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8085" yWindow="-15" windowWidth="38130" windowHeight="17670" activeTab="2"/>
    <workbookView xWindow="-15" yWindow="-15" windowWidth="38100" windowHeight="17670" activeTab="1"/>
  </bookViews>
  <sheets>
    <sheet name="READ_ME" sheetId="3" r:id="rId1"/>
    <sheet name="Model" sheetId="1" r:id="rId2"/>
    <sheet name="Result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38" i="2" l="1"/>
  <c r="A2223" i="2"/>
  <c r="A2208" i="2"/>
  <c r="A2193" i="2"/>
  <c r="A2178" i="2"/>
  <c r="A2163" i="2"/>
  <c r="A2148" i="2"/>
  <c r="A2133" i="2"/>
  <c r="A2118" i="2"/>
  <c r="A2103" i="2"/>
  <c r="A2088" i="2"/>
  <c r="A2073" i="2"/>
  <c r="A2058" i="2"/>
  <c r="A2043" i="2"/>
  <c r="A2028" i="2"/>
  <c r="A2013" i="2"/>
  <c r="A1998" i="2"/>
  <c r="A1983" i="2"/>
  <c r="A1968" i="2"/>
  <c r="A1953" i="2"/>
  <c r="A1938" i="2"/>
  <c r="A1923" i="2"/>
  <c r="A1908" i="2"/>
  <c r="A1893" i="2"/>
  <c r="A1878" i="2"/>
  <c r="A1863" i="2"/>
  <c r="A1848" i="2"/>
  <c r="A1833" i="2"/>
  <c r="A1818" i="2"/>
  <c r="A1803" i="2"/>
  <c r="A1788" i="2"/>
  <c r="A1773" i="2"/>
  <c r="A1758" i="2"/>
  <c r="A1743" i="2"/>
  <c r="A1728" i="2"/>
  <c r="A1713" i="2"/>
  <c r="A1698" i="2"/>
  <c r="A1683" i="2"/>
  <c r="A1668" i="2"/>
  <c r="A1653" i="2"/>
  <c r="A1638" i="2"/>
  <c r="A1623" i="2"/>
  <c r="A1608" i="2"/>
  <c r="A1593" i="2"/>
  <c r="A1578" i="2"/>
  <c r="A1563" i="2"/>
  <c r="A1548" i="2"/>
  <c r="A1533" i="2"/>
  <c r="A1518" i="2"/>
  <c r="A1503" i="2"/>
  <c r="A1488" i="2"/>
  <c r="A1473" i="2"/>
  <c r="A1458" i="2"/>
  <c r="A1443" i="2"/>
  <c r="A1428" i="2"/>
  <c r="A1413" i="2"/>
  <c r="A1398" i="2"/>
  <c r="A1383" i="2"/>
  <c r="A1368" i="2"/>
  <c r="A1353" i="2"/>
  <c r="A1338" i="2"/>
  <c r="A1323" i="2"/>
  <c r="A1308" i="2"/>
  <c r="A1293" i="2"/>
  <c r="A1278" i="2"/>
  <c r="A1263" i="2"/>
  <c r="A1248" i="2"/>
  <c r="A1233" i="2"/>
  <c r="A1218" i="2"/>
  <c r="A1203" i="2"/>
  <c r="A1188" i="2"/>
  <c r="A1173" i="2"/>
  <c r="A1158" i="2"/>
  <c r="A1143" i="2"/>
  <c r="A1128" i="2"/>
  <c r="B58" i="1"/>
  <c r="B73" i="1" s="1"/>
  <c r="G44" i="1"/>
  <c r="A3" i="2"/>
  <c r="A33" i="2" l="1"/>
  <c r="B88" i="1"/>
  <c r="AI73" i="1"/>
  <c r="A18" i="2"/>
  <c r="AI88" i="1"/>
  <c r="AI58" i="1"/>
  <c r="AI43" i="1"/>
  <c r="N13" i="1"/>
  <c r="N14" i="1"/>
  <c r="N15" i="1"/>
  <c r="N16" i="1"/>
  <c r="N17" i="1"/>
  <c r="N18" i="1"/>
  <c r="N19" i="1"/>
  <c r="N20" i="1"/>
  <c r="N21" i="1"/>
  <c r="N22" i="1"/>
  <c r="N12" i="1"/>
  <c r="B103" i="1" l="1"/>
  <c r="A48" i="2"/>
  <c r="D45" i="1"/>
  <c r="D60" i="1" s="1"/>
  <c r="D75" i="1" s="1"/>
  <c r="D90" i="1" s="1"/>
  <c r="D105" i="1" s="1"/>
  <c r="D120" i="1" s="1"/>
  <c r="D135" i="1" s="1"/>
  <c r="D150" i="1" s="1"/>
  <c r="D165" i="1" s="1"/>
  <c r="D180" i="1" s="1"/>
  <c r="D195" i="1" s="1"/>
  <c r="D210" i="1" s="1"/>
  <c r="D225" i="1" s="1"/>
  <c r="D240" i="1" s="1"/>
  <c r="D255" i="1" s="1"/>
  <c r="D270" i="1" s="1"/>
  <c r="D285" i="1" s="1"/>
  <c r="D300" i="1" s="1"/>
  <c r="D315" i="1" s="1"/>
  <c r="D330" i="1" s="1"/>
  <c r="D345" i="1" s="1"/>
  <c r="D360" i="1" s="1"/>
  <c r="D375" i="1" s="1"/>
  <c r="D390" i="1" s="1"/>
  <c r="D405" i="1" s="1"/>
  <c r="D420" i="1" s="1"/>
  <c r="D435" i="1" s="1"/>
  <c r="D450" i="1" s="1"/>
  <c r="D465" i="1" s="1"/>
  <c r="D480" i="1" s="1"/>
  <c r="D495" i="1" s="1"/>
  <c r="D510" i="1" s="1"/>
  <c r="D525" i="1" s="1"/>
  <c r="D540" i="1" s="1"/>
  <c r="D555" i="1" s="1"/>
  <c r="D570" i="1" s="1"/>
  <c r="D585" i="1" s="1"/>
  <c r="D600" i="1" s="1"/>
  <c r="D615" i="1" s="1"/>
  <c r="D630" i="1" s="1"/>
  <c r="D645" i="1" s="1"/>
  <c r="D660" i="1" s="1"/>
  <c r="D675" i="1" s="1"/>
  <c r="D690" i="1" s="1"/>
  <c r="D705" i="1" s="1"/>
  <c r="D720" i="1" s="1"/>
  <c r="D735" i="1" s="1"/>
  <c r="D750" i="1" s="1"/>
  <c r="D765" i="1" s="1"/>
  <c r="D780" i="1" s="1"/>
  <c r="D795" i="1" s="1"/>
  <c r="D810" i="1" s="1"/>
  <c r="D825" i="1" s="1"/>
  <c r="D840" i="1" s="1"/>
  <c r="D855" i="1" s="1"/>
  <c r="D870" i="1" s="1"/>
  <c r="D885" i="1" s="1"/>
  <c r="D900" i="1" s="1"/>
  <c r="D915" i="1" s="1"/>
  <c r="D930" i="1" s="1"/>
  <c r="D945" i="1" s="1"/>
  <c r="D960" i="1" s="1"/>
  <c r="D975" i="1" s="1"/>
  <c r="D990" i="1" s="1"/>
  <c r="D1005" i="1" s="1"/>
  <c r="D1020" i="1" s="1"/>
  <c r="D1035" i="1" s="1"/>
  <c r="D1050" i="1" s="1"/>
  <c r="D1065" i="1" s="1"/>
  <c r="D1080" i="1" s="1"/>
  <c r="D1095" i="1" s="1"/>
  <c r="D1110" i="1" s="1"/>
  <c r="D1125" i="1" s="1"/>
  <c r="D1140" i="1" s="1"/>
  <c r="D1155" i="1" s="1"/>
  <c r="D1170" i="1" s="1"/>
  <c r="D1185" i="1" s="1"/>
  <c r="D1200" i="1" s="1"/>
  <c r="D1215" i="1" s="1"/>
  <c r="D1230" i="1" s="1"/>
  <c r="D1245" i="1" s="1"/>
  <c r="D1260" i="1" s="1"/>
  <c r="D1275" i="1" s="1"/>
  <c r="D1290" i="1" s="1"/>
  <c r="D1305" i="1" s="1"/>
  <c r="D1320" i="1" s="1"/>
  <c r="D1335" i="1" s="1"/>
  <c r="D1350" i="1" s="1"/>
  <c r="D1365" i="1" s="1"/>
  <c r="D1380" i="1" s="1"/>
  <c r="D1395" i="1" s="1"/>
  <c r="D1410" i="1" s="1"/>
  <c r="D1425" i="1" s="1"/>
  <c r="D1440" i="1" s="1"/>
  <c r="D1455" i="1" s="1"/>
  <c r="D1470" i="1" s="1"/>
  <c r="D1485" i="1" s="1"/>
  <c r="D1500" i="1" s="1"/>
  <c r="D1515" i="1" s="1"/>
  <c r="D1530" i="1" s="1"/>
  <c r="D1545" i="1" s="1"/>
  <c r="D1560" i="1" s="1"/>
  <c r="D1575" i="1" s="1"/>
  <c r="D1590" i="1" s="1"/>
  <c r="D1605" i="1" s="1"/>
  <c r="D1620" i="1" s="1"/>
  <c r="D1635" i="1" s="1"/>
  <c r="D1650" i="1" s="1"/>
  <c r="D1665" i="1" s="1"/>
  <c r="D1680" i="1" s="1"/>
  <c r="D1695" i="1" s="1"/>
  <c r="D1710" i="1" s="1"/>
  <c r="D1725" i="1" s="1"/>
  <c r="D1740" i="1" s="1"/>
  <c r="D1755" i="1" s="1"/>
  <c r="D1770" i="1" s="1"/>
  <c r="D1785" i="1" s="1"/>
  <c r="D1800" i="1" s="1"/>
  <c r="D1815" i="1" s="1"/>
  <c r="D1830" i="1" s="1"/>
  <c r="D1845" i="1" s="1"/>
  <c r="D1860" i="1" s="1"/>
  <c r="D1875" i="1" s="1"/>
  <c r="D1890" i="1" s="1"/>
  <c r="D1905" i="1" s="1"/>
  <c r="D1920" i="1" s="1"/>
  <c r="D1935" i="1" s="1"/>
  <c r="D1950" i="1" s="1"/>
  <c r="D1965" i="1" s="1"/>
  <c r="D1980" i="1" s="1"/>
  <c r="D1995" i="1" s="1"/>
  <c r="D2010" i="1" s="1"/>
  <c r="D2025" i="1" s="1"/>
  <c r="D2040" i="1" s="1"/>
  <c r="D2055" i="1" s="1"/>
  <c r="D2070" i="1" s="1"/>
  <c r="D2085" i="1" s="1"/>
  <c r="D2100" i="1" s="1"/>
  <c r="D2115" i="1" s="1"/>
  <c r="D2130" i="1" s="1"/>
  <c r="D2145" i="1" s="1"/>
  <c r="D2160" i="1" s="1"/>
  <c r="D2175" i="1" s="1"/>
  <c r="D2190" i="1" s="1"/>
  <c r="D2205" i="1" s="1"/>
  <c r="D2220" i="1" s="1"/>
  <c r="D2235" i="1" s="1"/>
  <c r="D2250" i="1" s="1"/>
  <c r="D2265" i="1" s="1"/>
  <c r="D2280" i="1" s="1"/>
  <c r="D46" i="1"/>
  <c r="D61" i="1" s="1"/>
  <c r="D76" i="1" s="1"/>
  <c r="D47" i="1"/>
  <c r="D62" i="1" s="1"/>
  <c r="D77" i="1" s="1"/>
  <c r="D92" i="1" s="1"/>
  <c r="D107" i="1" s="1"/>
  <c r="D122" i="1" s="1"/>
  <c r="D137" i="1" s="1"/>
  <c r="D152" i="1" s="1"/>
  <c r="D167" i="1" s="1"/>
  <c r="D182" i="1" s="1"/>
  <c r="D197" i="1" s="1"/>
  <c r="D212" i="1" s="1"/>
  <c r="D227" i="1" s="1"/>
  <c r="D242" i="1" s="1"/>
  <c r="D257" i="1" s="1"/>
  <c r="D272" i="1" s="1"/>
  <c r="D287" i="1" s="1"/>
  <c r="D302" i="1" s="1"/>
  <c r="D317" i="1" s="1"/>
  <c r="D332" i="1" s="1"/>
  <c r="D347" i="1" s="1"/>
  <c r="D362" i="1" s="1"/>
  <c r="D377" i="1" s="1"/>
  <c r="D392" i="1" s="1"/>
  <c r="D407" i="1" s="1"/>
  <c r="D422" i="1" s="1"/>
  <c r="D437" i="1" s="1"/>
  <c r="D452" i="1" s="1"/>
  <c r="D467" i="1" s="1"/>
  <c r="D482" i="1" s="1"/>
  <c r="D497" i="1" s="1"/>
  <c r="D512" i="1" s="1"/>
  <c r="D527" i="1" s="1"/>
  <c r="D542" i="1" s="1"/>
  <c r="D557" i="1" s="1"/>
  <c r="D572" i="1" s="1"/>
  <c r="D587" i="1" s="1"/>
  <c r="D602" i="1" s="1"/>
  <c r="D617" i="1" s="1"/>
  <c r="D632" i="1" s="1"/>
  <c r="D647" i="1" s="1"/>
  <c r="D662" i="1" s="1"/>
  <c r="D677" i="1" s="1"/>
  <c r="D692" i="1" s="1"/>
  <c r="D707" i="1" s="1"/>
  <c r="D722" i="1" s="1"/>
  <c r="D737" i="1" s="1"/>
  <c r="D752" i="1" s="1"/>
  <c r="D48" i="1"/>
  <c r="D63" i="1" s="1"/>
  <c r="D78" i="1" s="1"/>
  <c r="D93" i="1" s="1"/>
  <c r="D49" i="1"/>
  <c r="D64" i="1" s="1"/>
  <c r="D79" i="1" s="1"/>
  <c r="D94" i="1" s="1"/>
  <c r="D50" i="1"/>
  <c r="D65" i="1" s="1"/>
  <c r="D80" i="1" s="1"/>
  <c r="D95" i="1" s="1"/>
  <c r="D110" i="1" s="1"/>
  <c r="D125" i="1" s="1"/>
  <c r="D140" i="1" s="1"/>
  <c r="D155" i="1" s="1"/>
  <c r="D170" i="1" s="1"/>
  <c r="D185" i="1" s="1"/>
  <c r="D200" i="1" s="1"/>
  <c r="D215" i="1" s="1"/>
  <c r="D230" i="1" s="1"/>
  <c r="D245" i="1" s="1"/>
  <c r="D260" i="1" s="1"/>
  <c r="D275" i="1" s="1"/>
  <c r="D290" i="1" s="1"/>
  <c r="D305" i="1" s="1"/>
  <c r="D320" i="1" s="1"/>
  <c r="D335" i="1" s="1"/>
  <c r="D350" i="1" s="1"/>
  <c r="D365" i="1" s="1"/>
  <c r="D380" i="1" s="1"/>
  <c r="D395" i="1" s="1"/>
  <c r="D410" i="1" s="1"/>
  <c r="D425" i="1" s="1"/>
  <c r="D440" i="1" s="1"/>
  <c r="D455" i="1" s="1"/>
  <c r="D470" i="1" s="1"/>
  <c r="D485" i="1" s="1"/>
  <c r="D500" i="1" s="1"/>
  <c r="D515" i="1" s="1"/>
  <c r="D530" i="1" s="1"/>
  <c r="D545" i="1" s="1"/>
  <c r="D560" i="1" s="1"/>
  <c r="D575" i="1" s="1"/>
  <c r="D590" i="1" s="1"/>
  <c r="D605" i="1" s="1"/>
  <c r="D620" i="1" s="1"/>
  <c r="D635" i="1" s="1"/>
  <c r="D650" i="1" s="1"/>
  <c r="D665" i="1" s="1"/>
  <c r="D680" i="1" s="1"/>
  <c r="D695" i="1" s="1"/>
  <c r="D710" i="1" s="1"/>
  <c r="D725" i="1" s="1"/>
  <c r="D740" i="1" s="1"/>
  <c r="D755" i="1" s="1"/>
  <c r="D51" i="1"/>
  <c r="D66" i="1" s="1"/>
  <c r="D81" i="1" s="1"/>
  <c r="D52" i="1"/>
  <c r="D67" i="1" s="1"/>
  <c r="D82" i="1" s="1"/>
  <c r="D97" i="1" s="1"/>
  <c r="D112" i="1" s="1"/>
  <c r="D127" i="1" s="1"/>
  <c r="D142" i="1" s="1"/>
  <c r="D157" i="1" s="1"/>
  <c r="D53" i="1"/>
  <c r="D68" i="1" s="1"/>
  <c r="D83" i="1" s="1"/>
  <c r="D54" i="1"/>
  <c r="D69" i="1" s="1"/>
  <c r="D84" i="1" s="1"/>
  <c r="D99" i="1" s="1"/>
  <c r="D114" i="1" s="1"/>
  <c r="D44" i="1"/>
  <c r="D59" i="1" s="1"/>
  <c r="D74" i="1" s="1"/>
  <c r="D89" i="1" s="1"/>
  <c r="D104" i="1" s="1"/>
  <c r="D119" i="1" s="1"/>
  <c r="D134" i="1" s="1"/>
  <c r="D149" i="1" s="1"/>
  <c r="D164" i="1" s="1"/>
  <c r="D179" i="1" s="1"/>
  <c r="D194" i="1" s="1"/>
  <c r="D209" i="1" s="1"/>
  <c r="D224" i="1" s="1"/>
  <c r="D239" i="1" s="1"/>
  <c r="D254" i="1" s="1"/>
  <c r="D269" i="1" s="1"/>
  <c r="D284" i="1" s="1"/>
  <c r="D299" i="1" s="1"/>
  <c r="D314" i="1" s="1"/>
  <c r="D329" i="1" s="1"/>
  <c r="D344" i="1" s="1"/>
  <c r="D359" i="1" s="1"/>
  <c r="D374" i="1" s="1"/>
  <c r="D389" i="1" s="1"/>
  <c r="D404" i="1" s="1"/>
  <c r="D419" i="1" s="1"/>
  <c r="D434" i="1" s="1"/>
  <c r="D449" i="1" s="1"/>
  <c r="D464" i="1" s="1"/>
  <c r="D479" i="1" s="1"/>
  <c r="D494" i="1" s="1"/>
  <c r="D509" i="1" s="1"/>
  <c r="D524" i="1" s="1"/>
  <c r="D539" i="1" s="1"/>
  <c r="D554" i="1" s="1"/>
  <c r="D569" i="1" s="1"/>
  <c r="D584" i="1" s="1"/>
  <c r="D599" i="1" s="1"/>
  <c r="D614" i="1" s="1"/>
  <c r="D629" i="1" s="1"/>
  <c r="D644" i="1" s="1"/>
  <c r="D659" i="1" s="1"/>
  <c r="D674" i="1" s="1"/>
  <c r="D689" i="1" s="1"/>
  <c r="D704" i="1" s="1"/>
  <c r="D719" i="1" s="1"/>
  <c r="D734" i="1" s="1"/>
  <c r="D749" i="1" s="1"/>
  <c r="D764" i="1" s="1"/>
  <c r="D779" i="1" s="1"/>
  <c r="D794" i="1" s="1"/>
  <c r="D809" i="1" s="1"/>
  <c r="D824" i="1" s="1"/>
  <c r="D839" i="1" s="1"/>
  <c r="D854" i="1" s="1"/>
  <c r="D869" i="1" s="1"/>
  <c r="D884" i="1" s="1"/>
  <c r="D899" i="1" s="1"/>
  <c r="D914" i="1" s="1"/>
  <c r="D929" i="1" s="1"/>
  <c r="D944" i="1" s="1"/>
  <c r="D959" i="1" s="1"/>
  <c r="D974" i="1" s="1"/>
  <c r="D989" i="1" s="1"/>
  <c r="D1004" i="1" s="1"/>
  <c r="D1019" i="1" s="1"/>
  <c r="D1034" i="1" s="1"/>
  <c r="D1049" i="1" s="1"/>
  <c r="D1064" i="1" s="1"/>
  <c r="D1079" i="1" s="1"/>
  <c r="D1094" i="1" s="1"/>
  <c r="D1109" i="1" s="1"/>
  <c r="D1124" i="1" s="1"/>
  <c r="D1139" i="1" s="1"/>
  <c r="D1154" i="1" s="1"/>
  <c r="D1169" i="1" s="1"/>
  <c r="D1184" i="1" s="1"/>
  <c r="D1199" i="1" s="1"/>
  <c r="D1214" i="1" s="1"/>
  <c r="D1229" i="1" s="1"/>
  <c r="D1244" i="1" s="1"/>
  <c r="D1259" i="1" s="1"/>
  <c r="D1274" i="1" s="1"/>
  <c r="D1289" i="1" s="1"/>
  <c r="D1304" i="1" s="1"/>
  <c r="D1319" i="1" s="1"/>
  <c r="D1334" i="1" s="1"/>
  <c r="D1349" i="1" s="1"/>
  <c r="D1364" i="1" s="1"/>
  <c r="D1379" i="1" s="1"/>
  <c r="D1394" i="1" s="1"/>
  <c r="D1409" i="1" s="1"/>
  <c r="D1424" i="1" s="1"/>
  <c r="D1439" i="1" s="1"/>
  <c r="D1454" i="1" s="1"/>
  <c r="D1469" i="1" s="1"/>
  <c r="D1484" i="1" s="1"/>
  <c r="D1499" i="1" s="1"/>
  <c r="D1514" i="1" s="1"/>
  <c r="D1529" i="1" s="1"/>
  <c r="D1544" i="1" s="1"/>
  <c r="D1559" i="1" s="1"/>
  <c r="D1574" i="1" s="1"/>
  <c r="D1589" i="1" s="1"/>
  <c r="D1604" i="1" s="1"/>
  <c r="D1619" i="1" s="1"/>
  <c r="D1634" i="1" s="1"/>
  <c r="D1649" i="1" s="1"/>
  <c r="D1664" i="1" s="1"/>
  <c r="D1679" i="1" s="1"/>
  <c r="D1694" i="1" s="1"/>
  <c r="D1709" i="1" s="1"/>
  <c r="D1724" i="1" s="1"/>
  <c r="D1739" i="1" s="1"/>
  <c r="D1754" i="1" s="1"/>
  <c r="D1769" i="1" s="1"/>
  <c r="D1784" i="1" s="1"/>
  <c r="D1799" i="1" s="1"/>
  <c r="D1814" i="1" s="1"/>
  <c r="D1829" i="1" s="1"/>
  <c r="D1844" i="1" s="1"/>
  <c r="D1859" i="1" s="1"/>
  <c r="D1874" i="1" s="1"/>
  <c r="D1889" i="1" s="1"/>
  <c r="D1904" i="1" s="1"/>
  <c r="D1919" i="1" s="1"/>
  <c r="D1934" i="1" s="1"/>
  <c r="D1949" i="1" s="1"/>
  <c r="D1964" i="1" s="1"/>
  <c r="D1979" i="1" s="1"/>
  <c r="D1994" i="1" s="1"/>
  <c r="D2009" i="1" s="1"/>
  <c r="D2024" i="1" s="1"/>
  <c r="D2039" i="1" s="1"/>
  <c r="D2054" i="1" s="1"/>
  <c r="D2069" i="1" s="1"/>
  <c r="D2084" i="1" s="1"/>
  <c r="D2099" i="1" s="1"/>
  <c r="D2114" i="1" s="1"/>
  <c r="D2129" i="1" s="1"/>
  <c r="D2144" i="1" s="1"/>
  <c r="D2159" i="1" s="1"/>
  <c r="D2174" i="1" s="1"/>
  <c r="D2189" i="1" s="1"/>
  <c r="D2204" i="1" s="1"/>
  <c r="D2219" i="1" s="1"/>
  <c r="D2234" i="1" s="1"/>
  <c r="D2249" i="1" s="1"/>
  <c r="D2264" i="1" s="1"/>
  <c r="D2279" i="1" s="1"/>
  <c r="B118" i="1" l="1"/>
  <c r="AI103" i="1"/>
  <c r="A63" i="2"/>
  <c r="D129" i="1"/>
  <c r="D144" i="1" s="1"/>
  <c r="D159" i="1" s="1"/>
  <c r="D174" i="1" s="1"/>
  <c r="D189" i="1" s="1"/>
  <c r="D204" i="1" s="1"/>
  <c r="D219" i="1" s="1"/>
  <c r="D234" i="1" s="1"/>
  <c r="D249" i="1" s="1"/>
  <c r="D264" i="1" s="1"/>
  <c r="D279" i="1" s="1"/>
  <c r="D294" i="1" s="1"/>
  <c r="D309" i="1" s="1"/>
  <c r="D324" i="1" s="1"/>
  <c r="D339" i="1" s="1"/>
  <c r="D354" i="1" s="1"/>
  <c r="D369" i="1" s="1"/>
  <c r="D384" i="1" s="1"/>
  <c r="D399" i="1" s="1"/>
  <c r="D414" i="1" s="1"/>
  <c r="D429" i="1" s="1"/>
  <c r="D444" i="1" s="1"/>
  <c r="D459" i="1" s="1"/>
  <c r="D474" i="1" s="1"/>
  <c r="D489" i="1" s="1"/>
  <c r="D504" i="1" s="1"/>
  <c r="D519" i="1" s="1"/>
  <c r="D534" i="1" s="1"/>
  <c r="D549" i="1" s="1"/>
  <c r="D564" i="1" s="1"/>
  <c r="D579" i="1" s="1"/>
  <c r="D594" i="1" s="1"/>
  <c r="D609" i="1" s="1"/>
  <c r="D624" i="1" s="1"/>
  <c r="D639" i="1" s="1"/>
  <c r="D654" i="1" s="1"/>
  <c r="D669" i="1" s="1"/>
  <c r="D684" i="1" s="1"/>
  <c r="D699" i="1" s="1"/>
  <c r="D714" i="1" s="1"/>
  <c r="D729" i="1" s="1"/>
  <c r="D744" i="1" s="1"/>
  <c r="D759" i="1" s="1"/>
  <c r="D774" i="1" s="1"/>
  <c r="D789" i="1" s="1"/>
  <c r="D804" i="1" s="1"/>
  <c r="D819" i="1" s="1"/>
  <c r="D834" i="1" s="1"/>
  <c r="D849" i="1" s="1"/>
  <c r="D864" i="1" s="1"/>
  <c r="D879" i="1" s="1"/>
  <c r="D894" i="1" s="1"/>
  <c r="D909" i="1" s="1"/>
  <c r="D98" i="1"/>
  <c r="D109" i="1"/>
  <c r="D124" i="1" s="1"/>
  <c r="D139" i="1" s="1"/>
  <c r="D154" i="1" s="1"/>
  <c r="D169" i="1" s="1"/>
  <c r="D184" i="1" s="1"/>
  <c r="D199" i="1" s="1"/>
  <c r="D214" i="1" s="1"/>
  <c r="D229" i="1" s="1"/>
  <c r="D244" i="1" s="1"/>
  <c r="D259" i="1" s="1"/>
  <c r="D274" i="1" s="1"/>
  <c r="D289" i="1" s="1"/>
  <c r="D304" i="1" s="1"/>
  <c r="D319" i="1" s="1"/>
  <c r="D334" i="1" s="1"/>
  <c r="D349" i="1" s="1"/>
  <c r="D364" i="1" s="1"/>
  <c r="D379" i="1" s="1"/>
  <c r="D394" i="1" s="1"/>
  <c r="D409" i="1" s="1"/>
  <c r="D424" i="1" s="1"/>
  <c r="D439" i="1" s="1"/>
  <c r="D454" i="1" s="1"/>
  <c r="D469" i="1" s="1"/>
  <c r="D484" i="1" s="1"/>
  <c r="D499" i="1" s="1"/>
  <c r="D514" i="1" s="1"/>
  <c r="D172" i="1"/>
  <c r="D187" i="1" s="1"/>
  <c r="D202" i="1" s="1"/>
  <c r="D217" i="1" s="1"/>
  <c r="D232" i="1" s="1"/>
  <c r="D247" i="1" s="1"/>
  <c r="D262" i="1" s="1"/>
  <c r="D277" i="1" s="1"/>
  <c r="D292" i="1" s="1"/>
  <c r="D307" i="1" s="1"/>
  <c r="D322" i="1" s="1"/>
  <c r="D337" i="1" s="1"/>
  <c r="D352" i="1" s="1"/>
  <c r="D367" i="1" s="1"/>
  <c r="D382" i="1" s="1"/>
  <c r="D397" i="1" s="1"/>
  <c r="D412" i="1" s="1"/>
  <c r="D427" i="1" s="1"/>
  <c r="D442" i="1" s="1"/>
  <c r="D457" i="1" s="1"/>
  <c r="D472" i="1" s="1"/>
  <c r="D487" i="1" s="1"/>
  <c r="D502" i="1" s="1"/>
  <c r="D517" i="1" s="1"/>
  <c r="D532" i="1" s="1"/>
  <c r="D547" i="1" s="1"/>
  <c r="D562" i="1" s="1"/>
  <c r="D577" i="1" s="1"/>
  <c r="D592" i="1" s="1"/>
  <c r="D607" i="1" s="1"/>
  <c r="D622" i="1" s="1"/>
  <c r="D637" i="1" s="1"/>
  <c r="D652" i="1" s="1"/>
  <c r="D667" i="1" s="1"/>
  <c r="D682" i="1" s="1"/>
  <c r="D697" i="1" s="1"/>
  <c r="D712" i="1" s="1"/>
  <c r="D727" i="1" s="1"/>
  <c r="D742" i="1" s="1"/>
  <c r="D757" i="1" s="1"/>
  <c r="D108" i="1"/>
  <c r="D123" i="1" s="1"/>
  <c r="D138" i="1" s="1"/>
  <c r="D153" i="1" s="1"/>
  <c r="D168" i="1" s="1"/>
  <c r="D183" i="1" s="1"/>
  <c r="D198" i="1" s="1"/>
  <c r="D213" i="1" s="1"/>
  <c r="D228" i="1" s="1"/>
  <c r="D243" i="1" s="1"/>
  <c r="D258" i="1" s="1"/>
  <c r="D273" i="1" s="1"/>
  <c r="D288" i="1" s="1"/>
  <c r="D303" i="1" s="1"/>
  <c r="D318" i="1" s="1"/>
  <c r="D333" i="1" s="1"/>
  <c r="D348" i="1" s="1"/>
  <c r="D363" i="1" s="1"/>
  <c r="D378" i="1" s="1"/>
  <c r="D393" i="1" s="1"/>
  <c r="D408" i="1" s="1"/>
  <c r="D423" i="1" s="1"/>
  <c r="D96" i="1"/>
  <c r="D767" i="1"/>
  <c r="D782" i="1" s="1"/>
  <c r="D797" i="1" s="1"/>
  <c r="D812" i="1" s="1"/>
  <c r="D827" i="1" s="1"/>
  <c r="D842" i="1" s="1"/>
  <c r="D857" i="1" s="1"/>
  <c r="D872" i="1" s="1"/>
  <c r="D887" i="1" s="1"/>
  <c r="D902" i="1" s="1"/>
  <c r="D770" i="1"/>
  <c r="D785" i="1" s="1"/>
  <c r="D800" i="1" s="1"/>
  <c r="D815" i="1" s="1"/>
  <c r="D830" i="1" s="1"/>
  <c r="D845" i="1" s="1"/>
  <c r="D860" i="1" s="1"/>
  <c r="D875" i="1" s="1"/>
  <c r="D890" i="1" s="1"/>
  <c r="D905" i="1" s="1"/>
  <c r="D91" i="1"/>
  <c r="J28" i="1"/>
  <c r="F45" i="1" s="1"/>
  <c r="J29" i="1"/>
  <c r="F46" i="1" s="1"/>
  <c r="J30" i="1"/>
  <c r="F47" i="1" s="1"/>
  <c r="J31" i="1"/>
  <c r="F48" i="1" s="1"/>
  <c r="J32" i="1"/>
  <c r="F49" i="1" s="1"/>
  <c r="J33" i="1"/>
  <c r="F50" i="1" s="1"/>
  <c r="J34" i="1"/>
  <c r="F51" i="1" s="1"/>
  <c r="J35" i="1"/>
  <c r="F52" i="1" s="1"/>
  <c r="J36" i="1"/>
  <c r="F53" i="1" s="1"/>
  <c r="J37" i="1"/>
  <c r="F54" i="1" s="1"/>
  <c r="J27" i="1"/>
  <c r="F44" i="1" s="1"/>
  <c r="I28" i="1"/>
  <c r="E45" i="1" s="1"/>
  <c r="I29" i="1"/>
  <c r="E46" i="1" s="1"/>
  <c r="I30" i="1"/>
  <c r="E47" i="1" s="1"/>
  <c r="I31" i="1"/>
  <c r="E48" i="1" s="1"/>
  <c r="I32" i="1"/>
  <c r="E49" i="1" s="1"/>
  <c r="I33" i="1"/>
  <c r="E50" i="1" s="1"/>
  <c r="I34" i="1"/>
  <c r="E51" i="1" s="1"/>
  <c r="I35" i="1"/>
  <c r="E52" i="1" s="1"/>
  <c r="I36" i="1"/>
  <c r="E53" i="1" s="1"/>
  <c r="I37" i="1"/>
  <c r="E54" i="1" s="1"/>
  <c r="I27" i="1"/>
  <c r="E44" i="1" s="1"/>
  <c r="H47" i="1" l="1"/>
  <c r="B133" i="1"/>
  <c r="AI118" i="1"/>
  <c r="A78" i="2"/>
  <c r="D920" i="1"/>
  <c r="D935" i="1" s="1"/>
  <c r="D950" i="1" s="1"/>
  <c r="D965" i="1" s="1"/>
  <c r="D980" i="1" s="1"/>
  <c r="D995" i="1" s="1"/>
  <c r="D1010" i="1" s="1"/>
  <c r="D1025" i="1" s="1"/>
  <c r="D1040" i="1" s="1"/>
  <c r="D1055" i="1" s="1"/>
  <c r="D1070" i="1" s="1"/>
  <c r="D1085" i="1" s="1"/>
  <c r="D1100" i="1" s="1"/>
  <c r="D1115" i="1" s="1"/>
  <c r="D1130" i="1" s="1"/>
  <c r="D1145" i="1" s="1"/>
  <c r="D1160" i="1" s="1"/>
  <c r="D1175" i="1" s="1"/>
  <c r="D1190" i="1" s="1"/>
  <c r="D1205" i="1" s="1"/>
  <c r="D1220" i="1" s="1"/>
  <c r="D1235" i="1" s="1"/>
  <c r="D1250" i="1" s="1"/>
  <c r="D1265" i="1" s="1"/>
  <c r="D1280" i="1" s="1"/>
  <c r="D1295" i="1" s="1"/>
  <c r="D1310" i="1" s="1"/>
  <c r="D1325" i="1" s="1"/>
  <c r="D1340" i="1" s="1"/>
  <c r="D1355" i="1" s="1"/>
  <c r="D1370" i="1" s="1"/>
  <c r="D1385" i="1" s="1"/>
  <c r="D1400" i="1" s="1"/>
  <c r="D1415" i="1" s="1"/>
  <c r="D1430" i="1" s="1"/>
  <c r="D1445" i="1" s="1"/>
  <c r="D1460" i="1" s="1"/>
  <c r="D1475" i="1" s="1"/>
  <c r="D1490" i="1" s="1"/>
  <c r="D1505" i="1" s="1"/>
  <c r="D1520" i="1" s="1"/>
  <c r="D1535" i="1" s="1"/>
  <c r="D1550" i="1" s="1"/>
  <c r="D1565" i="1" s="1"/>
  <c r="D1580" i="1" s="1"/>
  <c r="D1595" i="1" s="1"/>
  <c r="D1610" i="1" s="1"/>
  <c r="D1625" i="1" s="1"/>
  <c r="D1640" i="1" s="1"/>
  <c r="D1655" i="1" s="1"/>
  <c r="D1670" i="1" s="1"/>
  <c r="D1685" i="1" s="1"/>
  <c r="D1700" i="1" s="1"/>
  <c r="D1715" i="1" s="1"/>
  <c r="D1730" i="1" s="1"/>
  <c r="D1745" i="1" s="1"/>
  <c r="D1760" i="1" s="1"/>
  <c r="D1775" i="1" s="1"/>
  <c r="D1790" i="1" s="1"/>
  <c r="D1805" i="1" s="1"/>
  <c r="D1820" i="1" s="1"/>
  <c r="D1835" i="1" s="1"/>
  <c r="D1850" i="1" s="1"/>
  <c r="D1865" i="1" s="1"/>
  <c r="D1880" i="1" s="1"/>
  <c r="D1895" i="1" s="1"/>
  <c r="D1910" i="1" s="1"/>
  <c r="D1925" i="1" s="1"/>
  <c r="D1940" i="1" s="1"/>
  <c r="D1955" i="1" s="1"/>
  <c r="D1970" i="1" s="1"/>
  <c r="D1985" i="1" s="1"/>
  <c r="D2000" i="1" s="1"/>
  <c r="D2015" i="1" s="1"/>
  <c r="D2030" i="1" s="1"/>
  <c r="D2045" i="1" s="1"/>
  <c r="D2060" i="1" s="1"/>
  <c r="D2075" i="1" s="1"/>
  <c r="D2090" i="1" s="1"/>
  <c r="D2105" i="1" s="1"/>
  <c r="D2120" i="1" s="1"/>
  <c r="D2135" i="1" s="1"/>
  <c r="D2150" i="1" s="1"/>
  <c r="D2165" i="1" s="1"/>
  <c r="D2180" i="1" s="1"/>
  <c r="D2195" i="1" s="1"/>
  <c r="D2210" i="1" s="1"/>
  <c r="D2225" i="1" s="1"/>
  <c r="D2240" i="1" s="1"/>
  <c r="D2255" i="1" s="1"/>
  <c r="D2270" i="1" s="1"/>
  <c r="D2285" i="1" s="1"/>
  <c r="D111" i="1"/>
  <c r="D126" i="1" s="1"/>
  <c r="D141" i="1" s="1"/>
  <c r="D156" i="1" s="1"/>
  <c r="D171" i="1" s="1"/>
  <c r="D186" i="1" s="1"/>
  <c r="D201" i="1" s="1"/>
  <c r="D216" i="1" s="1"/>
  <c r="D231" i="1" s="1"/>
  <c r="D246" i="1" s="1"/>
  <c r="D261" i="1" s="1"/>
  <c r="D276" i="1" s="1"/>
  <c r="D291" i="1" s="1"/>
  <c r="D306" i="1" s="1"/>
  <c r="D321" i="1" s="1"/>
  <c r="D336" i="1" s="1"/>
  <c r="D351" i="1" s="1"/>
  <c r="D366" i="1" s="1"/>
  <c r="D381" i="1" s="1"/>
  <c r="D396" i="1" s="1"/>
  <c r="D411" i="1" s="1"/>
  <c r="D426" i="1" s="1"/>
  <c r="D441" i="1" s="1"/>
  <c r="D456" i="1" s="1"/>
  <c r="D471" i="1" s="1"/>
  <c r="D486" i="1" s="1"/>
  <c r="D501" i="1" s="1"/>
  <c r="D516" i="1" s="1"/>
  <c r="D531" i="1" s="1"/>
  <c r="D546" i="1" s="1"/>
  <c r="D561" i="1" s="1"/>
  <c r="D576" i="1" s="1"/>
  <c r="D591" i="1" s="1"/>
  <c r="D606" i="1" s="1"/>
  <c r="D621" i="1" s="1"/>
  <c r="D636" i="1" s="1"/>
  <c r="D651" i="1" s="1"/>
  <c r="D666" i="1" s="1"/>
  <c r="D681" i="1" s="1"/>
  <c r="D696" i="1" s="1"/>
  <c r="D711" i="1" s="1"/>
  <c r="D726" i="1" s="1"/>
  <c r="D741" i="1" s="1"/>
  <c r="D756" i="1" s="1"/>
  <c r="D771" i="1" s="1"/>
  <c r="D786" i="1" s="1"/>
  <c r="D801" i="1" s="1"/>
  <c r="D816" i="1" s="1"/>
  <c r="D831" i="1" s="1"/>
  <c r="D846" i="1" s="1"/>
  <c r="D861" i="1" s="1"/>
  <c r="D876" i="1" s="1"/>
  <c r="D891" i="1" s="1"/>
  <c r="D906" i="1" s="1"/>
  <c r="D921" i="1" s="1"/>
  <c r="D936" i="1" s="1"/>
  <c r="D951" i="1" s="1"/>
  <c r="D966" i="1" s="1"/>
  <c r="D981" i="1" s="1"/>
  <c r="D996" i="1" s="1"/>
  <c r="D1011" i="1" s="1"/>
  <c r="D1026" i="1" s="1"/>
  <c r="D1041" i="1" s="1"/>
  <c r="D1056" i="1" s="1"/>
  <c r="D1071" i="1" s="1"/>
  <c r="D1086" i="1" s="1"/>
  <c r="D1101" i="1" s="1"/>
  <c r="D1116" i="1" s="1"/>
  <c r="D1131" i="1" s="1"/>
  <c r="D1146" i="1" s="1"/>
  <c r="D1161" i="1" s="1"/>
  <c r="D1176" i="1" s="1"/>
  <c r="D1191" i="1" s="1"/>
  <c r="D1206" i="1" s="1"/>
  <c r="D1221" i="1" s="1"/>
  <c r="D1236" i="1" s="1"/>
  <c r="D1251" i="1" s="1"/>
  <c r="D1266" i="1" s="1"/>
  <c r="D1281" i="1" s="1"/>
  <c r="D1296" i="1" s="1"/>
  <c r="D1311" i="1" s="1"/>
  <c r="D1326" i="1" s="1"/>
  <c r="D1341" i="1" s="1"/>
  <c r="D1356" i="1" s="1"/>
  <c r="D1371" i="1" s="1"/>
  <c r="D1386" i="1" s="1"/>
  <c r="D1401" i="1" s="1"/>
  <c r="D1416" i="1" s="1"/>
  <c r="D1431" i="1" s="1"/>
  <c r="D1446" i="1" s="1"/>
  <c r="D1461" i="1" s="1"/>
  <c r="D1476" i="1" s="1"/>
  <c r="D1491" i="1" s="1"/>
  <c r="D1506" i="1" s="1"/>
  <c r="D1521" i="1" s="1"/>
  <c r="D1536" i="1" s="1"/>
  <c r="D1551" i="1" s="1"/>
  <c r="D1566" i="1" s="1"/>
  <c r="D1581" i="1" s="1"/>
  <c r="D1596" i="1" s="1"/>
  <c r="D1611" i="1" s="1"/>
  <c r="D1626" i="1" s="1"/>
  <c r="D1641" i="1" s="1"/>
  <c r="D1656" i="1" s="1"/>
  <c r="D1671" i="1" s="1"/>
  <c r="D1686" i="1" s="1"/>
  <c r="D1701" i="1" s="1"/>
  <c r="D1716" i="1" s="1"/>
  <c r="D1731" i="1" s="1"/>
  <c r="D1746" i="1" s="1"/>
  <c r="D1761" i="1" s="1"/>
  <c r="D1776" i="1" s="1"/>
  <c r="D1791" i="1" s="1"/>
  <c r="D1806" i="1" s="1"/>
  <c r="D1821" i="1" s="1"/>
  <c r="D1836" i="1" s="1"/>
  <c r="D1851" i="1" s="1"/>
  <c r="D1866" i="1" s="1"/>
  <c r="D1881" i="1" s="1"/>
  <c r="D1896" i="1" s="1"/>
  <c r="D1911" i="1" s="1"/>
  <c r="D1926" i="1" s="1"/>
  <c r="D1941" i="1" s="1"/>
  <c r="D1956" i="1" s="1"/>
  <c r="D1971" i="1" s="1"/>
  <c r="D1986" i="1" s="1"/>
  <c r="D2001" i="1" s="1"/>
  <c r="D2016" i="1" s="1"/>
  <c r="D2031" i="1" s="1"/>
  <c r="D2046" i="1" s="1"/>
  <c r="D2061" i="1" s="1"/>
  <c r="D2076" i="1" s="1"/>
  <c r="D2091" i="1" s="1"/>
  <c r="D2106" i="1" s="1"/>
  <c r="D2121" i="1" s="1"/>
  <c r="D2136" i="1" s="1"/>
  <c r="D2151" i="1" s="1"/>
  <c r="D2166" i="1" s="1"/>
  <c r="D2181" i="1" s="1"/>
  <c r="D2196" i="1" s="1"/>
  <c r="D2211" i="1" s="1"/>
  <c r="D2226" i="1" s="1"/>
  <c r="D2241" i="1" s="1"/>
  <c r="D2256" i="1" s="1"/>
  <c r="D2271" i="1" s="1"/>
  <c r="D2286" i="1" s="1"/>
  <c r="D772" i="1"/>
  <c r="D787" i="1" s="1"/>
  <c r="D802" i="1" s="1"/>
  <c r="D817" i="1" s="1"/>
  <c r="D832" i="1" s="1"/>
  <c r="D847" i="1" s="1"/>
  <c r="D862" i="1" s="1"/>
  <c r="D877" i="1" s="1"/>
  <c r="D892" i="1" s="1"/>
  <c r="D907" i="1" s="1"/>
  <c r="D922" i="1" s="1"/>
  <c r="D937" i="1" s="1"/>
  <c r="D952" i="1" s="1"/>
  <c r="D967" i="1" s="1"/>
  <c r="D982" i="1" s="1"/>
  <c r="D997" i="1" s="1"/>
  <c r="D1012" i="1" s="1"/>
  <c r="D1027" i="1" s="1"/>
  <c r="D1042" i="1" s="1"/>
  <c r="D1057" i="1" s="1"/>
  <c r="D1072" i="1" s="1"/>
  <c r="D1087" i="1" s="1"/>
  <c r="D1102" i="1" s="1"/>
  <c r="D1117" i="1" s="1"/>
  <c r="D1132" i="1" s="1"/>
  <c r="D1147" i="1" s="1"/>
  <c r="D1162" i="1" s="1"/>
  <c r="D1177" i="1" s="1"/>
  <c r="D1192" i="1" s="1"/>
  <c r="D1207" i="1" s="1"/>
  <c r="D1222" i="1" s="1"/>
  <c r="D1237" i="1" s="1"/>
  <c r="D1252" i="1" s="1"/>
  <c r="D1267" i="1" s="1"/>
  <c r="D1282" i="1" s="1"/>
  <c r="D1297" i="1" s="1"/>
  <c r="D1312" i="1" s="1"/>
  <c r="D1327" i="1" s="1"/>
  <c r="D1342" i="1" s="1"/>
  <c r="D1357" i="1" s="1"/>
  <c r="D1372" i="1" s="1"/>
  <c r="D1387" i="1" s="1"/>
  <c r="D1402" i="1" s="1"/>
  <c r="D1417" i="1" s="1"/>
  <c r="D1432" i="1" s="1"/>
  <c r="D1447" i="1" s="1"/>
  <c r="D1462" i="1" s="1"/>
  <c r="D1477" i="1" s="1"/>
  <c r="D1492" i="1" s="1"/>
  <c r="D1507" i="1" s="1"/>
  <c r="D1522" i="1" s="1"/>
  <c r="D1537" i="1" s="1"/>
  <c r="D1552" i="1" s="1"/>
  <c r="D1567" i="1" s="1"/>
  <c r="D1582" i="1" s="1"/>
  <c r="D1597" i="1" s="1"/>
  <c r="D1612" i="1" s="1"/>
  <c r="D1627" i="1" s="1"/>
  <c r="D1642" i="1" s="1"/>
  <c r="D1657" i="1" s="1"/>
  <c r="D1672" i="1" s="1"/>
  <c r="D1687" i="1" s="1"/>
  <c r="D1702" i="1" s="1"/>
  <c r="D1717" i="1" s="1"/>
  <c r="D1732" i="1" s="1"/>
  <c r="D1747" i="1" s="1"/>
  <c r="D1762" i="1" s="1"/>
  <c r="D1777" i="1" s="1"/>
  <c r="D1792" i="1" s="1"/>
  <c r="D1807" i="1" s="1"/>
  <c r="D1822" i="1" s="1"/>
  <c r="D1837" i="1" s="1"/>
  <c r="D1852" i="1" s="1"/>
  <c r="D1867" i="1" s="1"/>
  <c r="D1882" i="1" s="1"/>
  <c r="D1897" i="1" s="1"/>
  <c r="D1912" i="1" s="1"/>
  <c r="D1927" i="1" s="1"/>
  <c r="D1942" i="1" s="1"/>
  <c r="D1957" i="1" s="1"/>
  <c r="D1972" i="1" s="1"/>
  <c r="D1987" i="1" s="1"/>
  <c r="D2002" i="1" s="1"/>
  <c r="D2017" i="1" s="1"/>
  <c r="D2032" i="1" s="1"/>
  <c r="D2047" i="1" s="1"/>
  <c r="D2062" i="1" s="1"/>
  <c r="D2077" i="1" s="1"/>
  <c r="D2092" i="1" s="1"/>
  <c r="D2107" i="1" s="1"/>
  <c r="D2122" i="1" s="1"/>
  <c r="D2137" i="1" s="1"/>
  <c r="D2152" i="1" s="1"/>
  <c r="D2167" i="1" s="1"/>
  <c r="D2182" i="1" s="1"/>
  <c r="D2197" i="1" s="1"/>
  <c r="D2212" i="1" s="1"/>
  <c r="D2227" i="1" s="1"/>
  <c r="D2242" i="1" s="1"/>
  <c r="D2257" i="1" s="1"/>
  <c r="D2272" i="1" s="1"/>
  <c r="D2287" i="1" s="1"/>
  <c r="D113" i="1"/>
  <c r="D128" i="1" s="1"/>
  <c r="D143" i="1" s="1"/>
  <c r="D158" i="1" s="1"/>
  <c r="D173" i="1" s="1"/>
  <c r="D188" i="1" s="1"/>
  <c r="D203" i="1" s="1"/>
  <c r="D218" i="1" s="1"/>
  <c r="D233" i="1" s="1"/>
  <c r="D248" i="1" s="1"/>
  <c r="D263" i="1" s="1"/>
  <c r="D278" i="1" s="1"/>
  <c r="D293" i="1" s="1"/>
  <c r="D308" i="1" s="1"/>
  <c r="D323" i="1" s="1"/>
  <c r="D338" i="1" s="1"/>
  <c r="D353" i="1" s="1"/>
  <c r="D368" i="1" s="1"/>
  <c r="D383" i="1" s="1"/>
  <c r="D398" i="1" s="1"/>
  <c r="D413" i="1" s="1"/>
  <c r="D428" i="1" s="1"/>
  <c r="D443" i="1" s="1"/>
  <c r="D458" i="1" s="1"/>
  <c r="D473" i="1" s="1"/>
  <c r="D488" i="1" s="1"/>
  <c r="D503" i="1" s="1"/>
  <c r="D518" i="1" s="1"/>
  <c r="D533" i="1" s="1"/>
  <c r="D548" i="1" s="1"/>
  <c r="D563" i="1" s="1"/>
  <c r="D578" i="1" s="1"/>
  <c r="D593" i="1" s="1"/>
  <c r="D608" i="1" s="1"/>
  <c r="D623" i="1" s="1"/>
  <c r="D638" i="1" s="1"/>
  <c r="D653" i="1" s="1"/>
  <c r="D668" i="1" s="1"/>
  <c r="D683" i="1" s="1"/>
  <c r="D698" i="1" s="1"/>
  <c r="D713" i="1" s="1"/>
  <c r="D728" i="1" s="1"/>
  <c r="D743" i="1" s="1"/>
  <c r="D758" i="1" s="1"/>
  <c r="D773" i="1" s="1"/>
  <c r="D788" i="1" s="1"/>
  <c r="D803" i="1" s="1"/>
  <c r="D818" i="1" s="1"/>
  <c r="D833" i="1" s="1"/>
  <c r="D848" i="1" s="1"/>
  <c r="D863" i="1" s="1"/>
  <c r="D878" i="1" s="1"/>
  <c r="D893" i="1" s="1"/>
  <c r="D908" i="1" s="1"/>
  <c r="D923" i="1" s="1"/>
  <c r="D938" i="1" s="1"/>
  <c r="D953" i="1" s="1"/>
  <c r="D968" i="1" s="1"/>
  <c r="D983" i="1" s="1"/>
  <c r="D998" i="1" s="1"/>
  <c r="D1013" i="1" s="1"/>
  <c r="D1028" i="1" s="1"/>
  <c r="D1043" i="1" s="1"/>
  <c r="D1058" i="1" s="1"/>
  <c r="D1073" i="1" s="1"/>
  <c r="D1088" i="1" s="1"/>
  <c r="D1103" i="1" s="1"/>
  <c r="D1118" i="1" s="1"/>
  <c r="D1133" i="1" s="1"/>
  <c r="D1148" i="1" s="1"/>
  <c r="D1163" i="1" s="1"/>
  <c r="D1178" i="1" s="1"/>
  <c r="D1193" i="1" s="1"/>
  <c r="D1208" i="1" s="1"/>
  <c r="D1223" i="1" s="1"/>
  <c r="D1238" i="1" s="1"/>
  <c r="D1253" i="1" s="1"/>
  <c r="D1268" i="1" s="1"/>
  <c r="D1283" i="1" s="1"/>
  <c r="D1298" i="1" s="1"/>
  <c r="D1313" i="1" s="1"/>
  <c r="D1328" i="1" s="1"/>
  <c r="D1343" i="1" s="1"/>
  <c r="D1358" i="1" s="1"/>
  <c r="D1373" i="1" s="1"/>
  <c r="D1388" i="1" s="1"/>
  <c r="D1403" i="1" s="1"/>
  <c r="D1418" i="1" s="1"/>
  <c r="D1433" i="1" s="1"/>
  <c r="D1448" i="1" s="1"/>
  <c r="D1463" i="1" s="1"/>
  <c r="D1478" i="1" s="1"/>
  <c r="D1493" i="1" s="1"/>
  <c r="D1508" i="1" s="1"/>
  <c r="D1523" i="1" s="1"/>
  <c r="D1538" i="1" s="1"/>
  <c r="D1553" i="1" s="1"/>
  <c r="D1568" i="1" s="1"/>
  <c r="D1583" i="1" s="1"/>
  <c r="D1598" i="1" s="1"/>
  <c r="D1613" i="1" s="1"/>
  <c r="D1628" i="1" s="1"/>
  <c r="D1643" i="1" s="1"/>
  <c r="D1658" i="1" s="1"/>
  <c r="D1673" i="1" s="1"/>
  <c r="D1688" i="1" s="1"/>
  <c r="D1703" i="1" s="1"/>
  <c r="D1718" i="1" s="1"/>
  <c r="D1733" i="1" s="1"/>
  <c r="D1748" i="1" s="1"/>
  <c r="D1763" i="1" s="1"/>
  <c r="D1778" i="1" s="1"/>
  <c r="D1793" i="1" s="1"/>
  <c r="D1808" i="1" s="1"/>
  <c r="D1823" i="1" s="1"/>
  <c r="D1838" i="1" s="1"/>
  <c r="D1853" i="1" s="1"/>
  <c r="D1868" i="1" s="1"/>
  <c r="D1883" i="1" s="1"/>
  <c r="D1898" i="1" s="1"/>
  <c r="D1913" i="1" s="1"/>
  <c r="D1928" i="1" s="1"/>
  <c r="D1943" i="1" s="1"/>
  <c r="D1958" i="1" s="1"/>
  <c r="D1973" i="1" s="1"/>
  <c r="D1988" i="1" s="1"/>
  <c r="D2003" i="1" s="1"/>
  <c r="D2018" i="1" s="1"/>
  <c r="D2033" i="1" s="1"/>
  <c r="D2048" i="1" s="1"/>
  <c r="D2063" i="1" s="1"/>
  <c r="D2078" i="1" s="1"/>
  <c r="D2093" i="1" s="1"/>
  <c r="D2108" i="1" s="1"/>
  <c r="D2123" i="1" s="1"/>
  <c r="D2138" i="1" s="1"/>
  <c r="D2153" i="1" s="1"/>
  <c r="D2168" i="1" s="1"/>
  <c r="D2183" i="1" s="1"/>
  <c r="D2198" i="1" s="1"/>
  <c r="D2213" i="1" s="1"/>
  <c r="D2228" i="1" s="1"/>
  <c r="D2243" i="1" s="1"/>
  <c r="D2258" i="1" s="1"/>
  <c r="D2273" i="1" s="1"/>
  <c r="D2288" i="1" s="1"/>
  <c r="D106" i="1"/>
  <c r="D121" i="1" s="1"/>
  <c r="D136" i="1" s="1"/>
  <c r="D151" i="1" s="1"/>
  <c r="D166" i="1" s="1"/>
  <c r="D181" i="1" s="1"/>
  <c r="D196" i="1" s="1"/>
  <c r="D211" i="1" s="1"/>
  <c r="D226" i="1" s="1"/>
  <c r="D241" i="1" s="1"/>
  <c r="D256" i="1" s="1"/>
  <c r="D271" i="1" s="1"/>
  <c r="D286" i="1" s="1"/>
  <c r="D301" i="1" s="1"/>
  <c r="D316" i="1" s="1"/>
  <c r="D331" i="1" s="1"/>
  <c r="D346" i="1" s="1"/>
  <c r="D361" i="1" s="1"/>
  <c r="D376" i="1" s="1"/>
  <c r="D391" i="1" s="1"/>
  <c r="D406" i="1" s="1"/>
  <c r="D421" i="1" s="1"/>
  <c r="D436" i="1" s="1"/>
  <c r="D451" i="1" s="1"/>
  <c r="D466" i="1" s="1"/>
  <c r="D917" i="1"/>
  <c r="D932" i="1" s="1"/>
  <c r="D947" i="1" s="1"/>
  <c r="D962" i="1" s="1"/>
  <c r="D977" i="1" s="1"/>
  <c r="D992" i="1" s="1"/>
  <c r="D1007" i="1" s="1"/>
  <c r="D1022" i="1" s="1"/>
  <c r="D1037" i="1" s="1"/>
  <c r="D1052" i="1" s="1"/>
  <c r="D1067" i="1" s="1"/>
  <c r="D1082" i="1" s="1"/>
  <c r="D1097" i="1" s="1"/>
  <c r="D1112" i="1" s="1"/>
  <c r="D1127" i="1" s="1"/>
  <c r="D1142" i="1" s="1"/>
  <c r="D1157" i="1" s="1"/>
  <c r="D1172" i="1" s="1"/>
  <c r="D1187" i="1" s="1"/>
  <c r="D1202" i="1" s="1"/>
  <c r="D1217" i="1" s="1"/>
  <c r="D1232" i="1" s="1"/>
  <c r="D1247" i="1" s="1"/>
  <c r="D1262" i="1" s="1"/>
  <c r="D1277" i="1" s="1"/>
  <c r="D1292" i="1" s="1"/>
  <c r="D1307" i="1" s="1"/>
  <c r="D1322" i="1" s="1"/>
  <c r="D1337" i="1" s="1"/>
  <c r="D1352" i="1" s="1"/>
  <c r="D1367" i="1" s="1"/>
  <c r="D1382" i="1" s="1"/>
  <c r="D1397" i="1" s="1"/>
  <c r="D1412" i="1" s="1"/>
  <c r="D1427" i="1" s="1"/>
  <c r="D1442" i="1" s="1"/>
  <c r="D1457" i="1" s="1"/>
  <c r="D1472" i="1" s="1"/>
  <c r="D1487" i="1" s="1"/>
  <c r="D1502" i="1" s="1"/>
  <c r="D1517" i="1" s="1"/>
  <c r="D1532" i="1" s="1"/>
  <c r="D1547" i="1" s="1"/>
  <c r="D1562" i="1" s="1"/>
  <c r="D1577" i="1" s="1"/>
  <c r="D1592" i="1" s="1"/>
  <c r="D1607" i="1" s="1"/>
  <c r="D1622" i="1" s="1"/>
  <c r="D1637" i="1" s="1"/>
  <c r="D1652" i="1" s="1"/>
  <c r="D1667" i="1" s="1"/>
  <c r="D1682" i="1" s="1"/>
  <c r="D1697" i="1" s="1"/>
  <c r="D1712" i="1" s="1"/>
  <c r="D1727" i="1" s="1"/>
  <c r="D1742" i="1" s="1"/>
  <c r="D1757" i="1" s="1"/>
  <c r="D1772" i="1" s="1"/>
  <c r="D1787" i="1" s="1"/>
  <c r="D1802" i="1" s="1"/>
  <c r="D1817" i="1" s="1"/>
  <c r="D1832" i="1" s="1"/>
  <c r="D1847" i="1" s="1"/>
  <c r="D1862" i="1" s="1"/>
  <c r="D1877" i="1" s="1"/>
  <c r="D1892" i="1" s="1"/>
  <c r="D1907" i="1" s="1"/>
  <c r="D1922" i="1" s="1"/>
  <c r="D1937" i="1" s="1"/>
  <c r="D1952" i="1" s="1"/>
  <c r="D1967" i="1" s="1"/>
  <c r="D1982" i="1" s="1"/>
  <c r="D1997" i="1" s="1"/>
  <c r="D2012" i="1" s="1"/>
  <c r="D2027" i="1" s="1"/>
  <c r="D2042" i="1" s="1"/>
  <c r="D2057" i="1" s="1"/>
  <c r="D2072" i="1" s="1"/>
  <c r="D2087" i="1" s="1"/>
  <c r="D2102" i="1" s="1"/>
  <c r="D2117" i="1" s="1"/>
  <c r="D2132" i="1" s="1"/>
  <c r="D2147" i="1" s="1"/>
  <c r="D2162" i="1" s="1"/>
  <c r="D2177" i="1" s="1"/>
  <c r="D2192" i="1" s="1"/>
  <c r="D2207" i="1" s="1"/>
  <c r="D2222" i="1" s="1"/>
  <c r="D2237" i="1" s="1"/>
  <c r="D2252" i="1" s="1"/>
  <c r="D2267" i="1" s="1"/>
  <c r="D2282" i="1" s="1"/>
  <c r="D438" i="1"/>
  <c r="D453" i="1" s="1"/>
  <c r="D468" i="1" s="1"/>
  <c r="D483" i="1" s="1"/>
  <c r="D498" i="1" s="1"/>
  <c r="D513" i="1" s="1"/>
  <c r="D528" i="1" s="1"/>
  <c r="D543" i="1" s="1"/>
  <c r="D558" i="1" s="1"/>
  <c r="D573" i="1" s="1"/>
  <c r="D588" i="1" s="1"/>
  <c r="D603" i="1" s="1"/>
  <c r="D618" i="1" s="1"/>
  <c r="D633" i="1" s="1"/>
  <c r="D648" i="1" s="1"/>
  <c r="D663" i="1" s="1"/>
  <c r="D678" i="1" s="1"/>
  <c r="D693" i="1" s="1"/>
  <c r="D708" i="1" s="1"/>
  <c r="D723" i="1" s="1"/>
  <c r="D738" i="1" s="1"/>
  <c r="D753" i="1" s="1"/>
  <c r="D768" i="1" s="1"/>
  <c r="D783" i="1" s="1"/>
  <c r="D798" i="1" s="1"/>
  <c r="D813" i="1" s="1"/>
  <c r="D828" i="1" s="1"/>
  <c r="D843" i="1" s="1"/>
  <c r="D858" i="1" s="1"/>
  <c r="D873" i="1" s="1"/>
  <c r="D888" i="1" s="1"/>
  <c r="D903" i="1" s="1"/>
  <c r="D918" i="1" s="1"/>
  <c r="D933" i="1" s="1"/>
  <c r="D948" i="1" s="1"/>
  <c r="D963" i="1" s="1"/>
  <c r="D978" i="1" s="1"/>
  <c r="D993" i="1" s="1"/>
  <c r="D1008" i="1" s="1"/>
  <c r="D1023" i="1" s="1"/>
  <c r="D1038" i="1" s="1"/>
  <c r="D1053" i="1" s="1"/>
  <c r="D1068" i="1" s="1"/>
  <c r="D1083" i="1" s="1"/>
  <c r="D1098" i="1" s="1"/>
  <c r="D1113" i="1" s="1"/>
  <c r="D1128" i="1" s="1"/>
  <c r="D1143" i="1" s="1"/>
  <c r="D1158" i="1" s="1"/>
  <c r="D1173" i="1" s="1"/>
  <c r="D1188" i="1" s="1"/>
  <c r="D1203" i="1" s="1"/>
  <c r="D1218" i="1" s="1"/>
  <c r="D1233" i="1" s="1"/>
  <c r="D1248" i="1" s="1"/>
  <c r="D1263" i="1" s="1"/>
  <c r="D1278" i="1" s="1"/>
  <c r="D1293" i="1" s="1"/>
  <c r="D1308" i="1" s="1"/>
  <c r="D1323" i="1" s="1"/>
  <c r="D1338" i="1" s="1"/>
  <c r="D1353" i="1" s="1"/>
  <c r="D1368" i="1" s="1"/>
  <c r="D1383" i="1" s="1"/>
  <c r="D1398" i="1" s="1"/>
  <c r="D1413" i="1" s="1"/>
  <c r="D1428" i="1" s="1"/>
  <c r="D1443" i="1" s="1"/>
  <c r="D1458" i="1" s="1"/>
  <c r="D1473" i="1" s="1"/>
  <c r="D1488" i="1" s="1"/>
  <c r="D1503" i="1" s="1"/>
  <c r="D1518" i="1" s="1"/>
  <c r="D1533" i="1" s="1"/>
  <c r="D1548" i="1" s="1"/>
  <c r="D1563" i="1" s="1"/>
  <c r="D1578" i="1" s="1"/>
  <c r="D1593" i="1" s="1"/>
  <c r="D1608" i="1" s="1"/>
  <c r="D1623" i="1" s="1"/>
  <c r="D1638" i="1" s="1"/>
  <c r="D1653" i="1" s="1"/>
  <c r="D1668" i="1" s="1"/>
  <c r="D1683" i="1" s="1"/>
  <c r="D1698" i="1" s="1"/>
  <c r="D1713" i="1" s="1"/>
  <c r="D1728" i="1" s="1"/>
  <c r="D1743" i="1" s="1"/>
  <c r="D1758" i="1" s="1"/>
  <c r="D1773" i="1" s="1"/>
  <c r="D1788" i="1" s="1"/>
  <c r="D1803" i="1" s="1"/>
  <c r="D1818" i="1" s="1"/>
  <c r="D1833" i="1" s="1"/>
  <c r="D1848" i="1" s="1"/>
  <c r="D1863" i="1" s="1"/>
  <c r="D1878" i="1" s="1"/>
  <c r="D1893" i="1" s="1"/>
  <c r="D1908" i="1" s="1"/>
  <c r="D1923" i="1" s="1"/>
  <c r="D1938" i="1" s="1"/>
  <c r="D1953" i="1" s="1"/>
  <c r="D1968" i="1" s="1"/>
  <c r="D1983" i="1" s="1"/>
  <c r="D1998" i="1" s="1"/>
  <c r="D2013" i="1" s="1"/>
  <c r="D2028" i="1" s="1"/>
  <c r="D2043" i="1" s="1"/>
  <c r="D2058" i="1" s="1"/>
  <c r="D2073" i="1" s="1"/>
  <c r="D2088" i="1" s="1"/>
  <c r="D2103" i="1" s="1"/>
  <c r="D2118" i="1" s="1"/>
  <c r="D2133" i="1" s="1"/>
  <c r="D2148" i="1" s="1"/>
  <c r="D2163" i="1" s="1"/>
  <c r="D2178" i="1" s="1"/>
  <c r="D2193" i="1" s="1"/>
  <c r="D2208" i="1" s="1"/>
  <c r="D2223" i="1" s="1"/>
  <c r="D2238" i="1" s="1"/>
  <c r="D2253" i="1" s="1"/>
  <c r="D2268" i="1" s="1"/>
  <c r="D2283" i="1" s="1"/>
  <c r="D529" i="1"/>
  <c r="D544" i="1" s="1"/>
  <c r="D559" i="1" s="1"/>
  <c r="D574" i="1" s="1"/>
  <c r="D589" i="1" s="1"/>
  <c r="D604" i="1" s="1"/>
  <c r="D619" i="1" s="1"/>
  <c r="D634" i="1" s="1"/>
  <c r="D649" i="1" s="1"/>
  <c r="D664" i="1" s="1"/>
  <c r="D679" i="1" s="1"/>
  <c r="D694" i="1" s="1"/>
  <c r="D709" i="1" s="1"/>
  <c r="D724" i="1" s="1"/>
  <c r="D739" i="1" s="1"/>
  <c r="D754" i="1" s="1"/>
  <c r="D769" i="1" s="1"/>
  <c r="D784" i="1" s="1"/>
  <c r="D799" i="1" s="1"/>
  <c r="D814" i="1" s="1"/>
  <c r="D829" i="1" s="1"/>
  <c r="D844" i="1" s="1"/>
  <c r="D859" i="1" s="1"/>
  <c r="D874" i="1" s="1"/>
  <c r="D889" i="1" s="1"/>
  <c r="D904" i="1" s="1"/>
  <c r="D919" i="1" s="1"/>
  <c r="D934" i="1" s="1"/>
  <c r="D949" i="1" s="1"/>
  <c r="D964" i="1" s="1"/>
  <c r="D979" i="1" s="1"/>
  <c r="D994" i="1" s="1"/>
  <c r="D1009" i="1" s="1"/>
  <c r="D1024" i="1" s="1"/>
  <c r="D1039" i="1" s="1"/>
  <c r="D1054" i="1" s="1"/>
  <c r="D1069" i="1" s="1"/>
  <c r="D1084" i="1" s="1"/>
  <c r="D1099" i="1" s="1"/>
  <c r="D1114" i="1" s="1"/>
  <c r="D1129" i="1" s="1"/>
  <c r="D1144" i="1" s="1"/>
  <c r="D1159" i="1" s="1"/>
  <c r="D1174" i="1" s="1"/>
  <c r="D1189" i="1" s="1"/>
  <c r="D1204" i="1" s="1"/>
  <c r="D1219" i="1" s="1"/>
  <c r="D1234" i="1" s="1"/>
  <c r="D1249" i="1" s="1"/>
  <c r="D1264" i="1" s="1"/>
  <c r="D1279" i="1" s="1"/>
  <c r="D1294" i="1" s="1"/>
  <c r="D1309" i="1" s="1"/>
  <c r="D1324" i="1" s="1"/>
  <c r="D1339" i="1" s="1"/>
  <c r="D1354" i="1" s="1"/>
  <c r="D1369" i="1" s="1"/>
  <c r="D1384" i="1" s="1"/>
  <c r="D1399" i="1" s="1"/>
  <c r="D1414" i="1" s="1"/>
  <c r="D1429" i="1" s="1"/>
  <c r="D1444" i="1" s="1"/>
  <c r="D1459" i="1" s="1"/>
  <c r="D1474" i="1" s="1"/>
  <c r="D1489" i="1" s="1"/>
  <c r="D1504" i="1" s="1"/>
  <c r="D1519" i="1" s="1"/>
  <c r="D1534" i="1" s="1"/>
  <c r="D1549" i="1" s="1"/>
  <c r="D1564" i="1" s="1"/>
  <c r="D1579" i="1" s="1"/>
  <c r="D1594" i="1" s="1"/>
  <c r="D1609" i="1" s="1"/>
  <c r="D1624" i="1" s="1"/>
  <c r="D1639" i="1" s="1"/>
  <c r="D1654" i="1" s="1"/>
  <c r="D1669" i="1" s="1"/>
  <c r="D1684" i="1" s="1"/>
  <c r="D1699" i="1" s="1"/>
  <c r="D1714" i="1" s="1"/>
  <c r="D1729" i="1" s="1"/>
  <c r="D1744" i="1" s="1"/>
  <c r="D1759" i="1" s="1"/>
  <c r="D1774" i="1" s="1"/>
  <c r="D1789" i="1" s="1"/>
  <c r="D1804" i="1" s="1"/>
  <c r="D1819" i="1" s="1"/>
  <c r="D1834" i="1" s="1"/>
  <c r="D1849" i="1" s="1"/>
  <c r="D1864" i="1" s="1"/>
  <c r="D1879" i="1" s="1"/>
  <c r="D1894" i="1" s="1"/>
  <c r="D1909" i="1" s="1"/>
  <c r="D1924" i="1" s="1"/>
  <c r="D1939" i="1" s="1"/>
  <c r="D1954" i="1" s="1"/>
  <c r="D1969" i="1" s="1"/>
  <c r="D1984" i="1" s="1"/>
  <c r="D1999" i="1" s="1"/>
  <c r="D2014" i="1" s="1"/>
  <c r="D2029" i="1" s="1"/>
  <c r="D2044" i="1" s="1"/>
  <c r="D2059" i="1" s="1"/>
  <c r="D2074" i="1" s="1"/>
  <c r="D2089" i="1" s="1"/>
  <c r="D2104" i="1" s="1"/>
  <c r="D2119" i="1" s="1"/>
  <c r="D2134" i="1" s="1"/>
  <c r="D2149" i="1" s="1"/>
  <c r="D2164" i="1" s="1"/>
  <c r="D2179" i="1" s="1"/>
  <c r="D2194" i="1" s="1"/>
  <c r="D2209" i="1" s="1"/>
  <c r="D2224" i="1" s="1"/>
  <c r="D2239" i="1" s="1"/>
  <c r="D2254" i="1" s="1"/>
  <c r="D2269" i="1" s="1"/>
  <c r="D2284" i="1" s="1"/>
  <c r="D924" i="1"/>
  <c r="D939" i="1" s="1"/>
  <c r="D954" i="1" s="1"/>
  <c r="D969" i="1" s="1"/>
  <c r="D984" i="1" s="1"/>
  <c r="D999" i="1" s="1"/>
  <c r="D1014" i="1" s="1"/>
  <c r="D1029" i="1" s="1"/>
  <c r="D1044" i="1" s="1"/>
  <c r="D1059" i="1" s="1"/>
  <c r="D1074" i="1" s="1"/>
  <c r="D1089" i="1" s="1"/>
  <c r="D1104" i="1" s="1"/>
  <c r="D1119" i="1" s="1"/>
  <c r="D1134" i="1" s="1"/>
  <c r="D1149" i="1" s="1"/>
  <c r="D1164" i="1" s="1"/>
  <c r="D1179" i="1" s="1"/>
  <c r="D1194" i="1" s="1"/>
  <c r="D1209" i="1" s="1"/>
  <c r="D1224" i="1" s="1"/>
  <c r="D1239" i="1" s="1"/>
  <c r="D1254" i="1" s="1"/>
  <c r="D1269" i="1" s="1"/>
  <c r="D1284" i="1" s="1"/>
  <c r="D1299" i="1" s="1"/>
  <c r="D1314" i="1" s="1"/>
  <c r="D1329" i="1" s="1"/>
  <c r="D1344" i="1" s="1"/>
  <c r="D1359" i="1" s="1"/>
  <c r="D1374" i="1" s="1"/>
  <c r="D1389" i="1" s="1"/>
  <c r="D1404" i="1" s="1"/>
  <c r="D1419" i="1" s="1"/>
  <c r="D1434" i="1" s="1"/>
  <c r="D1449" i="1" s="1"/>
  <c r="D1464" i="1" s="1"/>
  <c r="D1479" i="1" s="1"/>
  <c r="D1494" i="1" s="1"/>
  <c r="D1509" i="1" s="1"/>
  <c r="D1524" i="1" s="1"/>
  <c r="D1539" i="1" s="1"/>
  <c r="D1554" i="1" s="1"/>
  <c r="D1569" i="1" s="1"/>
  <c r="D1584" i="1" s="1"/>
  <c r="D1599" i="1" s="1"/>
  <c r="D1614" i="1" s="1"/>
  <c r="D1629" i="1" s="1"/>
  <c r="D1644" i="1" s="1"/>
  <c r="D1659" i="1" s="1"/>
  <c r="D1674" i="1" s="1"/>
  <c r="D1689" i="1" s="1"/>
  <c r="D1704" i="1" s="1"/>
  <c r="D1719" i="1" s="1"/>
  <c r="D1734" i="1" s="1"/>
  <c r="D1749" i="1" s="1"/>
  <c r="D1764" i="1" s="1"/>
  <c r="D1779" i="1" s="1"/>
  <c r="D1794" i="1" s="1"/>
  <c r="D1809" i="1" s="1"/>
  <c r="D1824" i="1" s="1"/>
  <c r="D1839" i="1" s="1"/>
  <c r="D1854" i="1" s="1"/>
  <c r="D1869" i="1" s="1"/>
  <c r="D1884" i="1" s="1"/>
  <c r="D1899" i="1" s="1"/>
  <c r="D1914" i="1" s="1"/>
  <c r="D1929" i="1" s="1"/>
  <c r="D1944" i="1" s="1"/>
  <c r="D1959" i="1" s="1"/>
  <c r="D1974" i="1" s="1"/>
  <c r="D1989" i="1" s="1"/>
  <c r="D2004" i="1" s="1"/>
  <c r="D2019" i="1" s="1"/>
  <c r="D2034" i="1" s="1"/>
  <c r="D2049" i="1" s="1"/>
  <c r="D2064" i="1" s="1"/>
  <c r="D2079" i="1" s="1"/>
  <c r="D2094" i="1" s="1"/>
  <c r="D2109" i="1" s="1"/>
  <c r="D2124" i="1" s="1"/>
  <c r="D2139" i="1" s="1"/>
  <c r="D2154" i="1" s="1"/>
  <c r="D2169" i="1" s="1"/>
  <c r="D2184" i="1" s="1"/>
  <c r="D2199" i="1" s="1"/>
  <c r="D2214" i="1" s="1"/>
  <c r="D2229" i="1" s="1"/>
  <c r="D2244" i="1" s="1"/>
  <c r="D2259" i="1" s="1"/>
  <c r="D2274" i="1" s="1"/>
  <c r="D2289" i="1" s="1"/>
  <c r="G104" i="1"/>
  <c r="G134" i="1"/>
  <c r="G119" i="1"/>
  <c r="G89" i="1"/>
  <c r="G59" i="1"/>
  <c r="G74" i="1"/>
  <c r="H54" i="1"/>
  <c r="H50" i="1"/>
  <c r="H49" i="1"/>
  <c r="H48" i="1"/>
  <c r="H46" i="1"/>
  <c r="H45" i="1"/>
  <c r="H53" i="1"/>
  <c r="H52" i="1"/>
  <c r="H51" i="1"/>
  <c r="K38" i="1"/>
  <c r="C4" i="1"/>
  <c r="B148" i="1" l="1"/>
  <c r="A93" i="2"/>
  <c r="AI133" i="1"/>
  <c r="D481" i="1"/>
  <c r="D496" i="1" s="1"/>
  <c r="D511" i="1" s="1"/>
  <c r="D526" i="1" s="1"/>
  <c r="D541" i="1" s="1"/>
  <c r="D556" i="1" s="1"/>
  <c r="D571" i="1" s="1"/>
  <c r="D586" i="1" s="1"/>
  <c r="D601" i="1" s="1"/>
  <c r="D616" i="1" s="1"/>
  <c r="D631" i="1" s="1"/>
  <c r="D646" i="1" s="1"/>
  <c r="D661" i="1" s="1"/>
  <c r="D676" i="1" s="1"/>
  <c r="D691" i="1" s="1"/>
  <c r="D706" i="1" s="1"/>
  <c r="D721" i="1" s="1"/>
  <c r="D736" i="1" s="1"/>
  <c r="D751" i="1" s="1"/>
  <c r="D766" i="1" s="1"/>
  <c r="D781" i="1" s="1"/>
  <c r="D796" i="1" s="1"/>
  <c r="D811" i="1" s="1"/>
  <c r="D826" i="1" s="1"/>
  <c r="D841" i="1" s="1"/>
  <c r="D856" i="1" s="1"/>
  <c r="D871" i="1" s="1"/>
  <c r="D886" i="1" s="1"/>
  <c r="D901" i="1" s="1"/>
  <c r="D916" i="1" s="1"/>
  <c r="D931" i="1" s="1"/>
  <c r="D946" i="1" s="1"/>
  <c r="D961" i="1" s="1"/>
  <c r="D976" i="1" s="1"/>
  <c r="D991" i="1" s="1"/>
  <c r="D1006" i="1" s="1"/>
  <c r="D1021" i="1" s="1"/>
  <c r="D1036" i="1" s="1"/>
  <c r="D1051" i="1" s="1"/>
  <c r="D1066" i="1" s="1"/>
  <c r="D1081" i="1" s="1"/>
  <c r="D1096" i="1" s="1"/>
  <c r="D1111" i="1" s="1"/>
  <c r="D1126" i="1" s="1"/>
  <c r="D1141" i="1" s="1"/>
  <c r="D1156" i="1" s="1"/>
  <c r="D1171" i="1" s="1"/>
  <c r="D1186" i="1" s="1"/>
  <c r="D1201" i="1" s="1"/>
  <c r="D1216" i="1" s="1"/>
  <c r="D1231" i="1" s="1"/>
  <c r="D1246" i="1" s="1"/>
  <c r="D1261" i="1" s="1"/>
  <c r="D1276" i="1" s="1"/>
  <c r="D1291" i="1" s="1"/>
  <c r="D1306" i="1" s="1"/>
  <c r="D1321" i="1" s="1"/>
  <c r="D1336" i="1" s="1"/>
  <c r="D1351" i="1" s="1"/>
  <c r="D1366" i="1" s="1"/>
  <c r="D1381" i="1" s="1"/>
  <c r="D1396" i="1" s="1"/>
  <c r="D1411" i="1" s="1"/>
  <c r="D1426" i="1" s="1"/>
  <c r="D1441" i="1" s="1"/>
  <c r="D1456" i="1" s="1"/>
  <c r="D1471" i="1" s="1"/>
  <c r="D1486" i="1" s="1"/>
  <c r="D1501" i="1" s="1"/>
  <c r="D1516" i="1" s="1"/>
  <c r="D1531" i="1" s="1"/>
  <c r="D1546" i="1" s="1"/>
  <c r="D1561" i="1" s="1"/>
  <c r="D1576" i="1" s="1"/>
  <c r="D1591" i="1" s="1"/>
  <c r="D1606" i="1" s="1"/>
  <c r="D1621" i="1" s="1"/>
  <c r="D1636" i="1" s="1"/>
  <c r="D1651" i="1" s="1"/>
  <c r="D1666" i="1" s="1"/>
  <c r="D1681" i="1" s="1"/>
  <c r="D1696" i="1" s="1"/>
  <c r="D1711" i="1" s="1"/>
  <c r="D1726" i="1" s="1"/>
  <c r="D1741" i="1" s="1"/>
  <c r="D1756" i="1" s="1"/>
  <c r="D1771" i="1" s="1"/>
  <c r="D1786" i="1" s="1"/>
  <c r="D1801" i="1" s="1"/>
  <c r="D1816" i="1" s="1"/>
  <c r="D1831" i="1" s="1"/>
  <c r="D1846" i="1" s="1"/>
  <c r="D1861" i="1" s="1"/>
  <c r="D1876" i="1" s="1"/>
  <c r="D1891" i="1" s="1"/>
  <c r="D1906" i="1" s="1"/>
  <c r="D1921" i="1" s="1"/>
  <c r="D1936" i="1" s="1"/>
  <c r="D1951" i="1" s="1"/>
  <c r="D1966" i="1" s="1"/>
  <c r="D1981" i="1" s="1"/>
  <c r="D1996" i="1" s="1"/>
  <c r="D2011" i="1" s="1"/>
  <c r="D2026" i="1" s="1"/>
  <c r="D2041" i="1" s="1"/>
  <c r="D2056" i="1" s="1"/>
  <c r="D2071" i="1" s="1"/>
  <c r="D2086" i="1" s="1"/>
  <c r="D2101" i="1" s="1"/>
  <c r="D2116" i="1" s="1"/>
  <c r="D2131" i="1" s="1"/>
  <c r="D2146" i="1" s="1"/>
  <c r="D2161" i="1" s="1"/>
  <c r="D2176" i="1" s="1"/>
  <c r="D2191" i="1" s="1"/>
  <c r="D2206" i="1" s="1"/>
  <c r="D2221" i="1" s="1"/>
  <c r="D2236" i="1" s="1"/>
  <c r="D2251" i="1" s="1"/>
  <c r="D2266" i="1" s="1"/>
  <c r="D2281" i="1" s="1"/>
  <c r="H44" i="1"/>
  <c r="K15" i="1"/>
  <c r="K14" i="1"/>
  <c r="K17" i="1"/>
  <c r="K20" i="1"/>
  <c r="K16" i="1"/>
  <c r="K22" i="1"/>
  <c r="K21" i="1"/>
  <c r="K18" i="1"/>
  <c r="K19" i="1"/>
  <c r="K12" i="1"/>
  <c r="K13" i="1"/>
  <c r="B163" i="1" l="1"/>
  <c r="AI148" i="1"/>
  <c r="A108" i="2"/>
  <c r="G149" i="1"/>
  <c r="I46" i="1"/>
  <c r="U44" i="1"/>
  <c r="Y44" i="1" s="1"/>
  <c r="H55" i="1"/>
  <c r="U52" i="1"/>
  <c r="Y52" i="1" s="1"/>
  <c r="AC52" i="1" s="1"/>
  <c r="U53" i="1"/>
  <c r="Y53" i="1" s="1"/>
  <c r="AC53" i="1" s="1"/>
  <c r="U48" i="1"/>
  <c r="Y48" i="1" s="1"/>
  <c r="AC48" i="1" s="1"/>
  <c r="U45" i="1"/>
  <c r="Y45" i="1" s="1"/>
  <c r="AC45" i="1" s="1"/>
  <c r="U51" i="1"/>
  <c r="Y51" i="1" s="1"/>
  <c r="AC51" i="1" s="1"/>
  <c r="U49" i="1"/>
  <c r="Y49" i="1" s="1"/>
  <c r="AC49" i="1" s="1"/>
  <c r="I54" i="1"/>
  <c r="I53" i="1"/>
  <c r="I48" i="1"/>
  <c r="I49" i="1"/>
  <c r="I52" i="1"/>
  <c r="I51" i="1"/>
  <c r="L45" i="1"/>
  <c r="B178" i="1" l="1"/>
  <c r="A123" i="2"/>
  <c r="AI163" i="1"/>
  <c r="G164" i="1"/>
  <c r="AC44" i="1"/>
  <c r="AG52" i="1"/>
  <c r="G67" i="1" s="1"/>
  <c r="AG46" i="1"/>
  <c r="G61" i="1" s="1"/>
  <c r="AG49" i="1"/>
  <c r="G64" i="1" s="1"/>
  <c r="AG54" i="1"/>
  <c r="G69" i="1" s="1"/>
  <c r="AG53" i="1"/>
  <c r="G68" i="1" s="1"/>
  <c r="AG50" i="1"/>
  <c r="G65" i="1" s="1"/>
  <c r="T53" i="1"/>
  <c r="X53" i="1" s="1"/>
  <c r="AB53" i="1" s="1"/>
  <c r="S53" i="1"/>
  <c r="W53" i="1" s="1"/>
  <c r="AA53" i="1" s="1"/>
  <c r="T45" i="1"/>
  <c r="X45" i="1" s="1"/>
  <c r="AB45" i="1" s="1"/>
  <c r="S45" i="1"/>
  <c r="W45" i="1" s="1"/>
  <c r="AA45" i="1" s="1"/>
  <c r="U50" i="1"/>
  <c r="Y50" i="1" s="1"/>
  <c r="AC50" i="1" s="1"/>
  <c r="S48" i="1"/>
  <c r="W48" i="1" s="1"/>
  <c r="AA48" i="1" s="1"/>
  <c r="T48" i="1"/>
  <c r="X48" i="1" s="1"/>
  <c r="AB48" i="1" s="1"/>
  <c r="S51" i="1"/>
  <c r="W51" i="1" s="1"/>
  <c r="AA51" i="1" s="1"/>
  <c r="T51" i="1"/>
  <c r="X51" i="1" s="1"/>
  <c r="AB51" i="1" s="1"/>
  <c r="S52" i="1"/>
  <c r="W52" i="1" s="1"/>
  <c r="AA52" i="1" s="1"/>
  <c r="T52" i="1"/>
  <c r="X52" i="1" s="1"/>
  <c r="AB52" i="1" s="1"/>
  <c r="U54" i="1"/>
  <c r="Y54" i="1" s="1"/>
  <c r="AC54" i="1" s="1"/>
  <c r="U47" i="1"/>
  <c r="Y47" i="1" s="1"/>
  <c r="AC47" i="1" s="1"/>
  <c r="T49" i="1"/>
  <c r="X49" i="1" s="1"/>
  <c r="AB49" i="1" s="1"/>
  <c r="S49" i="1"/>
  <c r="W49" i="1" s="1"/>
  <c r="AA49" i="1" s="1"/>
  <c r="U46" i="1"/>
  <c r="Y46" i="1" s="1"/>
  <c r="AC46" i="1" s="1"/>
  <c r="I47" i="1"/>
  <c r="I50" i="1"/>
  <c r="L46" i="1"/>
  <c r="AI178" i="1" l="1"/>
  <c r="A138" i="2"/>
  <c r="B193" i="1"/>
  <c r="G179" i="1"/>
  <c r="AG45" i="1"/>
  <c r="G60" i="1" s="1"/>
  <c r="AE49" i="1"/>
  <c r="E64" i="1" s="1"/>
  <c r="AE46" i="1"/>
  <c r="E61" i="1" s="1"/>
  <c r="AG48" i="1"/>
  <c r="G63" i="1" s="1"/>
  <c r="AE53" i="1"/>
  <c r="E68" i="1" s="1"/>
  <c r="AG47" i="1"/>
  <c r="G62" i="1" s="1"/>
  <c r="AE54" i="1"/>
  <c r="E69" i="1" s="1"/>
  <c r="AE52" i="1"/>
  <c r="E67" i="1" s="1"/>
  <c r="AF54" i="1"/>
  <c r="F69" i="1" s="1"/>
  <c r="I69" i="1" s="1"/>
  <c r="AE50" i="1"/>
  <c r="E65" i="1" s="1"/>
  <c r="AG51" i="1"/>
  <c r="AF53" i="1"/>
  <c r="F68" i="1" s="1"/>
  <c r="I68" i="1" s="1"/>
  <c r="AF46" i="1"/>
  <c r="F61" i="1" s="1"/>
  <c r="I61" i="1" s="1"/>
  <c r="AF52" i="1"/>
  <c r="F67" i="1" s="1"/>
  <c r="I67" i="1" s="1"/>
  <c r="AF50" i="1"/>
  <c r="F65" i="1" s="1"/>
  <c r="I65" i="1" s="1"/>
  <c r="AF49" i="1"/>
  <c r="F64" i="1" s="1"/>
  <c r="I64" i="1" s="1"/>
  <c r="I55" i="1"/>
  <c r="T46" i="1"/>
  <c r="X46" i="1" s="1"/>
  <c r="AB46" i="1" s="1"/>
  <c r="S46" i="1"/>
  <c r="W46" i="1" s="1"/>
  <c r="AA46" i="1" s="1"/>
  <c r="T50" i="1"/>
  <c r="X50" i="1" s="1"/>
  <c r="AB50" i="1" s="1"/>
  <c r="S50" i="1"/>
  <c r="W50" i="1" s="1"/>
  <c r="AA50" i="1" s="1"/>
  <c r="S47" i="1"/>
  <c r="W47" i="1" s="1"/>
  <c r="AA47" i="1" s="1"/>
  <c r="T47" i="1"/>
  <c r="X47" i="1" s="1"/>
  <c r="AB47" i="1" s="1"/>
  <c r="T44" i="1"/>
  <c r="X44" i="1" s="1"/>
  <c r="AB44" i="1" s="1"/>
  <c r="S44" i="1"/>
  <c r="W44" i="1" s="1"/>
  <c r="AA44" i="1" s="1"/>
  <c r="T54" i="1"/>
  <c r="X54" i="1" s="1"/>
  <c r="AB54" i="1" s="1"/>
  <c r="S54" i="1"/>
  <c r="W54" i="1" s="1"/>
  <c r="AA54" i="1" s="1"/>
  <c r="L44" i="1"/>
  <c r="L48" i="1" s="1"/>
  <c r="L49" i="1" s="1"/>
  <c r="O44" i="1" s="1"/>
  <c r="O45" i="1" s="1"/>
  <c r="B208" i="1" l="1"/>
  <c r="AI193" i="1"/>
  <c r="A153" i="2"/>
  <c r="G194" i="1"/>
  <c r="Y55" i="1"/>
  <c r="H65" i="1"/>
  <c r="H67" i="1"/>
  <c r="H69" i="1"/>
  <c r="T69" i="1" s="1"/>
  <c r="X69" i="1" s="1"/>
  <c r="AB69" i="1" s="1"/>
  <c r="H64" i="1"/>
  <c r="H68" i="1"/>
  <c r="H61" i="1"/>
  <c r="U61" i="1" s="1"/>
  <c r="G66" i="1"/>
  <c r="AG55" i="1"/>
  <c r="D3" i="2" s="1"/>
  <c r="AF45" i="1"/>
  <c r="F60" i="1" s="1"/>
  <c r="AE48" i="1"/>
  <c r="E63" i="1" s="1"/>
  <c r="AE51" i="1"/>
  <c r="E66" i="1" s="1"/>
  <c r="AE47" i="1"/>
  <c r="E62" i="1" s="1"/>
  <c r="AF51" i="1"/>
  <c r="F66" i="1" s="1"/>
  <c r="I66" i="1" s="1"/>
  <c r="U55" i="1"/>
  <c r="AF47" i="1"/>
  <c r="F62" i="1" s="1"/>
  <c r="I62" i="1" s="1"/>
  <c r="AF48" i="1"/>
  <c r="F63" i="1" s="1"/>
  <c r="I63" i="1" s="1"/>
  <c r="L47" i="1"/>
  <c r="AI208" i="1" l="1"/>
  <c r="B223" i="1"/>
  <c r="A168" i="2"/>
  <c r="G209" i="1"/>
  <c r="L59" i="1"/>
  <c r="I70" i="1"/>
  <c r="H62" i="1"/>
  <c r="H66" i="1"/>
  <c r="H63" i="1"/>
  <c r="Y61" i="1"/>
  <c r="S69" i="1"/>
  <c r="S61" i="1"/>
  <c r="T61" i="1"/>
  <c r="U69" i="1"/>
  <c r="S64" i="1"/>
  <c r="W64" i="1" s="1"/>
  <c r="AA64" i="1" s="1"/>
  <c r="T64" i="1"/>
  <c r="X64" i="1" s="1"/>
  <c r="AB64" i="1" s="1"/>
  <c r="U64" i="1"/>
  <c r="Y64" i="1" s="1"/>
  <c r="AC64" i="1" s="1"/>
  <c r="U67" i="1"/>
  <c r="Y67" i="1" s="1"/>
  <c r="AC67" i="1" s="1"/>
  <c r="S67" i="1"/>
  <c r="W67" i="1" s="1"/>
  <c r="AA67" i="1" s="1"/>
  <c r="T67" i="1"/>
  <c r="X67" i="1" s="1"/>
  <c r="AB67" i="1" s="1"/>
  <c r="S68" i="1"/>
  <c r="W68" i="1" s="1"/>
  <c r="AA68" i="1" s="1"/>
  <c r="T68" i="1"/>
  <c r="X68" i="1" s="1"/>
  <c r="AB68" i="1" s="1"/>
  <c r="U68" i="1"/>
  <c r="Y68" i="1" s="1"/>
  <c r="AC68" i="1" s="1"/>
  <c r="U65" i="1"/>
  <c r="Y65" i="1" s="1"/>
  <c r="AC65" i="1" s="1"/>
  <c r="T65" i="1"/>
  <c r="X65" i="1" s="1"/>
  <c r="AB65" i="1" s="1"/>
  <c r="S65" i="1"/>
  <c r="W65" i="1" s="1"/>
  <c r="AA65" i="1" s="1"/>
  <c r="N44" i="1"/>
  <c r="B238" i="1" l="1"/>
  <c r="A183" i="2"/>
  <c r="AI223" i="1"/>
  <c r="G224" i="1"/>
  <c r="AC61" i="1"/>
  <c r="AG62" i="1" s="1"/>
  <c r="G77" i="1" s="1"/>
  <c r="Y69" i="1"/>
  <c r="AC69" i="1" s="1"/>
  <c r="X61" i="1"/>
  <c r="W61" i="1"/>
  <c r="W69" i="1"/>
  <c r="AA69" i="1" s="1"/>
  <c r="AG69" i="1"/>
  <c r="G84" i="1" s="1"/>
  <c r="AF65" i="1"/>
  <c r="F80" i="1" s="1"/>
  <c r="I80" i="1" s="1"/>
  <c r="AE65" i="1"/>
  <c r="E80" i="1" s="1"/>
  <c r="AE69" i="1"/>
  <c r="E84" i="1" s="1"/>
  <c r="AE66" i="1"/>
  <c r="E81" i="1" s="1"/>
  <c r="AF68" i="1"/>
  <c r="F83" i="1" s="1"/>
  <c r="I83" i="1" s="1"/>
  <c r="AG66" i="1"/>
  <c r="G81" i="1" s="1"/>
  <c r="AG65" i="1"/>
  <c r="G80" i="1" s="1"/>
  <c r="AF69" i="1"/>
  <c r="F84" i="1" s="1"/>
  <c r="I84" i="1" s="1"/>
  <c r="AF66" i="1"/>
  <c r="F81" i="1" s="1"/>
  <c r="I81" i="1" s="1"/>
  <c r="AE68" i="1"/>
  <c r="E83" i="1" s="1"/>
  <c r="AG68" i="1"/>
  <c r="G83" i="1" s="1"/>
  <c r="T66" i="1"/>
  <c r="X66" i="1" s="1"/>
  <c r="AB66" i="1" s="1"/>
  <c r="U66" i="1"/>
  <c r="Y66" i="1" s="1"/>
  <c r="AC66" i="1" s="1"/>
  <c r="S66" i="1"/>
  <c r="W66" i="1" s="1"/>
  <c r="AA66" i="1" s="1"/>
  <c r="U63" i="1"/>
  <c r="Y63" i="1" s="1"/>
  <c r="AC63" i="1" s="1"/>
  <c r="S63" i="1"/>
  <c r="W63" i="1" s="1"/>
  <c r="AA63" i="1" s="1"/>
  <c r="T63" i="1"/>
  <c r="X63" i="1" s="1"/>
  <c r="AB63" i="1" s="1"/>
  <c r="U62" i="1"/>
  <c r="Y62" i="1" s="1"/>
  <c r="AC62" i="1" s="1"/>
  <c r="S62" i="1"/>
  <c r="W62" i="1" s="1"/>
  <c r="AA62" i="1" s="1"/>
  <c r="T62" i="1"/>
  <c r="X62" i="1" s="1"/>
  <c r="AB62" i="1" s="1"/>
  <c r="N45" i="1"/>
  <c r="P45" i="1" s="1"/>
  <c r="AE45" i="1"/>
  <c r="E60" i="1" s="1"/>
  <c r="H60" i="1" s="1"/>
  <c r="AC55" i="1"/>
  <c r="A198" i="2" l="1"/>
  <c r="B253" i="1"/>
  <c r="AI238" i="1"/>
  <c r="G239" i="1"/>
  <c r="H83" i="1"/>
  <c r="S83" i="1" s="1"/>
  <c r="W83" i="1" s="1"/>
  <c r="AA83" i="1" s="1"/>
  <c r="AE84" i="1" s="1"/>
  <c r="E99" i="1" s="1"/>
  <c r="H81" i="1"/>
  <c r="T81" i="1" s="1"/>
  <c r="X81" i="1" s="1"/>
  <c r="AB81" i="1" s="1"/>
  <c r="AF82" i="1" s="1"/>
  <c r="F97" i="1" s="1"/>
  <c r="I97" i="1" s="1"/>
  <c r="H84" i="1"/>
  <c r="T84" i="1" s="1"/>
  <c r="X84" i="1" s="1"/>
  <c r="AB84" i="1" s="1"/>
  <c r="H80" i="1"/>
  <c r="AA61" i="1"/>
  <c r="AE62" i="1" s="1"/>
  <c r="E77" i="1" s="1"/>
  <c r="AB61" i="1"/>
  <c r="AF62" i="1" s="1"/>
  <c r="F77" i="1" s="1"/>
  <c r="I77" i="1" s="1"/>
  <c r="AF67" i="1"/>
  <c r="F82" i="1" s="1"/>
  <c r="I82" i="1" s="1"/>
  <c r="AF63" i="1"/>
  <c r="F78" i="1" s="1"/>
  <c r="I78" i="1" s="1"/>
  <c r="AE64" i="1"/>
  <c r="E79" i="1" s="1"/>
  <c r="AE67" i="1"/>
  <c r="E82" i="1" s="1"/>
  <c r="AE63" i="1"/>
  <c r="E78" i="1" s="1"/>
  <c r="AG63" i="1"/>
  <c r="G78" i="1" s="1"/>
  <c r="AG67" i="1"/>
  <c r="G82" i="1" s="1"/>
  <c r="AF64" i="1"/>
  <c r="F79" i="1" s="1"/>
  <c r="AG64" i="1"/>
  <c r="G79" i="1" s="1"/>
  <c r="U60" i="1"/>
  <c r="Y60" i="1" s="1"/>
  <c r="AC60" i="1" s="1"/>
  <c r="T60" i="1"/>
  <c r="X60" i="1" s="1"/>
  <c r="AB60" i="1" s="1"/>
  <c r="S60" i="1"/>
  <c r="W60" i="1" s="1"/>
  <c r="AA60" i="1" s="1"/>
  <c r="O46" i="1"/>
  <c r="N46" i="1"/>
  <c r="B268" i="1" l="1"/>
  <c r="A213" i="2"/>
  <c r="AI253" i="1"/>
  <c r="G254" i="1"/>
  <c r="U81" i="1"/>
  <c r="Y81" i="1" s="1"/>
  <c r="AC81" i="1" s="1"/>
  <c r="AG82" i="1" s="1"/>
  <c r="G97" i="1" s="1"/>
  <c r="S81" i="1"/>
  <c r="W81" i="1" s="1"/>
  <c r="AA81" i="1" s="1"/>
  <c r="AE82" i="1" s="1"/>
  <c r="E97" i="1" s="1"/>
  <c r="T83" i="1"/>
  <c r="X83" i="1" s="1"/>
  <c r="AB83" i="1" s="1"/>
  <c r="AF84" i="1" s="1"/>
  <c r="F99" i="1" s="1"/>
  <c r="I99" i="1" s="1"/>
  <c r="U83" i="1"/>
  <c r="Y83" i="1" s="1"/>
  <c r="AC83" i="1" s="1"/>
  <c r="AG84" i="1" s="1"/>
  <c r="G99" i="1" s="1"/>
  <c r="H77" i="1"/>
  <c r="S77" i="1" s="1"/>
  <c r="W77" i="1" s="1"/>
  <c r="AA77" i="1" s="1"/>
  <c r="AE78" i="1" s="1"/>
  <c r="E93" i="1" s="1"/>
  <c r="U84" i="1"/>
  <c r="Y84" i="1" s="1"/>
  <c r="AC84" i="1" s="1"/>
  <c r="S84" i="1"/>
  <c r="W84" i="1" s="1"/>
  <c r="AA84" i="1" s="1"/>
  <c r="H97" i="1"/>
  <c r="T80" i="1"/>
  <c r="X80" i="1" s="1"/>
  <c r="AB80" i="1" s="1"/>
  <c r="AF81" i="1" s="1"/>
  <c r="F96" i="1" s="1"/>
  <c r="I96" i="1" s="1"/>
  <c r="U80" i="1"/>
  <c r="Y80" i="1" s="1"/>
  <c r="AC80" i="1" s="1"/>
  <c r="AG81" i="1" s="1"/>
  <c r="G96" i="1" s="1"/>
  <c r="S80" i="1"/>
  <c r="W80" i="1" s="1"/>
  <c r="AA80" i="1" s="1"/>
  <c r="AE81" i="1" s="1"/>
  <c r="E96" i="1" s="1"/>
  <c r="H78" i="1"/>
  <c r="H79" i="1"/>
  <c r="I79" i="1"/>
  <c r="H82" i="1"/>
  <c r="P46" i="1"/>
  <c r="AF61" i="1"/>
  <c r="F76" i="1" s="1"/>
  <c r="I76" i="1" s="1"/>
  <c r="AG61" i="1"/>
  <c r="G76" i="1" s="1"/>
  <c r="O47" i="1"/>
  <c r="N47" i="1"/>
  <c r="T77" i="1" l="1"/>
  <c r="X77" i="1" s="1"/>
  <c r="AB77" i="1" s="1"/>
  <c r="AF78" i="1" s="1"/>
  <c r="F93" i="1" s="1"/>
  <c r="I93" i="1" s="1"/>
  <c r="A228" i="2"/>
  <c r="AI268" i="1"/>
  <c r="B283" i="1"/>
  <c r="G269" i="1"/>
  <c r="U77" i="1"/>
  <c r="Y77" i="1" s="1"/>
  <c r="AC77" i="1" s="1"/>
  <c r="AG78" i="1" s="1"/>
  <c r="G93" i="1" s="1"/>
  <c r="H93" i="1" s="1"/>
  <c r="H99" i="1"/>
  <c r="T99" i="1" s="1"/>
  <c r="X99" i="1" s="1"/>
  <c r="AB99" i="1" s="1"/>
  <c r="L74" i="1"/>
  <c r="S78" i="1"/>
  <c r="W78" i="1" s="1"/>
  <c r="AA78" i="1" s="1"/>
  <c r="AE79" i="1" s="1"/>
  <c r="E94" i="1" s="1"/>
  <c r="U78" i="1"/>
  <c r="Y78" i="1" s="1"/>
  <c r="AC78" i="1" s="1"/>
  <c r="AG79" i="1" s="1"/>
  <c r="G94" i="1" s="1"/>
  <c r="T78" i="1"/>
  <c r="X78" i="1" s="1"/>
  <c r="AB78" i="1" s="1"/>
  <c r="AF79" i="1" s="1"/>
  <c r="F94" i="1" s="1"/>
  <c r="I94" i="1" s="1"/>
  <c r="U97" i="1"/>
  <c r="Y97" i="1" s="1"/>
  <c r="AC97" i="1" s="1"/>
  <c r="AG98" i="1" s="1"/>
  <c r="G113" i="1" s="1"/>
  <c r="T97" i="1"/>
  <c r="X97" i="1" s="1"/>
  <c r="AB97" i="1" s="1"/>
  <c r="AF98" i="1" s="1"/>
  <c r="F113" i="1" s="1"/>
  <c r="I113" i="1" s="1"/>
  <c r="S97" i="1"/>
  <c r="W97" i="1" s="1"/>
  <c r="AA97" i="1" s="1"/>
  <c r="AE98" i="1" s="1"/>
  <c r="E113" i="1" s="1"/>
  <c r="U82" i="1"/>
  <c r="Y82" i="1" s="1"/>
  <c r="AC82" i="1" s="1"/>
  <c r="AG83" i="1" s="1"/>
  <c r="G98" i="1" s="1"/>
  <c r="T82" i="1"/>
  <c r="X82" i="1" s="1"/>
  <c r="AB82" i="1" s="1"/>
  <c r="AF83" i="1" s="1"/>
  <c r="F98" i="1" s="1"/>
  <c r="I98" i="1" s="1"/>
  <c r="S82" i="1"/>
  <c r="W82" i="1" s="1"/>
  <c r="AA82" i="1" s="1"/>
  <c r="AE83" i="1" s="1"/>
  <c r="E98" i="1" s="1"/>
  <c r="I85" i="1"/>
  <c r="H96" i="1"/>
  <c r="T79" i="1"/>
  <c r="X79" i="1" s="1"/>
  <c r="AB79" i="1" s="1"/>
  <c r="AF80" i="1" s="1"/>
  <c r="F95" i="1" s="1"/>
  <c r="I95" i="1" s="1"/>
  <c r="U79" i="1"/>
  <c r="Y79" i="1" s="1"/>
  <c r="AC79" i="1" s="1"/>
  <c r="AG80" i="1" s="1"/>
  <c r="G95" i="1" s="1"/>
  <c r="S79" i="1"/>
  <c r="W79" i="1" s="1"/>
  <c r="AA79" i="1" s="1"/>
  <c r="AE80" i="1" s="1"/>
  <c r="E95" i="1" s="1"/>
  <c r="AF44" i="1"/>
  <c r="AF55" i="1" s="1"/>
  <c r="C3" i="2" s="1"/>
  <c r="P47" i="1"/>
  <c r="AE44" i="1"/>
  <c r="E59" i="1" s="1"/>
  <c r="L60" i="1" s="1"/>
  <c r="U99" i="1" l="1"/>
  <c r="Y99" i="1" s="1"/>
  <c r="AC99" i="1" s="1"/>
  <c r="AI283" i="1"/>
  <c r="A243" i="2"/>
  <c r="B298" i="1"/>
  <c r="G284" i="1"/>
  <c r="S99" i="1"/>
  <c r="W99" i="1" s="1"/>
  <c r="AA99" i="1" s="1"/>
  <c r="H98" i="1"/>
  <c r="S98" i="1" s="1"/>
  <c r="W98" i="1" s="1"/>
  <c r="AA98" i="1" s="1"/>
  <c r="AE99" i="1" s="1"/>
  <c r="E114" i="1" s="1"/>
  <c r="H95" i="1"/>
  <c r="H94" i="1"/>
  <c r="S93" i="1"/>
  <c r="W93" i="1" s="1"/>
  <c r="AA93" i="1" s="1"/>
  <c r="AE94" i="1" s="1"/>
  <c r="E109" i="1" s="1"/>
  <c r="U93" i="1"/>
  <c r="Y93" i="1" s="1"/>
  <c r="AC93" i="1" s="1"/>
  <c r="AG94" i="1" s="1"/>
  <c r="G109" i="1" s="1"/>
  <c r="T93" i="1"/>
  <c r="X93" i="1" s="1"/>
  <c r="AB93" i="1" s="1"/>
  <c r="AF94" i="1" s="1"/>
  <c r="F109" i="1" s="1"/>
  <c r="I109" i="1" s="1"/>
  <c r="S96" i="1"/>
  <c r="W96" i="1" s="1"/>
  <c r="AA96" i="1" s="1"/>
  <c r="AE97" i="1" s="1"/>
  <c r="E112" i="1" s="1"/>
  <c r="U96" i="1"/>
  <c r="Y96" i="1" s="1"/>
  <c r="AC96" i="1" s="1"/>
  <c r="AG97" i="1" s="1"/>
  <c r="G112" i="1" s="1"/>
  <c r="T96" i="1"/>
  <c r="X96" i="1" s="1"/>
  <c r="AB96" i="1" s="1"/>
  <c r="AF97" i="1" s="1"/>
  <c r="F112" i="1" s="1"/>
  <c r="I112" i="1" s="1"/>
  <c r="H113" i="1"/>
  <c r="L61" i="1"/>
  <c r="L63" i="1" s="1"/>
  <c r="L64" i="1" s="1"/>
  <c r="O59" i="1" s="1"/>
  <c r="O60" i="1" s="1"/>
  <c r="L62" i="1"/>
  <c r="F59" i="1"/>
  <c r="H59" i="1" s="1"/>
  <c r="H70" i="1" s="1"/>
  <c r="T70" i="1" s="1"/>
  <c r="AE55" i="1"/>
  <c r="B3" i="2" s="1"/>
  <c r="E3" i="2" s="1"/>
  <c r="AH55" i="1"/>
  <c r="AE61" i="1"/>
  <c r="E76" i="1" s="1"/>
  <c r="H76" i="1" s="1"/>
  <c r="AI298" i="1" l="1"/>
  <c r="B313" i="1"/>
  <c r="A258" i="2"/>
  <c r="G299" i="1"/>
  <c r="U98" i="1"/>
  <c r="Y98" i="1" s="1"/>
  <c r="AC98" i="1" s="1"/>
  <c r="AG99" i="1" s="1"/>
  <c r="G114" i="1" s="1"/>
  <c r="T98" i="1"/>
  <c r="X98" i="1" s="1"/>
  <c r="AB98" i="1" s="1"/>
  <c r="AF99" i="1" s="1"/>
  <c r="F114" i="1" s="1"/>
  <c r="I114" i="1" s="1"/>
  <c r="U113" i="1"/>
  <c r="Y113" i="1" s="1"/>
  <c r="AC113" i="1" s="1"/>
  <c r="AG114" i="1" s="1"/>
  <c r="G129" i="1" s="1"/>
  <c r="T113" i="1"/>
  <c r="X113" i="1" s="1"/>
  <c r="AB113" i="1" s="1"/>
  <c r="AF114" i="1" s="1"/>
  <c r="F129" i="1" s="1"/>
  <c r="I129" i="1" s="1"/>
  <c r="S113" i="1"/>
  <c r="W113" i="1" s="1"/>
  <c r="AA113" i="1" s="1"/>
  <c r="AE114" i="1" s="1"/>
  <c r="E129" i="1" s="1"/>
  <c r="H109" i="1"/>
  <c r="H114" i="1"/>
  <c r="S76" i="1"/>
  <c r="W76" i="1" s="1"/>
  <c r="AA76" i="1" s="1"/>
  <c r="AE77" i="1" s="1"/>
  <c r="E92" i="1" s="1"/>
  <c r="U76" i="1"/>
  <c r="Y76" i="1" s="1"/>
  <c r="AC76" i="1" s="1"/>
  <c r="AG77" i="1" s="1"/>
  <c r="G92" i="1" s="1"/>
  <c r="T76" i="1"/>
  <c r="X76" i="1" s="1"/>
  <c r="AB76" i="1" s="1"/>
  <c r="AF77" i="1" s="1"/>
  <c r="F92" i="1" s="1"/>
  <c r="I92" i="1" s="1"/>
  <c r="N59" i="1"/>
  <c r="N60" i="1" s="1"/>
  <c r="P60" i="1" s="1"/>
  <c r="O61" i="1" s="1"/>
  <c r="O62" i="1" s="1"/>
  <c r="AF59" i="1" s="1"/>
  <c r="F74" i="1" s="1"/>
  <c r="H112" i="1"/>
  <c r="U94" i="1"/>
  <c r="Y94" i="1" s="1"/>
  <c r="AC94" i="1" s="1"/>
  <c r="AG95" i="1" s="1"/>
  <c r="G110" i="1" s="1"/>
  <c r="T94" i="1"/>
  <c r="X94" i="1" s="1"/>
  <c r="AB94" i="1" s="1"/>
  <c r="AF95" i="1" s="1"/>
  <c r="F110" i="1" s="1"/>
  <c r="I110" i="1" s="1"/>
  <c r="S94" i="1"/>
  <c r="W94" i="1" s="1"/>
  <c r="AA94" i="1" s="1"/>
  <c r="AE95" i="1" s="1"/>
  <c r="E110" i="1" s="1"/>
  <c r="U95" i="1"/>
  <c r="Y95" i="1" s="1"/>
  <c r="AC95" i="1" s="1"/>
  <c r="AG96" i="1" s="1"/>
  <c r="G111" i="1" s="1"/>
  <c r="S95" i="1"/>
  <c r="W95" i="1" s="1"/>
  <c r="AA95" i="1" s="1"/>
  <c r="AE96" i="1" s="1"/>
  <c r="E111" i="1" s="1"/>
  <c r="T95" i="1"/>
  <c r="X95" i="1" s="1"/>
  <c r="AB95" i="1" s="1"/>
  <c r="AF96" i="1" s="1"/>
  <c r="F111" i="1" s="1"/>
  <c r="I111" i="1" s="1"/>
  <c r="T59" i="1"/>
  <c r="U59" i="1"/>
  <c r="S59" i="1"/>
  <c r="A273" i="2" l="1"/>
  <c r="G314" i="1"/>
  <c r="B328" i="1"/>
  <c r="AI313" i="1"/>
  <c r="N61" i="1"/>
  <c r="H111" i="1"/>
  <c r="T111" i="1" s="1"/>
  <c r="X111" i="1" s="1"/>
  <c r="AB111" i="1" s="1"/>
  <c r="AF112" i="1" s="1"/>
  <c r="F127" i="1" s="1"/>
  <c r="I127" i="1" s="1"/>
  <c r="H129" i="1"/>
  <c r="U129" i="1" s="1"/>
  <c r="Y129" i="1" s="1"/>
  <c r="AC129" i="1" s="1"/>
  <c r="S109" i="1"/>
  <c r="W109" i="1" s="1"/>
  <c r="AA109" i="1" s="1"/>
  <c r="AE110" i="1" s="1"/>
  <c r="E125" i="1" s="1"/>
  <c r="T109" i="1"/>
  <c r="X109" i="1" s="1"/>
  <c r="AB109" i="1" s="1"/>
  <c r="AF110" i="1" s="1"/>
  <c r="F125" i="1" s="1"/>
  <c r="I125" i="1" s="1"/>
  <c r="U109" i="1"/>
  <c r="Y109" i="1" s="1"/>
  <c r="AC109" i="1" s="1"/>
  <c r="AG110" i="1" s="1"/>
  <c r="G125" i="1" s="1"/>
  <c r="S111" i="1"/>
  <c r="W111" i="1" s="1"/>
  <c r="AA111" i="1" s="1"/>
  <c r="AE112" i="1" s="1"/>
  <c r="E127" i="1" s="1"/>
  <c r="S112" i="1"/>
  <c r="W112" i="1" s="1"/>
  <c r="AA112" i="1" s="1"/>
  <c r="AE113" i="1" s="1"/>
  <c r="E128" i="1" s="1"/>
  <c r="T112" i="1"/>
  <c r="X112" i="1" s="1"/>
  <c r="AB112" i="1" s="1"/>
  <c r="AF113" i="1" s="1"/>
  <c r="F128" i="1" s="1"/>
  <c r="I128" i="1" s="1"/>
  <c r="U112" i="1"/>
  <c r="Y112" i="1" s="1"/>
  <c r="AC112" i="1" s="1"/>
  <c r="AG113" i="1" s="1"/>
  <c r="G128" i="1" s="1"/>
  <c r="H92" i="1"/>
  <c r="H110" i="1"/>
  <c r="T114" i="1"/>
  <c r="X114" i="1" s="1"/>
  <c r="AB114" i="1" s="1"/>
  <c r="S114" i="1"/>
  <c r="W114" i="1" s="1"/>
  <c r="AA114" i="1" s="1"/>
  <c r="U114" i="1"/>
  <c r="Y114" i="1" s="1"/>
  <c r="AC114" i="1" s="1"/>
  <c r="N62" i="1"/>
  <c r="P61" i="1"/>
  <c r="U70" i="1"/>
  <c r="W59" i="1"/>
  <c r="AA59" i="1" s="1"/>
  <c r="Y59" i="1"/>
  <c r="X59" i="1"/>
  <c r="T129" i="1" l="1"/>
  <c r="X129" i="1" s="1"/>
  <c r="AB129" i="1" s="1"/>
  <c r="U111" i="1"/>
  <c r="Y111" i="1" s="1"/>
  <c r="AC111" i="1" s="1"/>
  <c r="AG112" i="1" s="1"/>
  <c r="G127" i="1" s="1"/>
  <c r="G329" i="1"/>
  <c r="AI328" i="1"/>
  <c r="B343" i="1"/>
  <c r="A288" i="2"/>
  <c r="S129" i="1"/>
  <c r="W129" i="1" s="1"/>
  <c r="AA129" i="1" s="1"/>
  <c r="H128" i="1"/>
  <c r="T128" i="1" s="1"/>
  <c r="X128" i="1" s="1"/>
  <c r="AB128" i="1" s="1"/>
  <c r="AF129" i="1" s="1"/>
  <c r="F144" i="1" s="1"/>
  <c r="I144" i="1" s="1"/>
  <c r="S110" i="1"/>
  <c r="W110" i="1" s="1"/>
  <c r="AA110" i="1" s="1"/>
  <c r="AE111" i="1" s="1"/>
  <c r="E126" i="1" s="1"/>
  <c r="T110" i="1"/>
  <c r="X110" i="1" s="1"/>
  <c r="AB110" i="1" s="1"/>
  <c r="AF111" i="1" s="1"/>
  <c r="F126" i="1" s="1"/>
  <c r="I126" i="1" s="1"/>
  <c r="U110" i="1"/>
  <c r="Y110" i="1" s="1"/>
  <c r="AC110" i="1" s="1"/>
  <c r="AG111" i="1" s="1"/>
  <c r="G126" i="1" s="1"/>
  <c r="S92" i="1"/>
  <c r="W92" i="1" s="1"/>
  <c r="AA92" i="1" s="1"/>
  <c r="AE93" i="1" s="1"/>
  <c r="E108" i="1" s="1"/>
  <c r="T92" i="1"/>
  <c r="X92" i="1" s="1"/>
  <c r="AB92" i="1" s="1"/>
  <c r="AF93" i="1" s="1"/>
  <c r="F108" i="1" s="1"/>
  <c r="I108" i="1" s="1"/>
  <c r="U92" i="1"/>
  <c r="Y92" i="1" s="1"/>
  <c r="AC92" i="1" s="1"/>
  <c r="AG93" i="1" s="1"/>
  <c r="G108" i="1" s="1"/>
  <c r="S128" i="1"/>
  <c r="W128" i="1" s="1"/>
  <c r="AA128" i="1" s="1"/>
  <c r="AE129" i="1" s="1"/>
  <c r="E144" i="1" s="1"/>
  <c r="H125" i="1"/>
  <c r="H127" i="1"/>
  <c r="AE59" i="1"/>
  <c r="E74" i="1" s="1"/>
  <c r="H74" i="1" s="1"/>
  <c r="P62" i="1"/>
  <c r="AB59" i="1"/>
  <c r="AF60" i="1" s="1"/>
  <c r="F75" i="1" s="1"/>
  <c r="AC59" i="1"/>
  <c r="AG60" i="1" s="1"/>
  <c r="G75" i="1" s="1"/>
  <c r="Y70" i="1"/>
  <c r="AE60" i="1"/>
  <c r="E75" i="1" s="1"/>
  <c r="U128" i="1" l="1"/>
  <c r="Y128" i="1" s="1"/>
  <c r="AC128" i="1" s="1"/>
  <c r="AG129" i="1" s="1"/>
  <c r="G144" i="1" s="1"/>
  <c r="G344" i="1"/>
  <c r="B358" i="1"/>
  <c r="AI343" i="1"/>
  <c r="A303" i="2"/>
  <c r="S74" i="1"/>
  <c r="U74" i="1"/>
  <c r="Y74" i="1" s="1"/>
  <c r="AC74" i="1" s="1"/>
  <c r="AG75" i="1" s="1"/>
  <c r="G90" i="1" s="1"/>
  <c r="T74" i="1"/>
  <c r="X74" i="1" s="1"/>
  <c r="AB74" i="1" s="1"/>
  <c r="AF75" i="1" s="1"/>
  <c r="F90" i="1" s="1"/>
  <c r="T127" i="1"/>
  <c r="X127" i="1" s="1"/>
  <c r="AB127" i="1" s="1"/>
  <c r="AF128" i="1" s="1"/>
  <c r="F143" i="1" s="1"/>
  <c r="I143" i="1" s="1"/>
  <c r="S127" i="1"/>
  <c r="W127" i="1" s="1"/>
  <c r="AA127" i="1" s="1"/>
  <c r="AE128" i="1" s="1"/>
  <c r="E143" i="1" s="1"/>
  <c r="U127" i="1"/>
  <c r="Y127" i="1" s="1"/>
  <c r="AC127" i="1" s="1"/>
  <c r="AG128" i="1" s="1"/>
  <c r="G143" i="1" s="1"/>
  <c r="H144" i="1"/>
  <c r="H108" i="1"/>
  <c r="S125" i="1"/>
  <c r="W125" i="1" s="1"/>
  <c r="AA125" i="1" s="1"/>
  <c r="AE126" i="1" s="1"/>
  <c r="E141" i="1" s="1"/>
  <c r="U125" i="1"/>
  <c r="Y125" i="1" s="1"/>
  <c r="AC125" i="1" s="1"/>
  <c r="AG126" i="1" s="1"/>
  <c r="G141" i="1" s="1"/>
  <c r="T125" i="1"/>
  <c r="X125" i="1" s="1"/>
  <c r="AB125" i="1" s="1"/>
  <c r="AF126" i="1" s="1"/>
  <c r="F141" i="1" s="1"/>
  <c r="I141" i="1" s="1"/>
  <c r="L75" i="1"/>
  <c r="H75" i="1"/>
  <c r="H126" i="1"/>
  <c r="AC70" i="1"/>
  <c r="AF70" i="1"/>
  <c r="C18" i="2" s="1"/>
  <c r="AG70" i="1"/>
  <c r="D18" i="2" s="1"/>
  <c r="AH70" i="1"/>
  <c r="AE70" i="1"/>
  <c r="B18" i="2" s="1"/>
  <c r="A318" i="2" l="1"/>
  <c r="G359" i="1"/>
  <c r="B373" i="1"/>
  <c r="AI358" i="1"/>
  <c r="S144" i="1"/>
  <c r="W144" i="1" s="1"/>
  <c r="AA144" i="1" s="1"/>
  <c r="T144" i="1"/>
  <c r="X144" i="1" s="1"/>
  <c r="AB144" i="1" s="1"/>
  <c r="U144" i="1"/>
  <c r="Y144" i="1" s="1"/>
  <c r="AC144" i="1" s="1"/>
  <c r="U126" i="1"/>
  <c r="Y126" i="1" s="1"/>
  <c r="AC126" i="1" s="1"/>
  <c r="AG127" i="1" s="1"/>
  <c r="G142" i="1" s="1"/>
  <c r="S126" i="1"/>
  <c r="W126" i="1" s="1"/>
  <c r="AA126" i="1" s="1"/>
  <c r="AE127" i="1" s="1"/>
  <c r="E142" i="1" s="1"/>
  <c r="T126" i="1"/>
  <c r="X126" i="1" s="1"/>
  <c r="AB126" i="1" s="1"/>
  <c r="AF127" i="1" s="1"/>
  <c r="F142" i="1" s="1"/>
  <c r="I142" i="1" s="1"/>
  <c r="S75" i="1"/>
  <c r="W75" i="1" s="1"/>
  <c r="AA75" i="1" s="1"/>
  <c r="AE76" i="1" s="1"/>
  <c r="E91" i="1" s="1"/>
  <c r="U75" i="1"/>
  <c r="Y75" i="1" s="1"/>
  <c r="AC75" i="1" s="1"/>
  <c r="AG76" i="1" s="1"/>
  <c r="T75" i="1"/>
  <c r="X75" i="1" s="1"/>
  <c r="AB75" i="1" s="1"/>
  <c r="AF76" i="1" s="1"/>
  <c r="F91" i="1" s="1"/>
  <c r="I91" i="1" s="1"/>
  <c r="H141" i="1"/>
  <c r="H143" i="1"/>
  <c r="H85" i="1"/>
  <c r="T85" i="1" s="1"/>
  <c r="L76" i="1"/>
  <c r="L78" i="1" s="1"/>
  <c r="L79" i="1" s="1"/>
  <c r="O74" i="1" s="1"/>
  <c r="O75" i="1" s="1"/>
  <c r="L77" i="1"/>
  <c r="S108" i="1"/>
  <c r="W108" i="1" s="1"/>
  <c r="AA108" i="1" s="1"/>
  <c r="AE109" i="1" s="1"/>
  <c r="E124" i="1" s="1"/>
  <c r="U108" i="1"/>
  <c r="Y108" i="1" s="1"/>
  <c r="AC108" i="1" s="1"/>
  <c r="AG109" i="1" s="1"/>
  <c r="G124" i="1" s="1"/>
  <c r="T108" i="1"/>
  <c r="X108" i="1" s="1"/>
  <c r="AB108" i="1" s="1"/>
  <c r="AF109" i="1" s="1"/>
  <c r="F124" i="1" s="1"/>
  <c r="I124" i="1" s="1"/>
  <c r="W74" i="1"/>
  <c r="E18" i="2"/>
  <c r="U85" i="1" l="1"/>
  <c r="A333" i="2"/>
  <c r="G374" i="1"/>
  <c r="B388" i="1"/>
  <c r="AI373" i="1"/>
  <c r="N74" i="1"/>
  <c r="N75" i="1" s="1"/>
  <c r="P75" i="1" s="1"/>
  <c r="AG85" i="1"/>
  <c r="G91" i="1"/>
  <c r="H91" i="1" s="1"/>
  <c r="H124" i="1"/>
  <c r="S143" i="1"/>
  <c r="W143" i="1" s="1"/>
  <c r="AA143" i="1" s="1"/>
  <c r="AE144" i="1" s="1"/>
  <c r="E159" i="1" s="1"/>
  <c r="U143" i="1"/>
  <c r="Y143" i="1" s="1"/>
  <c r="AC143" i="1" s="1"/>
  <c r="AG144" i="1" s="1"/>
  <c r="G159" i="1" s="1"/>
  <c r="T143" i="1"/>
  <c r="X143" i="1" s="1"/>
  <c r="AB143" i="1" s="1"/>
  <c r="AF144" i="1" s="1"/>
  <c r="F159" i="1" s="1"/>
  <c r="I159" i="1" s="1"/>
  <c r="AA74" i="1"/>
  <c r="Y85" i="1"/>
  <c r="O76" i="1"/>
  <c r="O77" i="1" s="1"/>
  <c r="AF74" i="1" s="1"/>
  <c r="N76" i="1"/>
  <c r="S141" i="1"/>
  <c r="W141" i="1" s="1"/>
  <c r="AA141" i="1" s="1"/>
  <c r="AE142" i="1" s="1"/>
  <c r="E157" i="1" s="1"/>
  <c r="T141" i="1"/>
  <c r="X141" i="1" s="1"/>
  <c r="AB141" i="1" s="1"/>
  <c r="AF142" i="1" s="1"/>
  <c r="F157" i="1" s="1"/>
  <c r="I157" i="1" s="1"/>
  <c r="U141" i="1"/>
  <c r="Y141" i="1" s="1"/>
  <c r="AC141" i="1" s="1"/>
  <c r="AG142" i="1" s="1"/>
  <c r="G157" i="1" s="1"/>
  <c r="I100" i="1"/>
  <c r="L89" i="1"/>
  <c r="H142" i="1"/>
  <c r="D33" i="2"/>
  <c r="A348" i="2" l="1"/>
  <c r="G389" i="1"/>
  <c r="B403" i="1"/>
  <c r="AI388" i="1"/>
  <c r="H159" i="1"/>
  <c r="U159" i="1" s="1"/>
  <c r="Y159" i="1" s="1"/>
  <c r="AC159" i="1" s="1"/>
  <c r="U142" i="1"/>
  <c r="Y142" i="1" s="1"/>
  <c r="AC142" i="1" s="1"/>
  <c r="AG143" i="1" s="1"/>
  <c r="G158" i="1" s="1"/>
  <c r="T142" i="1"/>
  <c r="X142" i="1" s="1"/>
  <c r="AB142" i="1" s="1"/>
  <c r="AF143" i="1" s="1"/>
  <c r="F158" i="1" s="1"/>
  <c r="I158" i="1" s="1"/>
  <c r="S142" i="1"/>
  <c r="W142" i="1" s="1"/>
  <c r="AA142" i="1" s="1"/>
  <c r="AE143" i="1" s="1"/>
  <c r="E158" i="1" s="1"/>
  <c r="H157" i="1"/>
  <c r="AC85" i="1"/>
  <c r="AE75" i="1"/>
  <c r="E90" i="1" s="1"/>
  <c r="H90" i="1" s="1"/>
  <c r="U124" i="1"/>
  <c r="Y124" i="1" s="1"/>
  <c r="AC124" i="1" s="1"/>
  <c r="AG125" i="1" s="1"/>
  <c r="G140" i="1" s="1"/>
  <c r="S124" i="1"/>
  <c r="W124" i="1" s="1"/>
  <c r="AA124" i="1" s="1"/>
  <c r="AE125" i="1" s="1"/>
  <c r="E140" i="1" s="1"/>
  <c r="T124" i="1"/>
  <c r="X124" i="1" s="1"/>
  <c r="AB124" i="1" s="1"/>
  <c r="AF125" i="1" s="1"/>
  <c r="F140" i="1" s="1"/>
  <c r="I140" i="1" s="1"/>
  <c r="P76" i="1"/>
  <c r="N77" i="1"/>
  <c r="T91" i="1"/>
  <c r="X91" i="1" s="1"/>
  <c r="AB91" i="1" s="1"/>
  <c r="AF92" i="1" s="1"/>
  <c r="F107" i="1" s="1"/>
  <c r="I107" i="1" s="1"/>
  <c r="S91" i="1"/>
  <c r="W91" i="1" s="1"/>
  <c r="AA91" i="1" s="1"/>
  <c r="AE92" i="1" s="1"/>
  <c r="E107" i="1" s="1"/>
  <c r="U91" i="1"/>
  <c r="Y91" i="1" s="1"/>
  <c r="AC91" i="1" s="1"/>
  <c r="AG92" i="1" s="1"/>
  <c r="G107" i="1" s="1"/>
  <c r="AF85" i="1"/>
  <c r="C33" i="2" s="1"/>
  <c r="F89" i="1"/>
  <c r="B418" i="1" l="1"/>
  <c r="A363" i="2"/>
  <c r="G404" i="1"/>
  <c r="AI403" i="1"/>
  <c r="S159" i="1"/>
  <c r="W159" i="1" s="1"/>
  <c r="AA159" i="1" s="1"/>
  <c r="T159" i="1"/>
  <c r="X159" i="1" s="1"/>
  <c r="AB159" i="1" s="1"/>
  <c r="H158" i="1"/>
  <c r="U158" i="1" s="1"/>
  <c r="Y158" i="1" s="1"/>
  <c r="AC158" i="1" s="1"/>
  <c r="AG159" i="1" s="1"/>
  <c r="G174" i="1" s="1"/>
  <c r="H107" i="1"/>
  <c r="T107" i="1" s="1"/>
  <c r="X107" i="1" s="1"/>
  <c r="AB107" i="1" s="1"/>
  <c r="AF108" i="1" s="1"/>
  <c r="F123" i="1" s="1"/>
  <c r="I123" i="1" s="1"/>
  <c r="AE74" i="1"/>
  <c r="P77" i="1"/>
  <c r="S90" i="1"/>
  <c r="W90" i="1" s="1"/>
  <c r="AA90" i="1" s="1"/>
  <c r="AE91" i="1" s="1"/>
  <c r="E106" i="1" s="1"/>
  <c r="T90" i="1"/>
  <c r="X90" i="1" s="1"/>
  <c r="AB90" i="1" s="1"/>
  <c r="AF91" i="1" s="1"/>
  <c r="F106" i="1" s="1"/>
  <c r="I106" i="1" s="1"/>
  <c r="L104" i="1" s="1"/>
  <c r="U90" i="1"/>
  <c r="Y90" i="1" s="1"/>
  <c r="AC90" i="1" s="1"/>
  <c r="AG91" i="1" s="1"/>
  <c r="G106" i="1" s="1"/>
  <c r="H140" i="1"/>
  <c r="S157" i="1"/>
  <c r="W157" i="1" s="1"/>
  <c r="AA157" i="1" s="1"/>
  <c r="AE158" i="1" s="1"/>
  <c r="E173" i="1" s="1"/>
  <c r="T157" i="1"/>
  <c r="X157" i="1" s="1"/>
  <c r="AB157" i="1" s="1"/>
  <c r="AF158" i="1" s="1"/>
  <c r="F173" i="1" s="1"/>
  <c r="I173" i="1" s="1"/>
  <c r="U157" i="1"/>
  <c r="Y157" i="1" s="1"/>
  <c r="AC157" i="1" s="1"/>
  <c r="AG158" i="1" s="1"/>
  <c r="G173" i="1" s="1"/>
  <c r="S158" i="1" l="1"/>
  <c r="W158" i="1" s="1"/>
  <c r="AA158" i="1" s="1"/>
  <c r="AE159" i="1" s="1"/>
  <c r="E174" i="1" s="1"/>
  <c r="AI418" i="1"/>
  <c r="A378" i="2"/>
  <c r="B433" i="1"/>
  <c r="G419" i="1"/>
  <c r="T158" i="1"/>
  <c r="X158" i="1" s="1"/>
  <c r="AB158" i="1" s="1"/>
  <c r="AF159" i="1" s="1"/>
  <c r="F174" i="1" s="1"/>
  <c r="I174" i="1" s="1"/>
  <c r="I115" i="1"/>
  <c r="S107" i="1"/>
  <c r="W107" i="1" s="1"/>
  <c r="AA107" i="1" s="1"/>
  <c r="AE108" i="1" s="1"/>
  <c r="E123" i="1" s="1"/>
  <c r="U107" i="1"/>
  <c r="Y107" i="1" s="1"/>
  <c r="AC107" i="1" s="1"/>
  <c r="AG108" i="1" s="1"/>
  <c r="G123" i="1" s="1"/>
  <c r="H174" i="1"/>
  <c r="S174" i="1" s="1"/>
  <c r="W174" i="1" s="1"/>
  <c r="AA174" i="1" s="1"/>
  <c r="H106" i="1"/>
  <c r="H173" i="1"/>
  <c r="S140" i="1"/>
  <c r="W140" i="1" s="1"/>
  <c r="AA140" i="1" s="1"/>
  <c r="AE141" i="1" s="1"/>
  <c r="E156" i="1" s="1"/>
  <c r="T140" i="1"/>
  <c r="X140" i="1" s="1"/>
  <c r="AB140" i="1" s="1"/>
  <c r="AF141" i="1" s="1"/>
  <c r="F156" i="1" s="1"/>
  <c r="I156" i="1" s="1"/>
  <c r="U140" i="1"/>
  <c r="Y140" i="1" s="1"/>
  <c r="AC140" i="1" s="1"/>
  <c r="AG141" i="1" s="1"/>
  <c r="G156" i="1" s="1"/>
  <c r="E89" i="1"/>
  <c r="AH85" i="1"/>
  <c r="AE85" i="1"/>
  <c r="B33" i="2" s="1"/>
  <c r="E33" i="2" s="1"/>
  <c r="H123" i="1" l="1"/>
  <c r="B448" i="1"/>
  <c r="AI433" i="1"/>
  <c r="A393" i="2"/>
  <c r="G434" i="1"/>
  <c r="T174" i="1"/>
  <c r="X174" i="1" s="1"/>
  <c r="AB174" i="1" s="1"/>
  <c r="U174" i="1"/>
  <c r="Y174" i="1" s="1"/>
  <c r="AC174" i="1" s="1"/>
  <c r="H156" i="1"/>
  <c r="S156" i="1" s="1"/>
  <c r="W156" i="1" s="1"/>
  <c r="AA156" i="1" s="1"/>
  <c r="AE157" i="1" s="1"/>
  <c r="E172" i="1" s="1"/>
  <c r="H89" i="1"/>
  <c r="L90" i="1"/>
  <c r="S123" i="1"/>
  <c r="W123" i="1" s="1"/>
  <c r="AA123" i="1" s="1"/>
  <c r="AE124" i="1" s="1"/>
  <c r="E139" i="1" s="1"/>
  <c r="U123" i="1"/>
  <c r="Y123" i="1" s="1"/>
  <c r="AC123" i="1" s="1"/>
  <c r="AG124" i="1" s="1"/>
  <c r="G139" i="1" s="1"/>
  <c r="T123" i="1"/>
  <c r="X123" i="1" s="1"/>
  <c r="AB123" i="1" s="1"/>
  <c r="AF124" i="1" s="1"/>
  <c r="F139" i="1" s="1"/>
  <c r="I139" i="1" s="1"/>
  <c r="U173" i="1"/>
  <c r="Y173" i="1" s="1"/>
  <c r="AC173" i="1" s="1"/>
  <c r="AG174" i="1" s="1"/>
  <c r="G189" i="1" s="1"/>
  <c r="T173" i="1"/>
  <c r="X173" i="1" s="1"/>
  <c r="AB173" i="1" s="1"/>
  <c r="AF174" i="1" s="1"/>
  <c r="F189" i="1" s="1"/>
  <c r="I189" i="1" s="1"/>
  <c r="S173" i="1"/>
  <c r="W173" i="1" s="1"/>
  <c r="AA173" i="1" s="1"/>
  <c r="AE174" i="1" s="1"/>
  <c r="E189" i="1" s="1"/>
  <c r="U106" i="1"/>
  <c r="Y106" i="1" s="1"/>
  <c r="AC106" i="1" s="1"/>
  <c r="AG107" i="1" s="1"/>
  <c r="G122" i="1" s="1"/>
  <c r="T106" i="1"/>
  <c r="X106" i="1" s="1"/>
  <c r="AB106" i="1" s="1"/>
  <c r="AF107" i="1" s="1"/>
  <c r="F122" i="1" s="1"/>
  <c r="I122" i="1" s="1"/>
  <c r="S106" i="1"/>
  <c r="W106" i="1" s="1"/>
  <c r="AA106" i="1" s="1"/>
  <c r="AE107" i="1" s="1"/>
  <c r="E122" i="1" s="1"/>
  <c r="A408" i="2" l="1"/>
  <c r="B463" i="1"/>
  <c r="AI448" i="1"/>
  <c r="G449" i="1"/>
  <c r="T156" i="1"/>
  <c r="X156" i="1" s="1"/>
  <c r="AB156" i="1" s="1"/>
  <c r="AF157" i="1" s="1"/>
  <c r="F172" i="1" s="1"/>
  <c r="I172" i="1" s="1"/>
  <c r="U156" i="1"/>
  <c r="Y156" i="1" s="1"/>
  <c r="AC156" i="1" s="1"/>
  <c r="AG157" i="1" s="1"/>
  <c r="G172" i="1" s="1"/>
  <c r="H189" i="1"/>
  <c r="T189" i="1" s="1"/>
  <c r="X189" i="1" s="1"/>
  <c r="AB189" i="1" s="1"/>
  <c r="H122" i="1"/>
  <c r="H139" i="1"/>
  <c r="L91" i="1"/>
  <c r="L93" i="1" s="1"/>
  <c r="L94" i="1" s="1"/>
  <c r="O89" i="1" s="1"/>
  <c r="O90" i="1" s="1"/>
  <c r="L92" i="1"/>
  <c r="H172" i="1"/>
  <c r="T89" i="1"/>
  <c r="X89" i="1" s="1"/>
  <c r="AB89" i="1" s="1"/>
  <c r="AF90" i="1" s="1"/>
  <c r="F105" i="1" s="1"/>
  <c r="U89" i="1"/>
  <c r="Y89" i="1" s="1"/>
  <c r="AC89" i="1" s="1"/>
  <c r="AG90" i="1" s="1"/>
  <c r="S89" i="1"/>
  <c r="H100" i="1"/>
  <c r="T100" i="1" s="1"/>
  <c r="AI463" i="1" l="1"/>
  <c r="A423" i="2"/>
  <c r="B478" i="1"/>
  <c r="G464" i="1"/>
  <c r="U189" i="1"/>
  <c r="Y189" i="1" s="1"/>
  <c r="AC189" i="1" s="1"/>
  <c r="S189" i="1"/>
  <c r="W189" i="1" s="1"/>
  <c r="AA189" i="1" s="1"/>
  <c r="N89" i="1"/>
  <c r="N90" i="1" s="1"/>
  <c r="P90" i="1" s="1"/>
  <c r="N91" i="1" s="1"/>
  <c r="T172" i="1"/>
  <c r="X172" i="1" s="1"/>
  <c r="AB172" i="1" s="1"/>
  <c r="AF173" i="1" s="1"/>
  <c r="F188" i="1" s="1"/>
  <c r="I188" i="1" s="1"/>
  <c r="U172" i="1"/>
  <c r="Y172" i="1" s="1"/>
  <c r="AC172" i="1" s="1"/>
  <c r="AG173" i="1" s="1"/>
  <c r="G188" i="1" s="1"/>
  <c r="S172" i="1"/>
  <c r="W172" i="1" s="1"/>
  <c r="AA172" i="1" s="1"/>
  <c r="AE173" i="1" s="1"/>
  <c r="E188" i="1" s="1"/>
  <c r="T122" i="1"/>
  <c r="X122" i="1" s="1"/>
  <c r="AB122" i="1" s="1"/>
  <c r="AF123" i="1" s="1"/>
  <c r="F138" i="1" s="1"/>
  <c r="I138" i="1" s="1"/>
  <c r="U122" i="1"/>
  <c r="Y122" i="1" s="1"/>
  <c r="AC122" i="1" s="1"/>
  <c r="AG123" i="1" s="1"/>
  <c r="G138" i="1" s="1"/>
  <c r="S122" i="1"/>
  <c r="W122" i="1" s="1"/>
  <c r="AA122" i="1" s="1"/>
  <c r="AE123" i="1" s="1"/>
  <c r="E138" i="1" s="1"/>
  <c r="U100" i="1"/>
  <c r="W89" i="1"/>
  <c r="G105" i="1"/>
  <c r="AG100" i="1"/>
  <c r="D48" i="2" s="1"/>
  <c r="T139" i="1"/>
  <c r="X139" i="1" s="1"/>
  <c r="AB139" i="1" s="1"/>
  <c r="AF140" i="1" s="1"/>
  <c r="F155" i="1" s="1"/>
  <c r="I155" i="1" s="1"/>
  <c r="S139" i="1"/>
  <c r="W139" i="1" s="1"/>
  <c r="AA139" i="1" s="1"/>
  <c r="AE140" i="1" s="1"/>
  <c r="E155" i="1" s="1"/>
  <c r="U139" i="1"/>
  <c r="Y139" i="1" s="1"/>
  <c r="AC139" i="1" s="1"/>
  <c r="AG140" i="1" s="1"/>
  <c r="G155" i="1" s="1"/>
  <c r="A438" i="2" l="1"/>
  <c r="B493" i="1"/>
  <c r="AI478" i="1"/>
  <c r="G479" i="1"/>
  <c r="O91" i="1"/>
  <c r="O92" i="1" s="1"/>
  <c r="AF89" i="1" s="1"/>
  <c r="AF100" i="1" s="1"/>
  <c r="C48" i="2" s="1"/>
  <c r="H188" i="1"/>
  <c r="H155" i="1"/>
  <c r="S155" i="1" s="1"/>
  <c r="W155" i="1" s="1"/>
  <c r="AA155" i="1" s="1"/>
  <c r="AE156" i="1" s="1"/>
  <c r="E171" i="1" s="1"/>
  <c r="Y100" i="1"/>
  <c r="AA89" i="1"/>
  <c r="S188" i="1"/>
  <c r="W188" i="1" s="1"/>
  <c r="AA188" i="1" s="1"/>
  <c r="AE189" i="1" s="1"/>
  <c r="E204" i="1" s="1"/>
  <c r="T188" i="1"/>
  <c r="X188" i="1" s="1"/>
  <c r="AB188" i="1" s="1"/>
  <c r="AF189" i="1" s="1"/>
  <c r="F204" i="1" s="1"/>
  <c r="I204" i="1" s="1"/>
  <c r="U188" i="1"/>
  <c r="Y188" i="1" s="1"/>
  <c r="AC188" i="1" s="1"/>
  <c r="AG189" i="1" s="1"/>
  <c r="G204" i="1" s="1"/>
  <c r="N92" i="1"/>
  <c r="P91" i="1"/>
  <c r="H138" i="1"/>
  <c r="F104" i="1"/>
  <c r="B508" i="1" l="1"/>
  <c r="G494" i="1"/>
  <c r="A453" i="2"/>
  <c r="AI493" i="1"/>
  <c r="U155" i="1"/>
  <c r="Y155" i="1" s="1"/>
  <c r="AC155" i="1" s="1"/>
  <c r="AG156" i="1" s="1"/>
  <c r="G171" i="1" s="1"/>
  <c r="T155" i="1"/>
  <c r="X155" i="1" s="1"/>
  <c r="AB155" i="1" s="1"/>
  <c r="AF156" i="1" s="1"/>
  <c r="F171" i="1" s="1"/>
  <c r="I171" i="1" s="1"/>
  <c r="U138" i="1"/>
  <c r="Y138" i="1" s="1"/>
  <c r="AC138" i="1" s="1"/>
  <c r="AG139" i="1" s="1"/>
  <c r="G154" i="1" s="1"/>
  <c r="T138" i="1"/>
  <c r="X138" i="1" s="1"/>
  <c r="AB138" i="1" s="1"/>
  <c r="AF139" i="1" s="1"/>
  <c r="F154" i="1" s="1"/>
  <c r="I154" i="1" s="1"/>
  <c r="S138" i="1"/>
  <c r="W138" i="1" s="1"/>
  <c r="AA138" i="1" s="1"/>
  <c r="AE139" i="1" s="1"/>
  <c r="E154" i="1" s="1"/>
  <c r="H204" i="1"/>
  <c r="AC100" i="1"/>
  <c r="AE90" i="1"/>
  <c r="E105" i="1" s="1"/>
  <c r="H105" i="1" s="1"/>
  <c r="AE89" i="1"/>
  <c r="P92" i="1"/>
  <c r="H171" i="1"/>
  <c r="G509" i="1" l="1"/>
  <c r="A468" i="2"/>
  <c r="AI508" i="1"/>
  <c r="B523" i="1"/>
  <c r="H154" i="1"/>
  <c r="T204" i="1"/>
  <c r="X204" i="1" s="1"/>
  <c r="AB204" i="1" s="1"/>
  <c r="S204" i="1"/>
  <c r="W204" i="1" s="1"/>
  <c r="AA204" i="1" s="1"/>
  <c r="U204" i="1"/>
  <c r="Y204" i="1" s="1"/>
  <c r="AC204" i="1" s="1"/>
  <c r="E104" i="1"/>
  <c r="AE100" i="1"/>
  <c r="B48" i="2" s="1"/>
  <c r="E48" i="2" s="1"/>
  <c r="AH100" i="1"/>
  <c r="U154" i="1"/>
  <c r="Y154" i="1" s="1"/>
  <c r="AC154" i="1" s="1"/>
  <c r="AG155" i="1" s="1"/>
  <c r="G170" i="1" s="1"/>
  <c r="S154" i="1"/>
  <c r="W154" i="1" s="1"/>
  <c r="AA154" i="1" s="1"/>
  <c r="AE155" i="1" s="1"/>
  <c r="E170" i="1" s="1"/>
  <c r="T154" i="1"/>
  <c r="X154" i="1" s="1"/>
  <c r="AB154" i="1" s="1"/>
  <c r="AF155" i="1" s="1"/>
  <c r="F170" i="1" s="1"/>
  <c r="I170" i="1" s="1"/>
  <c r="U105" i="1"/>
  <c r="Y105" i="1" s="1"/>
  <c r="AC105" i="1" s="1"/>
  <c r="AG106" i="1" s="1"/>
  <c r="G121" i="1" s="1"/>
  <c r="T105" i="1"/>
  <c r="X105" i="1" s="1"/>
  <c r="AB105" i="1" s="1"/>
  <c r="AF106" i="1" s="1"/>
  <c r="F121" i="1" s="1"/>
  <c r="I121" i="1" s="1"/>
  <c r="S105" i="1"/>
  <c r="W105" i="1" s="1"/>
  <c r="AA105" i="1" s="1"/>
  <c r="AE106" i="1" s="1"/>
  <c r="E121" i="1" s="1"/>
  <c r="T171" i="1"/>
  <c r="X171" i="1" s="1"/>
  <c r="AB171" i="1" s="1"/>
  <c r="AF172" i="1" s="1"/>
  <c r="F187" i="1" s="1"/>
  <c r="I187" i="1" s="1"/>
  <c r="U171" i="1"/>
  <c r="Y171" i="1" s="1"/>
  <c r="AC171" i="1" s="1"/>
  <c r="AG172" i="1" s="1"/>
  <c r="G187" i="1" s="1"/>
  <c r="S171" i="1"/>
  <c r="W171" i="1" s="1"/>
  <c r="AA171" i="1" s="1"/>
  <c r="AE172" i="1" s="1"/>
  <c r="E187" i="1" s="1"/>
  <c r="G524" i="1" l="1"/>
  <c r="B538" i="1"/>
  <c r="AI523" i="1"/>
  <c r="A483" i="2"/>
  <c r="H187" i="1"/>
  <c r="H121" i="1"/>
  <c r="H170" i="1"/>
  <c r="L105" i="1"/>
  <c r="H104" i="1"/>
  <c r="T187" i="1"/>
  <c r="X187" i="1" s="1"/>
  <c r="AB187" i="1" s="1"/>
  <c r="AF188" i="1" s="1"/>
  <c r="F203" i="1" s="1"/>
  <c r="I203" i="1" s="1"/>
  <c r="S187" i="1"/>
  <c r="W187" i="1" s="1"/>
  <c r="AA187" i="1" s="1"/>
  <c r="AE188" i="1" s="1"/>
  <c r="E203" i="1" s="1"/>
  <c r="U187" i="1"/>
  <c r="Y187" i="1" s="1"/>
  <c r="AC187" i="1" s="1"/>
  <c r="AG188" i="1" s="1"/>
  <c r="G203" i="1" s="1"/>
  <c r="L119" i="1"/>
  <c r="I130" i="1"/>
  <c r="H203" i="1" l="1"/>
  <c r="AI538" i="1"/>
  <c r="G539" i="1"/>
  <c r="A498" i="2"/>
  <c r="B553" i="1"/>
  <c r="U104" i="1"/>
  <c r="Y104" i="1" s="1"/>
  <c r="AC104" i="1" s="1"/>
  <c r="AG105" i="1" s="1"/>
  <c r="T104" i="1"/>
  <c r="X104" i="1" s="1"/>
  <c r="AB104" i="1" s="1"/>
  <c r="AF105" i="1" s="1"/>
  <c r="F120" i="1" s="1"/>
  <c r="S104" i="1"/>
  <c r="H115" i="1"/>
  <c r="T115" i="1" s="1"/>
  <c r="T203" i="1"/>
  <c r="X203" i="1" s="1"/>
  <c r="AB203" i="1" s="1"/>
  <c r="AF204" i="1" s="1"/>
  <c r="F219" i="1" s="1"/>
  <c r="I219" i="1" s="1"/>
  <c r="S203" i="1"/>
  <c r="W203" i="1" s="1"/>
  <c r="AA203" i="1" s="1"/>
  <c r="AE204" i="1" s="1"/>
  <c r="E219" i="1" s="1"/>
  <c r="U203" i="1"/>
  <c r="Y203" i="1" s="1"/>
  <c r="AC203" i="1" s="1"/>
  <c r="AG204" i="1" s="1"/>
  <c r="G219" i="1" s="1"/>
  <c r="L106" i="1"/>
  <c r="L108" i="1" s="1"/>
  <c r="L109" i="1" s="1"/>
  <c r="O104" i="1" s="1"/>
  <c r="O105" i="1" s="1"/>
  <c r="L107" i="1"/>
  <c r="T170" i="1"/>
  <c r="X170" i="1" s="1"/>
  <c r="AB170" i="1" s="1"/>
  <c r="AF171" i="1" s="1"/>
  <c r="F186" i="1" s="1"/>
  <c r="I186" i="1" s="1"/>
  <c r="S170" i="1"/>
  <c r="W170" i="1" s="1"/>
  <c r="AA170" i="1" s="1"/>
  <c r="AE171" i="1" s="1"/>
  <c r="E186" i="1" s="1"/>
  <c r="U170" i="1"/>
  <c r="Y170" i="1" s="1"/>
  <c r="AC170" i="1" s="1"/>
  <c r="AG171" i="1" s="1"/>
  <c r="G186" i="1" s="1"/>
  <c r="U121" i="1"/>
  <c r="Y121" i="1" s="1"/>
  <c r="AC121" i="1" s="1"/>
  <c r="AG122" i="1" s="1"/>
  <c r="G137" i="1" s="1"/>
  <c r="T121" i="1"/>
  <c r="X121" i="1" s="1"/>
  <c r="AB121" i="1" s="1"/>
  <c r="AF122" i="1" s="1"/>
  <c r="F137" i="1" s="1"/>
  <c r="I137" i="1" s="1"/>
  <c r="S121" i="1"/>
  <c r="W121" i="1" s="1"/>
  <c r="AA121" i="1" s="1"/>
  <c r="AE122" i="1" s="1"/>
  <c r="E137" i="1" s="1"/>
  <c r="H137" i="1" l="1"/>
  <c r="A513" i="2"/>
  <c r="G554" i="1"/>
  <c r="AI553" i="1"/>
  <c r="B568" i="1"/>
  <c r="H219" i="1"/>
  <c r="S219" i="1" s="1"/>
  <c r="W219" i="1" s="1"/>
  <c r="AA219" i="1" s="1"/>
  <c r="N104" i="1"/>
  <c r="N105" i="1" s="1"/>
  <c r="P105" i="1" s="1"/>
  <c r="N106" i="1" s="1"/>
  <c r="S137" i="1"/>
  <c r="W137" i="1" s="1"/>
  <c r="AA137" i="1" s="1"/>
  <c r="AE138" i="1" s="1"/>
  <c r="E153" i="1" s="1"/>
  <c r="U137" i="1"/>
  <c r="Y137" i="1" s="1"/>
  <c r="AC137" i="1" s="1"/>
  <c r="AG138" i="1" s="1"/>
  <c r="G153" i="1" s="1"/>
  <c r="T137" i="1"/>
  <c r="X137" i="1" s="1"/>
  <c r="AB137" i="1" s="1"/>
  <c r="AF138" i="1" s="1"/>
  <c r="F153" i="1" s="1"/>
  <c r="I153" i="1" s="1"/>
  <c r="H186" i="1"/>
  <c r="U115" i="1"/>
  <c r="W104" i="1"/>
  <c r="U219" i="1"/>
  <c r="Y219" i="1" s="1"/>
  <c r="AC219" i="1" s="1"/>
  <c r="O106" i="1"/>
  <c r="O107" i="1" s="1"/>
  <c r="AF104" i="1" s="1"/>
  <c r="G120" i="1"/>
  <c r="AG115" i="1"/>
  <c r="D63" i="2" s="1"/>
  <c r="AI568" i="1" l="1"/>
  <c r="G569" i="1"/>
  <c r="B583" i="1"/>
  <c r="A528" i="2"/>
  <c r="T219" i="1"/>
  <c r="X219" i="1" s="1"/>
  <c r="AB219" i="1" s="1"/>
  <c r="S186" i="1"/>
  <c r="W186" i="1" s="1"/>
  <c r="AA186" i="1" s="1"/>
  <c r="AE187" i="1" s="1"/>
  <c r="E202" i="1" s="1"/>
  <c r="U186" i="1"/>
  <c r="Y186" i="1" s="1"/>
  <c r="AC186" i="1" s="1"/>
  <c r="AG187" i="1" s="1"/>
  <c r="G202" i="1" s="1"/>
  <c r="T186" i="1"/>
  <c r="X186" i="1" s="1"/>
  <c r="AB186" i="1" s="1"/>
  <c r="AF187" i="1" s="1"/>
  <c r="F202" i="1" s="1"/>
  <c r="I202" i="1" s="1"/>
  <c r="N107" i="1"/>
  <c r="P106" i="1"/>
  <c r="F119" i="1"/>
  <c r="AF115" i="1"/>
  <c r="C63" i="2" s="1"/>
  <c r="Y115" i="1"/>
  <c r="AA104" i="1"/>
  <c r="H153" i="1"/>
  <c r="B598" i="1" l="1"/>
  <c r="A543" i="2"/>
  <c r="AI583" i="1"/>
  <c r="G584" i="1"/>
  <c r="P107" i="1"/>
  <c r="AE104" i="1"/>
  <c r="S153" i="1"/>
  <c r="W153" i="1" s="1"/>
  <c r="AA153" i="1" s="1"/>
  <c r="AE154" i="1" s="1"/>
  <c r="E169" i="1" s="1"/>
  <c r="U153" i="1"/>
  <c r="Y153" i="1" s="1"/>
  <c r="AC153" i="1" s="1"/>
  <c r="AG154" i="1" s="1"/>
  <c r="G169" i="1" s="1"/>
  <c r="T153" i="1"/>
  <c r="X153" i="1" s="1"/>
  <c r="AB153" i="1" s="1"/>
  <c r="AF154" i="1" s="1"/>
  <c r="F169" i="1" s="1"/>
  <c r="I169" i="1" s="1"/>
  <c r="AE105" i="1"/>
  <c r="E120" i="1" s="1"/>
  <c r="H120" i="1" s="1"/>
  <c r="AC115" i="1"/>
  <c r="H202" i="1"/>
  <c r="B613" i="1" l="1"/>
  <c r="AI598" i="1"/>
  <c r="A558" i="2"/>
  <c r="G599" i="1"/>
  <c r="H169" i="1"/>
  <c r="U169" i="1" s="1"/>
  <c r="Y169" i="1" s="1"/>
  <c r="AC169" i="1" s="1"/>
  <c r="AG170" i="1" s="1"/>
  <c r="G185" i="1" s="1"/>
  <c r="S202" i="1"/>
  <c r="W202" i="1" s="1"/>
  <c r="AA202" i="1" s="1"/>
  <c r="AE203" i="1" s="1"/>
  <c r="E218" i="1" s="1"/>
  <c r="U202" i="1"/>
  <c r="Y202" i="1" s="1"/>
  <c r="AC202" i="1" s="1"/>
  <c r="AG203" i="1" s="1"/>
  <c r="G218" i="1" s="1"/>
  <c r="T202" i="1"/>
  <c r="X202" i="1" s="1"/>
  <c r="AB202" i="1" s="1"/>
  <c r="AF203" i="1" s="1"/>
  <c r="F218" i="1" s="1"/>
  <c r="I218" i="1" s="1"/>
  <c r="S169" i="1"/>
  <c r="W169" i="1" s="1"/>
  <c r="AA169" i="1" s="1"/>
  <c r="AE170" i="1" s="1"/>
  <c r="E185" i="1" s="1"/>
  <c r="T169" i="1"/>
  <c r="X169" i="1" s="1"/>
  <c r="AB169" i="1" s="1"/>
  <c r="AF170" i="1" s="1"/>
  <c r="F185" i="1" s="1"/>
  <c r="I185" i="1" s="1"/>
  <c r="S120" i="1"/>
  <c r="W120" i="1" s="1"/>
  <c r="AA120" i="1" s="1"/>
  <c r="AE121" i="1" s="1"/>
  <c r="E136" i="1" s="1"/>
  <c r="U120" i="1"/>
  <c r="Y120" i="1" s="1"/>
  <c r="AC120" i="1" s="1"/>
  <c r="AG121" i="1" s="1"/>
  <c r="G136" i="1" s="1"/>
  <c r="T120" i="1"/>
  <c r="X120" i="1" s="1"/>
  <c r="AB120" i="1" s="1"/>
  <c r="AF121" i="1" s="1"/>
  <c r="F136" i="1" s="1"/>
  <c r="I136" i="1" s="1"/>
  <c r="AH115" i="1"/>
  <c r="E119" i="1"/>
  <c r="AE115" i="1"/>
  <c r="B63" i="2" s="1"/>
  <c r="E63" i="2" s="1"/>
  <c r="B628" i="1" l="1"/>
  <c r="A573" i="2"/>
  <c r="AI613" i="1"/>
  <c r="G614" i="1"/>
  <c r="H136" i="1"/>
  <c r="S136" i="1" s="1"/>
  <c r="W136" i="1" s="1"/>
  <c r="AA136" i="1" s="1"/>
  <c r="AE137" i="1" s="1"/>
  <c r="E152" i="1" s="1"/>
  <c r="H185" i="1"/>
  <c r="U185" i="1" s="1"/>
  <c r="Y185" i="1" s="1"/>
  <c r="AC185" i="1" s="1"/>
  <c r="AG186" i="1" s="1"/>
  <c r="G201" i="1" s="1"/>
  <c r="T136" i="1"/>
  <c r="X136" i="1" s="1"/>
  <c r="AB136" i="1" s="1"/>
  <c r="AF137" i="1" s="1"/>
  <c r="F152" i="1" s="1"/>
  <c r="I152" i="1" s="1"/>
  <c r="H119" i="1"/>
  <c r="L120" i="1"/>
  <c r="I145" i="1"/>
  <c r="L134" i="1"/>
  <c r="H218" i="1"/>
  <c r="U136" i="1" l="1"/>
  <c r="Y136" i="1" s="1"/>
  <c r="AC136" i="1" s="1"/>
  <c r="AG137" i="1" s="1"/>
  <c r="G152" i="1" s="1"/>
  <c r="AI628" i="1"/>
  <c r="A588" i="2"/>
  <c r="B643" i="1"/>
  <c r="G629" i="1"/>
  <c r="S185" i="1"/>
  <c r="W185" i="1" s="1"/>
  <c r="AA185" i="1" s="1"/>
  <c r="AE186" i="1" s="1"/>
  <c r="E201" i="1" s="1"/>
  <c r="T185" i="1"/>
  <c r="X185" i="1" s="1"/>
  <c r="AB185" i="1" s="1"/>
  <c r="AF186" i="1" s="1"/>
  <c r="F201" i="1" s="1"/>
  <c r="I201" i="1" s="1"/>
  <c r="L121" i="1"/>
  <c r="L123" i="1" s="1"/>
  <c r="L124" i="1" s="1"/>
  <c r="O119" i="1" s="1"/>
  <c r="O120" i="1" s="1"/>
  <c r="L122" i="1"/>
  <c r="H152" i="1"/>
  <c r="S218" i="1"/>
  <c r="W218" i="1" s="1"/>
  <c r="AA218" i="1" s="1"/>
  <c r="AE219" i="1" s="1"/>
  <c r="E234" i="1" s="1"/>
  <c r="U218" i="1"/>
  <c r="Y218" i="1" s="1"/>
  <c r="AC218" i="1" s="1"/>
  <c r="AG219" i="1" s="1"/>
  <c r="G234" i="1" s="1"/>
  <c r="T218" i="1"/>
  <c r="X218" i="1" s="1"/>
  <c r="AB218" i="1" s="1"/>
  <c r="AF219" i="1" s="1"/>
  <c r="F234" i="1" s="1"/>
  <c r="I234" i="1" s="1"/>
  <c r="H130" i="1"/>
  <c r="T130" i="1" s="1"/>
  <c r="T119" i="1"/>
  <c r="X119" i="1" s="1"/>
  <c r="AB119" i="1" s="1"/>
  <c r="AF120" i="1" s="1"/>
  <c r="F135" i="1" s="1"/>
  <c r="S119" i="1"/>
  <c r="U119" i="1"/>
  <c r="Y119" i="1" s="1"/>
  <c r="AC119" i="1" s="1"/>
  <c r="AG120" i="1" s="1"/>
  <c r="AI643" i="1" l="1"/>
  <c r="A603" i="2"/>
  <c r="B658" i="1"/>
  <c r="G644" i="1"/>
  <c r="H201" i="1"/>
  <c r="N119" i="1"/>
  <c r="N120" i="1" s="1"/>
  <c r="P120" i="1" s="1"/>
  <c r="N121" i="1" s="1"/>
  <c r="H234" i="1"/>
  <c r="T234" i="1" s="1"/>
  <c r="X234" i="1" s="1"/>
  <c r="AB234" i="1" s="1"/>
  <c r="S152" i="1"/>
  <c r="W152" i="1" s="1"/>
  <c r="AA152" i="1" s="1"/>
  <c r="AE153" i="1" s="1"/>
  <c r="E168" i="1" s="1"/>
  <c r="T152" i="1"/>
  <c r="X152" i="1" s="1"/>
  <c r="AB152" i="1" s="1"/>
  <c r="AF153" i="1" s="1"/>
  <c r="F168" i="1" s="1"/>
  <c r="I168" i="1" s="1"/>
  <c r="U152" i="1"/>
  <c r="Y152" i="1" s="1"/>
  <c r="AC152" i="1" s="1"/>
  <c r="AG153" i="1" s="1"/>
  <c r="G168" i="1" s="1"/>
  <c r="G135" i="1"/>
  <c r="AG130" i="1"/>
  <c r="D78" i="2" s="1"/>
  <c r="O121" i="1"/>
  <c r="O122" i="1" s="1"/>
  <c r="AF119" i="1" s="1"/>
  <c r="S201" i="1"/>
  <c r="W201" i="1" s="1"/>
  <c r="AA201" i="1" s="1"/>
  <c r="AE202" i="1" s="1"/>
  <c r="E217" i="1" s="1"/>
  <c r="U201" i="1"/>
  <c r="Y201" i="1" s="1"/>
  <c r="AC201" i="1" s="1"/>
  <c r="AG202" i="1" s="1"/>
  <c r="G217" i="1" s="1"/>
  <c r="T201" i="1"/>
  <c r="X201" i="1" s="1"/>
  <c r="AB201" i="1" s="1"/>
  <c r="AF202" i="1" s="1"/>
  <c r="F217" i="1" s="1"/>
  <c r="I217" i="1" s="1"/>
  <c r="W119" i="1"/>
  <c r="U130" i="1"/>
  <c r="A618" i="2" l="1"/>
  <c r="B673" i="1"/>
  <c r="AI658" i="1"/>
  <c r="G659" i="1"/>
  <c r="S234" i="1"/>
  <c r="W234" i="1" s="1"/>
  <c r="AA234" i="1" s="1"/>
  <c r="U234" i="1"/>
  <c r="Y234" i="1" s="1"/>
  <c r="AC234" i="1" s="1"/>
  <c r="H168" i="1"/>
  <c r="S168" i="1" s="1"/>
  <c r="W168" i="1" s="1"/>
  <c r="AA168" i="1" s="1"/>
  <c r="AE169" i="1" s="1"/>
  <c r="E184" i="1" s="1"/>
  <c r="H217" i="1"/>
  <c r="AA119" i="1"/>
  <c r="Y130" i="1"/>
  <c r="F134" i="1"/>
  <c r="AF130" i="1"/>
  <c r="C78" i="2" s="1"/>
  <c r="N122" i="1"/>
  <c r="P121" i="1"/>
  <c r="B688" i="1" l="1"/>
  <c r="G674" i="1"/>
  <c r="AI673" i="1"/>
  <c r="A633" i="2"/>
  <c r="T168" i="1"/>
  <c r="X168" i="1" s="1"/>
  <c r="AB168" i="1" s="1"/>
  <c r="AF169" i="1" s="1"/>
  <c r="F184" i="1" s="1"/>
  <c r="I184" i="1" s="1"/>
  <c r="U168" i="1"/>
  <c r="Y168" i="1" s="1"/>
  <c r="AC168" i="1" s="1"/>
  <c r="AG169" i="1" s="1"/>
  <c r="G184" i="1" s="1"/>
  <c r="T217" i="1"/>
  <c r="X217" i="1" s="1"/>
  <c r="AB217" i="1" s="1"/>
  <c r="AF218" i="1" s="1"/>
  <c r="F233" i="1" s="1"/>
  <c r="I233" i="1" s="1"/>
  <c r="U217" i="1"/>
  <c r="Y217" i="1" s="1"/>
  <c r="AC217" i="1" s="1"/>
  <c r="AG218" i="1" s="1"/>
  <c r="G233" i="1" s="1"/>
  <c r="S217" i="1"/>
  <c r="W217" i="1" s="1"/>
  <c r="AA217" i="1" s="1"/>
  <c r="AE218" i="1" s="1"/>
  <c r="E233" i="1" s="1"/>
  <c r="P122" i="1"/>
  <c r="AE119" i="1"/>
  <c r="AC130" i="1"/>
  <c r="AE120" i="1"/>
  <c r="E135" i="1" s="1"/>
  <c r="H135" i="1" s="1"/>
  <c r="G689" i="1" l="1"/>
  <c r="B703" i="1"/>
  <c r="AI688" i="1"/>
  <c r="A648" i="2"/>
  <c r="H184" i="1"/>
  <c r="H233" i="1"/>
  <c r="T233" i="1" s="1"/>
  <c r="X233" i="1" s="1"/>
  <c r="AB233" i="1" s="1"/>
  <c r="AF234" i="1" s="1"/>
  <c r="F249" i="1" s="1"/>
  <c r="I249" i="1" s="1"/>
  <c r="AH130" i="1"/>
  <c r="AE130" i="1"/>
  <c r="B78" i="2" s="1"/>
  <c r="E78" i="2" s="1"/>
  <c r="E134" i="1"/>
  <c r="S233" i="1"/>
  <c r="W233" i="1" s="1"/>
  <c r="AA233" i="1" s="1"/>
  <c r="AE234" i="1" s="1"/>
  <c r="E249" i="1" s="1"/>
  <c r="U233" i="1"/>
  <c r="Y233" i="1" s="1"/>
  <c r="AC233" i="1" s="1"/>
  <c r="AG234" i="1" s="1"/>
  <c r="G249" i="1" s="1"/>
  <c r="S135" i="1"/>
  <c r="W135" i="1" s="1"/>
  <c r="AA135" i="1" s="1"/>
  <c r="AE136" i="1" s="1"/>
  <c r="E151" i="1" s="1"/>
  <c r="U135" i="1"/>
  <c r="Y135" i="1" s="1"/>
  <c r="AC135" i="1" s="1"/>
  <c r="AG136" i="1" s="1"/>
  <c r="G151" i="1" s="1"/>
  <c r="T135" i="1"/>
  <c r="X135" i="1" s="1"/>
  <c r="AB135" i="1" s="1"/>
  <c r="AF136" i="1" s="1"/>
  <c r="F151" i="1" s="1"/>
  <c r="I151" i="1" s="1"/>
  <c r="G704" i="1" l="1"/>
  <c r="AI703" i="1"/>
  <c r="A663" i="2"/>
  <c r="B718" i="1"/>
  <c r="T184" i="1"/>
  <c r="X184" i="1" s="1"/>
  <c r="AB184" i="1" s="1"/>
  <c r="AF185" i="1" s="1"/>
  <c r="F200" i="1" s="1"/>
  <c r="I200" i="1" s="1"/>
  <c r="S184" i="1"/>
  <c r="W184" i="1" s="1"/>
  <c r="AA184" i="1" s="1"/>
  <c r="AE185" i="1" s="1"/>
  <c r="E200" i="1" s="1"/>
  <c r="U184" i="1"/>
  <c r="Y184" i="1" s="1"/>
  <c r="AC184" i="1" s="1"/>
  <c r="AG185" i="1" s="1"/>
  <c r="G200" i="1" s="1"/>
  <c r="L149" i="1"/>
  <c r="I160" i="1"/>
  <c r="H249" i="1"/>
  <c r="H134" i="1"/>
  <c r="L135" i="1"/>
  <c r="H151" i="1"/>
  <c r="B733" i="1" l="1"/>
  <c r="G719" i="1"/>
  <c r="AI718" i="1"/>
  <c r="A678" i="2"/>
  <c r="H200" i="1"/>
  <c r="T200" i="1" s="1"/>
  <c r="X200" i="1" s="1"/>
  <c r="AB200" i="1" s="1"/>
  <c r="AF201" i="1" s="1"/>
  <c r="F216" i="1" s="1"/>
  <c r="I216" i="1" s="1"/>
  <c r="S200" i="1"/>
  <c r="W200" i="1" s="1"/>
  <c r="AA200" i="1" s="1"/>
  <c r="AE201" i="1" s="1"/>
  <c r="E216" i="1" s="1"/>
  <c r="U200" i="1"/>
  <c r="Y200" i="1" s="1"/>
  <c r="AC200" i="1" s="1"/>
  <c r="AG201" i="1" s="1"/>
  <c r="G216" i="1" s="1"/>
  <c r="H145" i="1"/>
  <c r="T145" i="1" s="1"/>
  <c r="T134" i="1"/>
  <c r="X134" i="1" s="1"/>
  <c r="AB134" i="1" s="1"/>
  <c r="AF135" i="1" s="1"/>
  <c r="F150" i="1" s="1"/>
  <c r="S134" i="1"/>
  <c r="U134" i="1"/>
  <c r="Y134" i="1" s="1"/>
  <c r="AC134" i="1" s="1"/>
  <c r="AG135" i="1" s="1"/>
  <c r="S249" i="1"/>
  <c r="W249" i="1" s="1"/>
  <c r="AA249" i="1" s="1"/>
  <c r="T249" i="1"/>
  <c r="X249" i="1" s="1"/>
  <c r="AB249" i="1" s="1"/>
  <c r="U249" i="1"/>
  <c r="Y249" i="1" s="1"/>
  <c r="AC249" i="1" s="1"/>
  <c r="T151" i="1"/>
  <c r="X151" i="1" s="1"/>
  <c r="AB151" i="1" s="1"/>
  <c r="AF152" i="1" s="1"/>
  <c r="F167" i="1" s="1"/>
  <c r="I167" i="1" s="1"/>
  <c r="S151" i="1"/>
  <c r="W151" i="1" s="1"/>
  <c r="AA151" i="1" s="1"/>
  <c r="AE152" i="1" s="1"/>
  <c r="E167" i="1" s="1"/>
  <c r="U151" i="1"/>
  <c r="Y151" i="1" s="1"/>
  <c r="AC151" i="1" s="1"/>
  <c r="AG152" i="1" s="1"/>
  <c r="G167" i="1" s="1"/>
  <c r="L136" i="1"/>
  <c r="L138" i="1" s="1"/>
  <c r="L139" i="1" s="1"/>
  <c r="O134" i="1" s="1"/>
  <c r="O135" i="1" s="1"/>
  <c r="L137" i="1"/>
  <c r="N134" i="1" l="1"/>
  <c r="N135" i="1" s="1"/>
  <c r="P135" i="1" s="1"/>
  <c r="A693" i="2"/>
  <c r="G734" i="1"/>
  <c r="B748" i="1"/>
  <c r="AI733" i="1"/>
  <c r="H167" i="1"/>
  <c r="S167" i="1" s="1"/>
  <c r="W167" i="1" s="1"/>
  <c r="AA167" i="1" s="1"/>
  <c r="AE168" i="1" s="1"/>
  <c r="E183" i="1" s="1"/>
  <c r="H216" i="1"/>
  <c r="AG145" i="1"/>
  <c r="D93" i="2" s="1"/>
  <c r="G150" i="1"/>
  <c r="U145" i="1"/>
  <c r="W134" i="1"/>
  <c r="O136" i="1" l="1"/>
  <c r="O137" i="1" s="1"/>
  <c r="AF134" i="1" s="1"/>
  <c r="N136" i="1"/>
  <c r="T167" i="1"/>
  <c r="X167" i="1" s="1"/>
  <c r="AB167" i="1" s="1"/>
  <c r="AF168" i="1" s="1"/>
  <c r="F183" i="1" s="1"/>
  <c r="I183" i="1" s="1"/>
  <c r="U167" i="1"/>
  <c r="Y167" i="1" s="1"/>
  <c r="AC167" i="1" s="1"/>
  <c r="AG168" i="1" s="1"/>
  <c r="G183" i="1" s="1"/>
  <c r="AI748" i="1"/>
  <c r="G749" i="1"/>
  <c r="B763" i="1"/>
  <c r="A708" i="2"/>
  <c r="T216" i="1"/>
  <c r="X216" i="1" s="1"/>
  <c r="AB216" i="1" s="1"/>
  <c r="AF217" i="1" s="1"/>
  <c r="F232" i="1" s="1"/>
  <c r="I232" i="1" s="1"/>
  <c r="S216" i="1"/>
  <c r="W216" i="1" s="1"/>
  <c r="AA216" i="1" s="1"/>
  <c r="AE217" i="1" s="1"/>
  <c r="E232" i="1" s="1"/>
  <c r="U216" i="1"/>
  <c r="Y216" i="1" s="1"/>
  <c r="AC216" i="1" s="1"/>
  <c r="AG217" i="1" s="1"/>
  <c r="G232" i="1" s="1"/>
  <c r="Y145" i="1"/>
  <c r="AA134" i="1"/>
  <c r="AF145" i="1"/>
  <c r="C93" i="2" s="1"/>
  <c r="F149" i="1"/>
  <c r="N137" i="1"/>
  <c r="P136" i="1"/>
  <c r="H183" i="1" l="1"/>
  <c r="B778" i="1"/>
  <c r="AI763" i="1"/>
  <c r="A723" i="2"/>
  <c r="G764" i="1"/>
  <c r="H232" i="1"/>
  <c r="T183" i="1"/>
  <c r="X183" i="1" s="1"/>
  <c r="AB183" i="1" s="1"/>
  <c r="AF184" i="1" s="1"/>
  <c r="F199" i="1" s="1"/>
  <c r="I199" i="1" s="1"/>
  <c r="S183" i="1"/>
  <c r="W183" i="1" s="1"/>
  <c r="AA183" i="1" s="1"/>
  <c r="AE184" i="1" s="1"/>
  <c r="E199" i="1" s="1"/>
  <c r="U183" i="1"/>
  <c r="Y183" i="1" s="1"/>
  <c r="AC183" i="1" s="1"/>
  <c r="AG184" i="1" s="1"/>
  <c r="G199" i="1" s="1"/>
  <c r="P137" i="1"/>
  <c r="AE134" i="1"/>
  <c r="AE135" i="1"/>
  <c r="E150" i="1" s="1"/>
  <c r="H150" i="1" s="1"/>
  <c r="AC145" i="1"/>
  <c r="B793" i="1" l="1"/>
  <c r="A738" i="2"/>
  <c r="AI778" i="1"/>
  <c r="G779" i="1"/>
  <c r="U232" i="1"/>
  <c r="Y232" i="1" s="1"/>
  <c r="AC232" i="1" s="1"/>
  <c r="AG233" i="1" s="1"/>
  <c r="G248" i="1" s="1"/>
  <c r="T232" i="1"/>
  <c r="X232" i="1" s="1"/>
  <c r="AB232" i="1" s="1"/>
  <c r="AF233" i="1" s="1"/>
  <c r="F248" i="1" s="1"/>
  <c r="I248" i="1" s="1"/>
  <c r="S232" i="1"/>
  <c r="W232" i="1" s="1"/>
  <c r="AA232" i="1" s="1"/>
  <c r="AE233" i="1" s="1"/>
  <c r="E248" i="1" s="1"/>
  <c r="H199" i="1"/>
  <c r="T150" i="1"/>
  <c r="X150" i="1" s="1"/>
  <c r="AB150" i="1" s="1"/>
  <c r="AF151" i="1" s="1"/>
  <c r="F166" i="1" s="1"/>
  <c r="I166" i="1" s="1"/>
  <c r="S150" i="1"/>
  <c r="W150" i="1" s="1"/>
  <c r="AA150" i="1" s="1"/>
  <c r="AE151" i="1" s="1"/>
  <c r="E166" i="1" s="1"/>
  <c r="U150" i="1"/>
  <c r="Y150" i="1" s="1"/>
  <c r="AC150" i="1" s="1"/>
  <c r="AG151" i="1" s="1"/>
  <c r="G166" i="1" s="1"/>
  <c r="E149" i="1"/>
  <c r="AH145" i="1"/>
  <c r="AE145" i="1"/>
  <c r="B93" i="2" s="1"/>
  <c r="E93" i="2" s="1"/>
  <c r="H248" i="1" l="1"/>
  <c r="B808" i="1"/>
  <c r="A753" i="2"/>
  <c r="AI793" i="1"/>
  <c r="G794" i="1"/>
  <c r="U248" i="1"/>
  <c r="Y248" i="1" s="1"/>
  <c r="AC248" i="1" s="1"/>
  <c r="AG249" i="1" s="1"/>
  <c r="G264" i="1" s="1"/>
  <c r="S248" i="1"/>
  <c r="W248" i="1" s="1"/>
  <c r="AA248" i="1" s="1"/>
  <c r="AE249" i="1" s="1"/>
  <c r="E264" i="1" s="1"/>
  <c r="T248" i="1"/>
  <c r="X248" i="1" s="1"/>
  <c r="AB248" i="1" s="1"/>
  <c r="AF249" i="1" s="1"/>
  <c r="F264" i="1" s="1"/>
  <c r="I264" i="1" s="1"/>
  <c r="H166" i="1"/>
  <c r="I175" i="1"/>
  <c r="L164" i="1"/>
  <c r="L150" i="1"/>
  <c r="H149" i="1"/>
  <c r="S199" i="1"/>
  <c r="W199" i="1" s="1"/>
  <c r="AA199" i="1" s="1"/>
  <c r="AE200" i="1" s="1"/>
  <c r="E215" i="1" s="1"/>
  <c r="U199" i="1"/>
  <c r="Y199" i="1" s="1"/>
  <c r="AC199" i="1" s="1"/>
  <c r="AG200" i="1" s="1"/>
  <c r="G215" i="1" s="1"/>
  <c r="T199" i="1"/>
  <c r="X199" i="1" s="1"/>
  <c r="AB199" i="1" s="1"/>
  <c r="AF200" i="1" s="1"/>
  <c r="F215" i="1" s="1"/>
  <c r="I215" i="1" s="1"/>
  <c r="B823" i="1" l="1"/>
  <c r="AI808" i="1"/>
  <c r="A768" i="2"/>
  <c r="G809" i="1"/>
  <c r="H264" i="1"/>
  <c r="L151" i="1"/>
  <c r="L153" i="1" s="1"/>
  <c r="L154" i="1" s="1"/>
  <c r="O149" i="1" s="1"/>
  <c r="O150" i="1" s="1"/>
  <c r="L152" i="1"/>
  <c r="H215" i="1"/>
  <c r="T149" i="1"/>
  <c r="X149" i="1" s="1"/>
  <c r="AB149" i="1" s="1"/>
  <c r="AF150" i="1" s="1"/>
  <c r="F165" i="1" s="1"/>
  <c r="H160" i="1"/>
  <c r="T160" i="1" s="1"/>
  <c r="S149" i="1"/>
  <c r="U149" i="1"/>
  <c r="Y149" i="1" s="1"/>
  <c r="AC149" i="1" s="1"/>
  <c r="AG150" i="1" s="1"/>
  <c r="U166" i="1"/>
  <c r="Y166" i="1" s="1"/>
  <c r="AC166" i="1" s="1"/>
  <c r="AG167" i="1" s="1"/>
  <c r="G182" i="1" s="1"/>
  <c r="T166" i="1"/>
  <c r="X166" i="1" s="1"/>
  <c r="AB166" i="1" s="1"/>
  <c r="AF167" i="1" s="1"/>
  <c r="F182" i="1" s="1"/>
  <c r="I182" i="1" s="1"/>
  <c r="S166" i="1"/>
  <c r="W166" i="1" s="1"/>
  <c r="AA166" i="1" s="1"/>
  <c r="AE167" i="1" s="1"/>
  <c r="E182" i="1" s="1"/>
  <c r="B838" i="1" l="1"/>
  <c r="AI823" i="1"/>
  <c r="A783" i="2"/>
  <c r="G824" i="1"/>
  <c r="U264" i="1"/>
  <c r="Y264" i="1" s="1"/>
  <c r="AC264" i="1" s="1"/>
  <c r="S264" i="1"/>
  <c r="W264" i="1" s="1"/>
  <c r="AA264" i="1" s="1"/>
  <c r="T264" i="1"/>
  <c r="X264" i="1" s="1"/>
  <c r="AB264" i="1" s="1"/>
  <c r="N149" i="1"/>
  <c r="N150" i="1" s="1"/>
  <c r="P150" i="1" s="1"/>
  <c r="H182" i="1"/>
  <c r="S182" i="1" s="1"/>
  <c r="W182" i="1" s="1"/>
  <c r="AA182" i="1" s="1"/>
  <c r="AE183" i="1" s="1"/>
  <c r="E198" i="1" s="1"/>
  <c r="G165" i="1"/>
  <c r="AG160" i="1"/>
  <c r="D108" i="2" s="1"/>
  <c r="S215" i="1"/>
  <c r="W215" i="1" s="1"/>
  <c r="AA215" i="1" s="1"/>
  <c r="AE216" i="1" s="1"/>
  <c r="E231" i="1" s="1"/>
  <c r="T215" i="1"/>
  <c r="X215" i="1" s="1"/>
  <c r="AB215" i="1" s="1"/>
  <c r="AF216" i="1" s="1"/>
  <c r="F231" i="1" s="1"/>
  <c r="I231" i="1" s="1"/>
  <c r="U215" i="1"/>
  <c r="Y215" i="1" s="1"/>
  <c r="AC215" i="1" s="1"/>
  <c r="AG216" i="1" s="1"/>
  <c r="G231" i="1" s="1"/>
  <c r="T182" i="1"/>
  <c r="X182" i="1" s="1"/>
  <c r="AB182" i="1" s="1"/>
  <c r="AF183" i="1" s="1"/>
  <c r="F198" i="1" s="1"/>
  <c r="I198" i="1" s="1"/>
  <c r="U160" i="1"/>
  <c r="W149" i="1"/>
  <c r="B853" i="1" l="1"/>
  <c r="AI838" i="1"/>
  <c r="A798" i="2"/>
  <c r="G839" i="1"/>
  <c r="N151" i="1"/>
  <c r="O151" i="1"/>
  <c r="O152" i="1" s="1"/>
  <c r="AF149" i="1" s="1"/>
  <c r="AF160" i="1" s="1"/>
  <c r="C108" i="2" s="1"/>
  <c r="U182" i="1"/>
  <c r="Y182" i="1" s="1"/>
  <c r="AC182" i="1" s="1"/>
  <c r="AG183" i="1" s="1"/>
  <c r="G198" i="1" s="1"/>
  <c r="H198" i="1" s="1"/>
  <c r="H231" i="1"/>
  <c r="U231" i="1" s="1"/>
  <c r="Y231" i="1" s="1"/>
  <c r="AC231" i="1" s="1"/>
  <c r="AG232" i="1" s="1"/>
  <c r="G247" i="1" s="1"/>
  <c r="N152" i="1"/>
  <c r="Y160" i="1"/>
  <c r="AA149" i="1"/>
  <c r="F164" i="1" l="1"/>
  <c r="G854" i="1"/>
  <c r="AI853" i="1"/>
  <c r="B868" i="1"/>
  <c r="A813" i="2"/>
  <c r="P151" i="1"/>
  <c r="S231" i="1"/>
  <c r="W231" i="1" s="1"/>
  <c r="AA231" i="1" s="1"/>
  <c r="AE232" i="1" s="1"/>
  <c r="E247" i="1" s="1"/>
  <c r="T231" i="1"/>
  <c r="X231" i="1" s="1"/>
  <c r="AB231" i="1" s="1"/>
  <c r="AF232" i="1" s="1"/>
  <c r="F247" i="1" s="1"/>
  <c r="I247" i="1" s="1"/>
  <c r="P152" i="1"/>
  <c r="AE149" i="1"/>
  <c r="T198" i="1"/>
  <c r="X198" i="1" s="1"/>
  <c r="AB198" i="1" s="1"/>
  <c r="AF199" i="1" s="1"/>
  <c r="F214" i="1" s="1"/>
  <c r="I214" i="1" s="1"/>
  <c r="U198" i="1"/>
  <c r="Y198" i="1" s="1"/>
  <c r="AC198" i="1" s="1"/>
  <c r="AG199" i="1" s="1"/>
  <c r="G214" i="1" s="1"/>
  <c r="S198" i="1"/>
  <c r="W198" i="1" s="1"/>
  <c r="AA198" i="1" s="1"/>
  <c r="AE199" i="1" s="1"/>
  <c r="E214" i="1" s="1"/>
  <c r="AE150" i="1"/>
  <c r="E165" i="1" s="1"/>
  <c r="H165" i="1" s="1"/>
  <c r="AC160" i="1"/>
  <c r="G869" i="1" l="1"/>
  <c r="B883" i="1"/>
  <c r="A828" i="2"/>
  <c r="AI868" i="1"/>
  <c r="H214" i="1"/>
  <c r="H247" i="1"/>
  <c r="T214" i="1"/>
  <c r="X214" i="1" s="1"/>
  <c r="AB214" i="1" s="1"/>
  <c r="AF215" i="1" s="1"/>
  <c r="F230" i="1" s="1"/>
  <c r="I230" i="1" s="1"/>
  <c r="S214" i="1"/>
  <c r="W214" i="1" s="1"/>
  <c r="AA214" i="1" s="1"/>
  <c r="AE215" i="1" s="1"/>
  <c r="E230" i="1" s="1"/>
  <c r="U214" i="1"/>
  <c r="Y214" i="1" s="1"/>
  <c r="AC214" i="1" s="1"/>
  <c r="AG215" i="1" s="1"/>
  <c r="G230" i="1" s="1"/>
  <c r="AH160" i="1"/>
  <c r="E164" i="1"/>
  <c r="AE160" i="1"/>
  <c r="B108" i="2" s="1"/>
  <c r="E108" i="2" s="1"/>
  <c r="S165" i="1"/>
  <c r="W165" i="1" s="1"/>
  <c r="AA165" i="1" s="1"/>
  <c r="AE166" i="1" s="1"/>
  <c r="E181" i="1" s="1"/>
  <c r="T165" i="1"/>
  <c r="X165" i="1" s="1"/>
  <c r="AB165" i="1" s="1"/>
  <c r="AF166" i="1" s="1"/>
  <c r="F181" i="1" s="1"/>
  <c r="I181" i="1" s="1"/>
  <c r="U165" i="1"/>
  <c r="Y165" i="1" s="1"/>
  <c r="AC165" i="1" s="1"/>
  <c r="AG166" i="1" s="1"/>
  <c r="G181" i="1" s="1"/>
  <c r="G884" i="1" l="1"/>
  <c r="B898" i="1"/>
  <c r="AI883" i="1"/>
  <c r="A843" i="2"/>
  <c r="U247" i="1"/>
  <c r="Y247" i="1" s="1"/>
  <c r="AC247" i="1" s="1"/>
  <c r="AG248" i="1" s="1"/>
  <c r="G263" i="1" s="1"/>
  <c r="S247" i="1"/>
  <c r="W247" i="1" s="1"/>
  <c r="AA247" i="1" s="1"/>
  <c r="AE248" i="1" s="1"/>
  <c r="E263" i="1" s="1"/>
  <c r="T247" i="1"/>
  <c r="X247" i="1" s="1"/>
  <c r="AB247" i="1" s="1"/>
  <c r="AF248" i="1" s="1"/>
  <c r="F263" i="1" s="1"/>
  <c r="I263" i="1" s="1"/>
  <c r="H181" i="1"/>
  <c r="U181" i="1" s="1"/>
  <c r="Y181" i="1" s="1"/>
  <c r="AC181" i="1" s="1"/>
  <c r="AG182" i="1" s="1"/>
  <c r="G197" i="1" s="1"/>
  <c r="H230" i="1"/>
  <c r="S230" i="1" s="1"/>
  <c r="W230" i="1" s="1"/>
  <c r="AA230" i="1" s="1"/>
  <c r="AE231" i="1" s="1"/>
  <c r="E246" i="1" s="1"/>
  <c r="H164" i="1"/>
  <c r="L165" i="1"/>
  <c r="L179" i="1"/>
  <c r="I190" i="1"/>
  <c r="U230" i="1" l="1"/>
  <c r="Y230" i="1" s="1"/>
  <c r="AC230" i="1" s="1"/>
  <c r="AG231" i="1" s="1"/>
  <c r="G246" i="1" s="1"/>
  <c r="T230" i="1"/>
  <c r="X230" i="1" s="1"/>
  <c r="AB230" i="1" s="1"/>
  <c r="AF231" i="1" s="1"/>
  <c r="F246" i="1" s="1"/>
  <c r="I246" i="1" s="1"/>
  <c r="S181" i="1"/>
  <c r="W181" i="1" s="1"/>
  <c r="AA181" i="1" s="1"/>
  <c r="AE182" i="1" s="1"/>
  <c r="E197" i="1" s="1"/>
  <c r="A858" i="2"/>
  <c r="G899" i="1"/>
  <c r="B913" i="1"/>
  <c r="AI898" i="1"/>
  <c r="T181" i="1"/>
  <c r="X181" i="1" s="1"/>
  <c r="AB181" i="1" s="1"/>
  <c r="AF182" i="1" s="1"/>
  <c r="F197" i="1" s="1"/>
  <c r="I197" i="1" s="1"/>
  <c r="H263" i="1"/>
  <c r="L166" i="1"/>
  <c r="L168" i="1" s="1"/>
  <c r="L169" i="1" s="1"/>
  <c r="O164" i="1" s="1"/>
  <c r="O165" i="1" s="1"/>
  <c r="L167" i="1"/>
  <c r="S164" i="1"/>
  <c r="U164" i="1"/>
  <c r="Y164" i="1" s="1"/>
  <c r="AC164" i="1" s="1"/>
  <c r="AG165" i="1" s="1"/>
  <c r="H175" i="1"/>
  <c r="T175" i="1" s="1"/>
  <c r="T164" i="1"/>
  <c r="X164" i="1" s="1"/>
  <c r="AB164" i="1" s="1"/>
  <c r="AF165" i="1" s="1"/>
  <c r="F180" i="1" s="1"/>
  <c r="H246" i="1" l="1"/>
  <c r="H197" i="1"/>
  <c r="A873" i="2"/>
  <c r="G914" i="1"/>
  <c r="AI913" i="1"/>
  <c r="B928" i="1"/>
  <c r="U263" i="1"/>
  <c r="Y263" i="1" s="1"/>
  <c r="AC263" i="1" s="1"/>
  <c r="AG264" i="1" s="1"/>
  <c r="G279" i="1" s="1"/>
  <c r="S263" i="1"/>
  <c r="W263" i="1" s="1"/>
  <c r="AA263" i="1" s="1"/>
  <c r="AE264" i="1" s="1"/>
  <c r="E279" i="1" s="1"/>
  <c r="T263" i="1"/>
  <c r="X263" i="1" s="1"/>
  <c r="AB263" i="1" s="1"/>
  <c r="AF264" i="1" s="1"/>
  <c r="F279" i="1" s="1"/>
  <c r="I279" i="1" s="1"/>
  <c r="G180" i="1"/>
  <c r="AG175" i="1"/>
  <c r="D123" i="2" s="1"/>
  <c r="T246" i="1"/>
  <c r="X246" i="1" s="1"/>
  <c r="AB246" i="1" s="1"/>
  <c r="AF247" i="1" s="1"/>
  <c r="F262" i="1" s="1"/>
  <c r="I262" i="1" s="1"/>
  <c r="S246" i="1"/>
  <c r="W246" i="1" s="1"/>
  <c r="AA246" i="1" s="1"/>
  <c r="AE247" i="1" s="1"/>
  <c r="E262" i="1" s="1"/>
  <c r="U246" i="1"/>
  <c r="Y246" i="1" s="1"/>
  <c r="AC246" i="1" s="1"/>
  <c r="AG247" i="1" s="1"/>
  <c r="G262" i="1" s="1"/>
  <c r="U175" i="1"/>
  <c r="W164" i="1"/>
  <c r="N164" i="1"/>
  <c r="N165" i="1" s="1"/>
  <c r="P165" i="1" s="1"/>
  <c r="S197" i="1" l="1"/>
  <c r="W197" i="1" s="1"/>
  <c r="AA197" i="1" s="1"/>
  <c r="AE198" i="1" s="1"/>
  <c r="E213" i="1" s="1"/>
  <c r="T197" i="1"/>
  <c r="X197" i="1" s="1"/>
  <c r="AB197" i="1" s="1"/>
  <c r="AF198" i="1" s="1"/>
  <c r="F213" i="1" s="1"/>
  <c r="I213" i="1" s="1"/>
  <c r="U197" i="1"/>
  <c r="Y197" i="1" s="1"/>
  <c r="AC197" i="1" s="1"/>
  <c r="AG198" i="1" s="1"/>
  <c r="G213" i="1" s="1"/>
  <c r="AI928" i="1"/>
  <c r="G929" i="1"/>
  <c r="B943" i="1"/>
  <c r="A888" i="2"/>
  <c r="H279" i="1"/>
  <c r="H262" i="1"/>
  <c r="T262" i="1" s="1"/>
  <c r="X262" i="1" s="1"/>
  <c r="AB262" i="1" s="1"/>
  <c r="AF263" i="1" s="1"/>
  <c r="F278" i="1" s="1"/>
  <c r="I278" i="1" s="1"/>
  <c r="O166" i="1"/>
  <c r="O167" i="1" s="1"/>
  <c r="AF164" i="1" s="1"/>
  <c r="N166" i="1"/>
  <c r="AA164" i="1"/>
  <c r="Y175" i="1"/>
  <c r="H213" i="1" l="1"/>
  <c r="B958" i="1"/>
  <c r="G944" i="1"/>
  <c r="A903" i="2"/>
  <c r="AI943" i="1"/>
  <c r="S262" i="1"/>
  <c r="W262" i="1" s="1"/>
  <c r="AA262" i="1" s="1"/>
  <c r="AE263" i="1" s="1"/>
  <c r="E278" i="1" s="1"/>
  <c r="U262" i="1"/>
  <c r="Y262" i="1" s="1"/>
  <c r="AC262" i="1" s="1"/>
  <c r="AG263" i="1" s="1"/>
  <c r="G278" i="1" s="1"/>
  <c r="U279" i="1"/>
  <c r="Y279" i="1" s="1"/>
  <c r="AC279" i="1" s="1"/>
  <c r="S279" i="1"/>
  <c r="W279" i="1" s="1"/>
  <c r="AA279" i="1" s="1"/>
  <c r="T279" i="1"/>
  <c r="X279" i="1" s="1"/>
  <c r="AB279" i="1" s="1"/>
  <c r="N167" i="1"/>
  <c r="P166" i="1"/>
  <c r="F179" i="1"/>
  <c r="AF175" i="1"/>
  <c r="C123" i="2" s="1"/>
  <c r="AE165" i="1"/>
  <c r="E180" i="1" s="1"/>
  <c r="H180" i="1" s="1"/>
  <c r="AC175" i="1"/>
  <c r="H278" i="1" l="1"/>
  <c r="S278" i="1" s="1"/>
  <c r="W278" i="1" s="1"/>
  <c r="AA278" i="1" s="1"/>
  <c r="AE279" i="1" s="1"/>
  <c r="E294" i="1" s="1"/>
  <c r="U213" i="1"/>
  <c r="Y213" i="1" s="1"/>
  <c r="AC213" i="1" s="1"/>
  <c r="AG214" i="1" s="1"/>
  <c r="G229" i="1" s="1"/>
  <c r="T213" i="1"/>
  <c r="X213" i="1" s="1"/>
  <c r="AB213" i="1" s="1"/>
  <c r="AF214" i="1" s="1"/>
  <c r="F229" i="1" s="1"/>
  <c r="I229" i="1" s="1"/>
  <c r="S213" i="1"/>
  <c r="W213" i="1" s="1"/>
  <c r="AA213" i="1" s="1"/>
  <c r="AE214" i="1" s="1"/>
  <c r="E229" i="1" s="1"/>
  <c r="B973" i="1"/>
  <c r="AI958" i="1"/>
  <c r="A918" i="2"/>
  <c r="G959" i="1"/>
  <c r="T278" i="1"/>
  <c r="X278" i="1" s="1"/>
  <c r="AB278" i="1" s="1"/>
  <c r="AF279" i="1" s="1"/>
  <c r="F294" i="1" s="1"/>
  <c r="I294" i="1" s="1"/>
  <c r="U278" i="1"/>
  <c r="Y278" i="1" s="1"/>
  <c r="AC278" i="1" s="1"/>
  <c r="AG279" i="1" s="1"/>
  <c r="G294" i="1" s="1"/>
  <c r="S180" i="1"/>
  <c r="W180" i="1" s="1"/>
  <c r="AA180" i="1" s="1"/>
  <c r="AE181" i="1" s="1"/>
  <c r="E196" i="1" s="1"/>
  <c r="T180" i="1"/>
  <c r="X180" i="1" s="1"/>
  <c r="AB180" i="1" s="1"/>
  <c r="AF181" i="1" s="1"/>
  <c r="F196" i="1" s="1"/>
  <c r="I196" i="1" s="1"/>
  <c r="U180" i="1"/>
  <c r="Y180" i="1" s="1"/>
  <c r="AC180" i="1" s="1"/>
  <c r="AG181" i="1" s="1"/>
  <c r="G196" i="1" s="1"/>
  <c r="P167" i="1"/>
  <c r="AE164" i="1"/>
  <c r="H229" i="1" l="1"/>
  <c r="U229" i="1" s="1"/>
  <c r="Y229" i="1" s="1"/>
  <c r="AC229" i="1" s="1"/>
  <c r="AG230" i="1" s="1"/>
  <c r="G245" i="1" s="1"/>
  <c r="S229" i="1"/>
  <c r="W229" i="1" s="1"/>
  <c r="AA229" i="1" s="1"/>
  <c r="AE230" i="1" s="1"/>
  <c r="E245" i="1" s="1"/>
  <c r="H294" i="1"/>
  <c r="T294" i="1" s="1"/>
  <c r="X294" i="1" s="1"/>
  <c r="AB294" i="1" s="1"/>
  <c r="B988" i="1"/>
  <c r="A933" i="2"/>
  <c r="AI973" i="1"/>
  <c r="G974" i="1"/>
  <c r="H196" i="1"/>
  <c r="U196" i="1" s="1"/>
  <c r="Y196" i="1" s="1"/>
  <c r="AC196" i="1" s="1"/>
  <c r="AG197" i="1" s="1"/>
  <c r="G212" i="1" s="1"/>
  <c r="AH175" i="1"/>
  <c r="E179" i="1"/>
  <c r="AE175" i="1"/>
  <c r="B123" i="2" s="1"/>
  <c r="E123" i="2" s="1"/>
  <c r="I205" i="1"/>
  <c r="L194" i="1"/>
  <c r="S196" i="1" l="1"/>
  <c r="W196" i="1" s="1"/>
  <c r="AA196" i="1" s="1"/>
  <c r="AE197" i="1" s="1"/>
  <c r="E212" i="1" s="1"/>
  <c r="U294" i="1"/>
  <c r="Y294" i="1" s="1"/>
  <c r="AC294" i="1" s="1"/>
  <c r="T196" i="1"/>
  <c r="X196" i="1" s="1"/>
  <c r="AB196" i="1" s="1"/>
  <c r="AF197" i="1" s="1"/>
  <c r="F212" i="1" s="1"/>
  <c r="I212" i="1" s="1"/>
  <c r="S294" i="1"/>
  <c r="W294" i="1" s="1"/>
  <c r="AA294" i="1" s="1"/>
  <c r="T229" i="1"/>
  <c r="X229" i="1" s="1"/>
  <c r="AB229" i="1" s="1"/>
  <c r="AF230" i="1" s="1"/>
  <c r="F245" i="1" s="1"/>
  <c r="I245" i="1" s="1"/>
  <c r="B1003" i="1"/>
  <c r="AI988" i="1"/>
  <c r="A948" i="2"/>
  <c r="G989" i="1"/>
  <c r="L180" i="1"/>
  <c r="H179" i="1"/>
  <c r="H212" i="1" l="1"/>
  <c r="H245" i="1"/>
  <c r="S245" i="1" s="1"/>
  <c r="W245" i="1" s="1"/>
  <c r="AA245" i="1" s="1"/>
  <c r="AE246" i="1" s="1"/>
  <c r="E261" i="1" s="1"/>
  <c r="T245" i="1"/>
  <c r="X245" i="1" s="1"/>
  <c r="AB245" i="1" s="1"/>
  <c r="AF246" i="1" s="1"/>
  <c r="F261" i="1" s="1"/>
  <c r="I261" i="1" s="1"/>
  <c r="A963" i="2"/>
  <c r="B1018" i="1"/>
  <c r="AI1003" i="1"/>
  <c r="G1004" i="1"/>
  <c r="L181" i="1"/>
  <c r="L183" i="1" s="1"/>
  <c r="L184" i="1" s="1"/>
  <c r="O179" i="1" s="1"/>
  <c r="O180" i="1" s="1"/>
  <c r="L182" i="1"/>
  <c r="T212" i="1"/>
  <c r="X212" i="1" s="1"/>
  <c r="AB212" i="1" s="1"/>
  <c r="AF213" i="1" s="1"/>
  <c r="F228" i="1" s="1"/>
  <c r="I228" i="1" s="1"/>
  <c r="S212" i="1"/>
  <c r="W212" i="1" s="1"/>
  <c r="AA212" i="1" s="1"/>
  <c r="AE213" i="1" s="1"/>
  <c r="E228" i="1" s="1"/>
  <c r="U212" i="1"/>
  <c r="Y212" i="1" s="1"/>
  <c r="AC212" i="1" s="1"/>
  <c r="AG213" i="1" s="1"/>
  <c r="G228" i="1" s="1"/>
  <c r="S179" i="1"/>
  <c r="U179" i="1"/>
  <c r="Y179" i="1" s="1"/>
  <c r="AC179" i="1" s="1"/>
  <c r="AG180" i="1" s="1"/>
  <c r="H190" i="1"/>
  <c r="T190" i="1" s="1"/>
  <c r="T179" i="1"/>
  <c r="X179" i="1" s="1"/>
  <c r="AB179" i="1" s="1"/>
  <c r="AF180" i="1" s="1"/>
  <c r="F195" i="1" s="1"/>
  <c r="U245" i="1" l="1"/>
  <c r="Y245" i="1" s="1"/>
  <c r="AC245" i="1" s="1"/>
  <c r="AG246" i="1" s="1"/>
  <c r="G261" i="1" s="1"/>
  <c r="H261" i="1" s="1"/>
  <c r="N179" i="1"/>
  <c r="N180" i="1" s="1"/>
  <c r="P180" i="1" s="1"/>
  <c r="N181" i="1" s="1"/>
  <c r="AI1018" i="1"/>
  <c r="B1033" i="1"/>
  <c r="A978" i="2"/>
  <c r="G1019" i="1"/>
  <c r="H228" i="1"/>
  <c r="T228" i="1" s="1"/>
  <c r="X228" i="1" s="1"/>
  <c r="AB228" i="1" s="1"/>
  <c r="AF229" i="1" s="1"/>
  <c r="F244" i="1" s="1"/>
  <c r="I244" i="1" s="1"/>
  <c r="AG190" i="1"/>
  <c r="D138" i="2" s="1"/>
  <c r="G195" i="1"/>
  <c r="U190" i="1"/>
  <c r="W179" i="1"/>
  <c r="S261" i="1" l="1"/>
  <c r="W261" i="1" s="1"/>
  <c r="AA261" i="1" s="1"/>
  <c r="AE262" i="1" s="1"/>
  <c r="E277" i="1" s="1"/>
  <c r="T261" i="1"/>
  <c r="X261" i="1" s="1"/>
  <c r="AB261" i="1" s="1"/>
  <c r="AF262" i="1" s="1"/>
  <c r="F277" i="1" s="1"/>
  <c r="I277" i="1" s="1"/>
  <c r="U261" i="1"/>
  <c r="Y261" i="1" s="1"/>
  <c r="AC261" i="1" s="1"/>
  <c r="AG262" i="1" s="1"/>
  <c r="G277" i="1" s="1"/>
  <c r="H277" i="1" s="1"/>
  <c r="O181" i="1"/>
  <c r="O182" i="1" s="1"/>
  <c r="AF179" i="1" s="1"/>
  <c r="AF190" i="1" s="1"/>
  <c r="C138" i="2" s="1"/>
  <c r="U228" i="1"/>
  <c r="Y228" i="1" s="1"/>
  <c r="AC228" i="1" s="1"/>
  <c r="AG229" i="1" s="1"/>
  <c r="G244" i="1" s="1"/>
  <c r="S228" i="1"/>
  <c r="W228" i="1" s="1"/>
  <c r="AA228" i="1" s="1"/>
  <c r="AE229" i="1" s="1"/>
  <c r="E244" i="1" s="1"/>
  <c r="H244" i="1" s="1"/>
  <c r="A993" i="2"/>
  <c r="G1034" i="1"/>
  <c r="B1048" i="1"/>
  <c r="AI1033" i="1"/>
  <c r="N182" i="1"/>
  <c r="Y190" i="1"/>
  <c r="AA179" i="1"/>
  <c r="F194" i="1" l="1"/>
  <c r="P181" i="1"/>
  <c r="S277" i="1"/>
  <c r="W277" i="1" s="1"/>
  <c r="AA277" i="1" s="1"/>
  <c r="AE278" i="1" s="1"/>
  <c r="E293" i="1" s="1"/>
  <c r="U277" i="1"/>
  <c r="Y277" i="1" s="1"/>
  <c r="AC277" i="1" s="1"/>
  <c r="AG278" i="1" s="1"/>
  <c r="G293" i="1" s="1"/>
  <c r="T277" i="1"/>
  <c r="X277" i="1" s="1"/>
  <c r="AB277" i="1" s="1"/>
  <c r="AF278" i="1" s="1"/>
  <c r="F293" i="1" s="1"/>
  <c r="I293" i="1" s="1"/>
  <c r="G1049" i="1"/>
  <c r="A1008" i="2"/>
  <c r="B1063" i="1"/>
  <c r="AI1048" i="1"/>
  <c r="U244" i="1"/>
  <c r="Y244" i="1" s="1"/>
  <c r="AC244" i="1" s="1"/>
  <c r="AG245" i="1" s="1"/>
  <c r="G260" i="1" s="1"/>
  <c r="T244" i="1"/>
  <c r="X244" i="1" s="1"/>
  <c r="AB244" i="1" s="1"/>
  <c r="AF245" i="1" s="1"/>
  <c r="F260" i="1" s="1"/>
  <c r="I260" i="1" s="1"/>
  <c r="S244" i="1"/>
  <c r="W244" i="1" s="1"/>
  <c r="AA244" i="1" s="1"/>
  <c r="AE245" i="1" s="1"/>
  <c r="E260" i="1" s="1"/>
  <c r="AE179" i="1"/>
  <c r="P182" i="1"/>
  <c r="AE180" i="1"/>
  <c r="E195" i="1" s="1"/>
  <c r="H195" i="1" s="1"/>
  <c r="AC190" i="1"/>
  <c r="H293" i="1" l="1"/>
  <c r="G1064" i="1"/>
  <c r="AI1063" i="1"/>
  <c r="A1023" i="2"/>
  <c r="B1078" i="1"/>
  <c r="H260" i="1"/>
  <c r="T260" i="1" s="1"/>
  <c r="X260" i="1" s="1"/>
  <c r="AB260" i="1" s="1"/>
  <c r="AF261" i="1" s="1"/>
  <c r="F276" i="1" s="1"/>
  <c r="I276" i="1" s="1"/>
  <c r="E194" i="1"/>
  <c r="AH190" i="1"/>
  <c r="AE190" i="1"/>
  <c r="B138" i="2" s="1"/>
  <c r="E138" i="2" s="1"/>
  <c r="U195" i="1"/>
  <c r="Y195" i="1" s="1"/>
  <c r="AC195" i="1" s="1"/>
  <c r="AG196" i="1" s="1"/>
  <c r="G211" i="1" s="1"/>
  <c r="T195" i="1"/>
  <c r="X195" i="1" s="1"/>
  <c r="AB195" i="1" s="1"/>
  <c r="AF196" i="1" s="1"/>
  <c r="F211" i="1" s="1"/>
  <c r="I211" i="1" s="1"/>
  <c r="S195" i="1"/>
  <c r="W195" i="1" s="1"/>
  <c r="AA195" i="1" s="1"/>
  <c r="AE196" i="1" s="1"/>
  <c r="E211" i="1" s="1"/>
  <c r="S260" i="1" l="1"/>
  <c r="W260" i="1" s="1"/>
  <c r="AA260" i="1" s="1"/>
  <c r="AE261" i="1" s="1"/>
  <c r="E276" i="1" s="1"/>
  <c r="S293" i="1"/>
  <c r="W293" i="1" s="1"/>
  <c r="AA293" i="1" s="1"/>
  <c r="AE294" i="1" s="1"/>
  <c r="E309" i="1" s="1"/>
  <c r="T293" i="1"/>
  <c r="X293" i="1" s="1"/>
  <c r="AB293" i="1" s="1"/>
  <c r="AF294" i="1" s="1"/>
  <c r="F309" i="1" s="1"/>
  <c r="I309" i="1" s="1"/>
  <c r="U293" i="1"/>
  <c r="Y293" i="1" s="1"/>
  <c r="AC293" i="1" s="1"/>
  <c r="AG294" i="1" s="1"/>
  <c r="G309" i="1" s="1"/>
  <c r="A1038" i="2"/>
  <c r="G1079" i="1"/>
  <c r="B1093" i="1"/>
  <c r="AI1078" i="1"/>
  <c r="U260" i="1"/>
  <c r="Y260" i="1" s="1"/>
  <c r="AC260" i="1" s="1"/>
  <c r="AG261" i="1" s="1"/>
  <c r="G276" i="1" s="1"/>
  <c r="H211" i="1"/>
  <c r="S211" i="1" s="1"/>
  <c r="W211" i="1" s="1"/>
  <c r="AA211" i="1" s="1"/>
  <c r="AE212" i="1" s="1"/>
  <c r="E227" i="1" s="1"/>
  <c r="L195" i="1"/>
  <c r="H194" i="1"/>
  <c r="I220" i="1"/>
  <c r="L209" i="1"/>
  <c r="T211" i="1"/>
  <c r="X211" i="1" s="1"/>
  <c r="AB211" i="1" s="1"/>
  <c r="AF212" i="1" s="1"/>
  <c r="F227" i="1" s="1"/>
  <c r="I227" i="1" s="1"/>
  <c r="H276" i="1"/>
  <c r="U211" i="1" l="1"/>
  <c r="Y211" i="1" s="1"/>
  <c r="AC211" i="1" s="1"/>
  <c r="AG212" i="1" s="1"/>
  <c r="G227" i="1" s="1"/>
  <c r="H227" i="1" s="1"/>
  <c r="H309" i="1"/>
  <c r="A1053" i="2"/>
  <c r="G1094" i="1"/>
  <c r="B1108" i="1"/>
  <c r="AI1093" i="1"/>
  <c r="S276" i="1"/>
  <c r="W276" i="1" s="1"/>
  <c r="AA276" i="1" s="1"/>
  <c r="AE277" i="1" s="1"/>
  <c r="E292" i="1" s="1"/>
  <c r="T276" i="1"/>
  <c r="X276" i="1" s="1"/>
  <c r="AB276" i="1" s="1"/>
  <c r="AF277" i="1" s="1"/>
  <c r="F292" i="1" s="1"/>
  <c r="I292" i="1" s="1"/>
  <c r="U276" i="1"/>
  <c r="Y276" i="1" s="1"/>
  <c r="AC276" i="1" s="1"/>
  <c r="AG277" i="1" s="1"/>
  <c r="G292" i="1" s="1"/>
  <c r="H205" i="1"/>
  <c r="T205" i="1" s="1"/>
  <c r="S194" i="1"/>
  <c r="T194" i="1"/>
  <c r="X194" i="1" s="1"/>
  <c r="AB194" i="1" s="1"/>
  <c r="AF195" i="1" s="1"/>
  <c r="F210" i="1" s="1"/>
  <c r="U194" i="1"/>
  <c r="Y194" i="1" s="1"/>
  <c r="AC194" i="1" s="1"/>
  <c r="AG195" i="1" s="1"/>
  <c r="L196" i="1"/>
  <c r="L198" i="1" s="1"/>
  <c r="L199" i="1" s="1"/>
  <c r="O194" i="1" s="1"/>
  <c r="O195" i="1" s="1"/>
  <c r="L197" i="1"/>
  <c r="U227" i="1" l="1"/>
  <c r="Y227" i="1" s="1"/>
  <c r="AC227" i="1" s="1"/>
  <c r="AG228" i="1" s="1"/>
  <c r="G243" i="1" s="1"/>
  <c r="T227" i="1"/>
  <c r="X227" i="1" s="1"/>
  <c r="AB227" i="1" s="1"/>
  <c r="AF228" i="1" s="1"/>
  <c r="F243" i="1" s="1"/>
  <c r="I243" i="1" s="1"/>
  <c r="S227" i="1"/>
  <c r="W227" i="1" s="1"/>
  <c r="AA227" i="1" s="1"/>
  <c r="AE228" i="1" s="1"/>
  <c r="E243" i="1" s="1"/>
  <c r="H243" i="1" s="1"/>
  <c r="S309" i="1"/>
  <c r="W309" i="1" s="1"/>
  <c r="AA309" i="1" s="1"/>
  <c r="T309" i="1"/>
  <c r="X309" i="1" s="1"/>
  <c r="AB309" i="1" s="1"/>
  <c r="U309" i="1"/>
  <c r="Y309" i="1" s="1"/>
  <c r="AC309" i="1" s="1"/>
  <c r="A1068" i="2"/>
  <c r="G1109" i="1"/>
  <c r="B1123" i="1"/>
  <c r="AI1108" i="1"/>
  <c r="G210" i="1"/>
  <c r="AG205" i="1"/>
  <c r="D153" i="2" s="1"/>
  <c r="U205" i="1"/>
  <c r="W194" i="1"/>
  <c r="N194" i="1"/>
  <c r="N195" i="1" s="1"/>
  <c r="P195" i="1" s="1"/>
  <c r="H292" i="1"/>
  <c r="B1138" i="1" l="1"/>
  <c r="A1083" i="2"/>
  <c r="G1124" i="1"/>
  <c r="AI1123" i="1"/>
  <c r="T292" i="1"/>
  <c r="X292" i="1" s="1"/>
  <c r="AB292" i="1" s="1"/>
  <c r="AF293" i="1" s="1"/>
  <c r="F308" i="1" s="1"/>
  <c r="I308" i="1" s="1"/>
  <c r="S292" i="1"/>
  <c r="W292" i="1" s="1"/>
  <c r="AA292" i="1" s="1"/>
  <c r="AE293" i="1" s="1"/>
  <c r="E308" i="1" s="1"/>
  <c r="U292" i="1"/>
  <c r="Y292" i="1" s="1"/>
  <c r="AC292" i="1" s="1"/>
  <c r="AG293" i="1" s="1"/>
  <c r="G308" i="1" s="1"/>
  <c r="T243" i="1"/>
  <c r="X243" i="1" s="1"/>
  <c r="AB243" i="1" s="1"/>
  <c r="AF244" i="1" s="1"/>
  <c r="F259" i="1" s="1"/>
  <c r="I259" i="1" s="1"/>
  <c r="U243" i="1"/>
  <c r="Y243" i="1" s="1"/>
  <c r="AC243" i="1" s="1"/>
  <c r="AG244" i="1" s="1"/>
  <c r="G259" i="1" s="1"/>
  <c r="S243" i="1"/>
  <c r="W243" i="1" s="1"/>
  <c r="AA243" i="1" s="1"/>
  <c r="AE244" i="1" s="1"/>
  <c r="E259" i="1" s="1"/>
  <c r="O196" i="1"/>
  <c r="O197" i="1" s="1"/>
  <c r="AF194" i="1" s="1"/>
  <c r="N196" i="1"/>
  <c r="AA194" i="1"/>
  <c r="Y205" i="1"/>
  <c r="AI1138" i="1" l="1"/>
  <c r="B1153" i="1"/>
  <c r="A1098" i="2"/>
  <c r="G1139" i="1"/>
  <c r="F209" i="1"/>
  <c r="AF205" i="1"/>
  <c r="C153" i="2" s="1"/>
  <c r="H259" i="1"/>
  <c r="H308" i="1"/>
  <c r="N197" i="1"/>
  <c r="P196" i="1"/>
  <c r="AC205" i="1"/>
  <c r="AE195" i="1"/>
  <c r="E210" i="1" s="1"/>
  <c r="H210" i="1" s="1"/>
  <c r="B1168" i="1" l="1"/>
  <c r="AI1153" i="1"/>
  <c r="A1113" i="2"/>
  <c r="G1154" i="1"/>
  <c r="S210" i="1"/>
  <c r="W210" i="1" s="1"/>
  <c r="AA210" i="1" s="1"/>
  <c r="AE211" i="1" s="1"/>
  <c r="E226" i="1" s="1"/>
  <c r="U210" i="1"/>
  <c r="Y210" i="1" s="1"/>
  <c r="AC210" i="1" s="1"/>
  <c r="AG211" i="1" s="1"/>
  <c r="G226" i="1" s="1"/>
  <c r="T210" i="1"/>
  <c r="X210" i="1" s="1"/>
  <c r="AB210" i="1" s="1"/>
  <c r="AF211" i="1" s="1"/>
  <c r="F226" i="1" s="1"/>
  <c r="I226" i="1" s="1"/>
  <c r="S308" i="1"/>
  <c r="W308" i="1" s="1"/>
  <c r="AA308" i="1" s="1"/>
  <c r="AE309" i="1" s="1"/>
  <c r="E324" i="1" s="1"/>
  <c r="U308" i="1"/>
  <c r="Y308" i="1" s="1"/>
  <c r="AC308" i="1" s="1"/>
  <c r="AG309" i="1" s="1"/>
  <c r="G324" i="1" s="1"/>
  <c r="T308" i="1"/>
  <c r="X308" i="1" s="1"/>
  <c r="AB308" i="1" s="1"/>
  <c r="AF309" i="1" s="1"/>
  <c r="F324" i="1" s="1"/>
  <c r="I324" i="1" s="1"/>
  <c r="S259" i="1"/>
  <c r="W259" i="1" s="1"/>
  <c r="AA259" i="1" s="1"/>
  <c r="AE260" i="1" s="1"/>
  <c r="E275" i="1" s="1"/>
  <c r="U259" i="1"/>
  <c r="Y259" i="1" s="1"/>
  <c r="AC259" i="1" s="1"/>
  <c r="AG260" i="1" s="1"/>
  <c r="G275" i="1" s="1"/>
  <c r="T259" i="1"/>
  <c r="X259" i="1" s="1"/>
  <c r="AB259" i="1" s="1"/>
  <c r="AF260" i="1" s="1"/>
  <c r="F275" i="1" s="1"/>
  <c r="I275" i="1" s="1"/>
  <c r="P197" i="1"/>
  <c r="AE194" i="1"/>
  <c r="G1169" i="1" l="1"/>
  <c r="B1183" i="1"/>
  <c r="AI1168" i="1"/>
  <c r="H324" i="1"/>
  <c r="S324" i="1" s="1"/>
  <c r="W324" i="1" s="1"/>
  <c r="AA324" i="1" s="1"/>
  <c r="H275" i="1"/>
  <c r="I235" i="1"/>
  <c r="L224" i="1"/>
  <c r="AH205" i="1"/>
  <c r="E209" i="1"/>
  <c r="AE205" i="1"/>
  <c r="B153" i="2" s="1"/>
  <c r="E153" i="2" s="1"/>
  <c r="H226" i="1"/>
  <c r="B1198" i="1" l="1"/>
  <c r="AI1183" i="1"/>
  <c r="G1184" i="1"/>
  <c r="T324" i="1"/>
  <c r="X324" i="1" s="1"/>
  <c r="AB324" i="1" s="1"/>
  <c r="U324" i="1"/>
  <c r="Y324" i="1" s="1"/>
  <c r="AC324" i="1" s="1"/>
  <c r="L210" i="1"/>
  <c r="H209" i="1"/>
  <c r="U275" i="1"/>
  <c r="Y275" i="1" s="1"/>
  <c r="AC275" i="1" s="1"/>
  <c r="AG276" i="1" s="1"/>
  <c r="G291" i="1" s="1"/>
  <c r="T275" i="1"/>
  <c r="X275" i="1" s="1"/>
  <c r="AB275" i="1" s="1"/>
  <c r="AF276" i="1" s="1"/>
  <c r="F291" i="1" s="1"/>
  <c r="I291" i="1" s="1"/>
  <c r="S275" i="1"/>
  <c r="W275" i="1" s="1"/>
  <c r="AA275" i="1" s="1"/>
  <c r="AE276" i="1" s="1"/>
  <c r="E291" i="1" s="1"/>
  <c r="S226" i="1"/>
  <c r="W226" i="1" s="1"/>
  <c r="AA226" i="1" s="1"/>
  <c r="AE227" i="1" s="1"/>
  <c r="E242" i="1" s="1"/>
  <c r="U226" i="1"/>
  <c r="Y226" i="1" s="1"/>
  <c r="AC226" i="1" s="1"/>
  <c r="AG227" i="1" s="1"/>
  <c r="G242" i="1" s="1"/>
  <c r="T226" i="1"/>
  <c r="X226" i="1" s="1"/>
  <c r="AB226" i="1" s="1"/>
  <c r="AF227" i="1" s="1"/>
  <c r="F242" i="1" s="1"/>
  <c r="I242" i="1" s="1"/>
  <c r="AI1198" i="1" l="1"/>
  <c r="B1213" i="1"/>
  <c r="G1199" i="1"/>
  <c r="H242" i="1"/>
  <c r="T209" i="1"/>
  <c r="X209" i="1" s="1"/>
  <c r="AB209" i="1" s="1"/>
  <c r="AF210" i="1" s="1"/>
  <c r="F225" i="1" s="1"/>
  <c r="S209" i="1"/>
  <c r="H220" i="1"/>
  <c r="T220" i="1" s="1"/>
  <c r="U209" i="1"/>
  <c r="Y209" i="1" s="1"/>
  <c r="AC209" i="1" s="1"/>
  <c r="AG210" i="1" s="1"/>
  <c r="H291" i="1"/>
  <c r="L211" i="1"/>
  <c r="L213" i="1" s="1"/>
  <c r="L214" i="1" s="1"/>
  <c r="O209" i="1" s="1"/>
  <c r="O210" i="1" s="1"/>
  <c r="L212" i="1"/>
  <c r="G1214" i="1" l="1"/>
  <c r="AI1213" i="1"/>
  <c r="B1228" i="1"/>
  <c r="U220" i="1"/>
  <c r="W209" i="1"/>
  <c r="T291" i="1"/>
  <c r="X291" i="1" s="1"/>
  <c r="AB291" i="1" s="1"/>
  <c r="AF292" i="1" s="1"/>
  <c r="F307" i="1" s="1"/>
  <c r="I307" i="1" s="1"/>
  <c r="U291" i="1"/>
  <c r="Y291" i="1" s="1"/>
  <c r="AC291" i="1" s="1"/>
  <c r="AG292" i="1" s="1"/>
  <c r="G307" i="1" s="1"/>
  <c r="S291" i="1"/>
  <c r="W291" i="1" s="1"/>
  <c r="AA291" i="1" s="1"/>
  <c r="AE292" i="1" s="1"/>
  <c r="E307" i="1" s="1"/>
  <c r="G225" i="1"/>
  <c r="AG220" i="1"/>
  <c r="D168" i="2" s="1"/>
  <c r="S242" i="1"/>
  <c r="W242" i="1" s="1"/>
  <c r="AA242" i="1" s="1"/>
  <c r="AE243" i="1" s="1"/>
  <c r="E258" i="1" s="1"/>
  <c r="T242" i="1"/>
  <c r="X242" i="1" s="1"/>
  <c r="AB242" i="1" s="1"/>
  <c r="AF243" i="1" s="1"/>
  <c r="F258" i="1" s="1"/>
  <c r="I258" i="1" s="1"/>
  <c r="U242" i="1"/>
  <c r="Y242" i="1" s="1"/>
  <c r="AC242" i="1" s="1"/>
  <c r="AG243" i="1" s="1"/>
  <c r="G258" i="1" s="1"/>
  <c r="N209" i="1"/>
  <c r="N210" i="1" s="1"/>
  <c r="P210" i="1" s="1"/>
  <c r="G1229" i="1" l="1"/>
  <c r="AI1228" i="1"/>
  <c r="B1243" i="1"/>
  <c r="H258" i="1"/>
  <c r="S258" i="1" s="1"/>
  <c r="W258" i="1" s="1"/>
  <c r="AA258" i="1" s="1"/>
  <c r="AE259" i="1" s="1"/>
  <c r="E274" i="1" s="1"/>
  <c r="N211" i="1"/>
  <c r="O211" i="1"/>
  <c r="O212" i="1" s="1"/>
  <c r="AF209" i="1" s="1"/>
  <c r="AA209" i="1"/>
  <c r="Y220" i="1"/>
  <c r="H307" i="1"/>
  <c r="T258" i="1" l="1"/>
  <c r="X258" i="1" s="1"/>
  <c r="AB258" i="1" s="1"/>
  <c r="AF259" i="1" s="1"/>
  <c r="F274" i="1" s="1"/>
  <c r="I274" i="1" s="1"/>
  <c r="U258" i="1"/>
  <c r="Y258" i="1" s="1"/>
  <c r="AC258" i="1" s="1"/>
  <c r="AG259" i="1" s="1"/>
  <c r="G274" i="1" s="1"/>
  <c r="H274" i="1" s="1"/>
  <c r="G1244" i="1"/>
  <c r="AI1243" i="1"/>
  <c r="B1258" i="1"/>
  <c r="U307" i="1"/>
  <c r="Y307" i="1" s="1"/>
  <c r="AC307" i="1" s="1"/>
  <c r="AG308" i="1" s="1"/>
  <c r="G323" i="1" s="1"/>
  <c r="S307" i="1"/>
  <c r="W307" i="1" s="1"/>
  <c r="AA307" i="1" s="1"/>
  <c r="AE308" i="1" s="1"/>
  <c r="E323" i="1" s="1"/>
  <c r="T307" i="1"/>
  <c r="X307" i="1" s="1"/>
  <c r="AB307" i="1" s="1"/>
  <c r="AF308" i="1" s="1"/>
  <c r="F323" i="1" s="1"/>
  <c r="I323" i="1" s="1"/>
  <c r="AC220" i="1"/>
  <c r="AE210" i="1"/>
  <c r="E225" i="1" s="1"/>
  <c r="H225" i="1" s="1"/>
  <c r="F224" i="1"/>
  <c r="AF220" i="1"/>
  <c r="C168" i="2" s="1"/>
  <c r="N212" i="1"/>
  <c r="P211" i="1"/>
  <c r="G1259" i="1" l="1"/>
  <c r="AI1258" i="1"/>
  <c r="B1273" i="1"/>
  <c r="U274" i="1"/>
  <c r="Y274" i="1" s="1"/>
  <c r="AC274" i="1" s="1"/>
  <c r="AG275" i="1" s="1"/>
  <c r="G290" i="1" s="1"/>
  <c r="T274" i="1"/>
  <c r="X274" i="1" s="1"/>
  <c r="AB274" i="1" s="1"/>
  <c r="AF275" i="1" s="1"/>
  <c r="F290" i="1" s="1"/>
  <c r="I290" i="1" s="1"/>
  <c r="S274" i="1"/>
  <c r="W274" i="1" s="1"/>
  <c r="AA274" i="1" s="1"/>
  <c r="AE275" i="1" s="1"/>
  <c r="E290" i="1" s="1"/>
  <c r="H323" i="1"/>
  <c r="P212" i="1"/>
  <c r="AE209" i="1"/>
  <c r="T225" i="1"/>
  <c r="X225" i="1" s="1"/>
  <c r="AB225" i="1" s="1"/>
  <c r="AF226" i="1" s="1"/>
  <c r="F241" i="1" s="1"/>
  <c r="I241" i="1" s="1"/>
  <c r="S225" i="1"/>
  <c r="W225" i="1" s="1"/>
  <c r="AA225" i="1" s="1"/>
  <c r="AE226" i="1" s="1"/>
  <c r="E241" i="1" s="1"/>
  <c r="U225" i="1"/>
  <c r="Y225" i="1" s="1"/>
  <c r="AC225" i="1" s="1"/>
  <c r="AG226" i="1" s="1"/>
  <c r="G241" i="1" s="1"/>
  <c r="H241" i="1" l="1"/>
  <c r="G1274" i="1"/>
  <c r="AI1273" i="1"/>
  <c r="B1288" i="1"/>
  <c r="H290" i="1"/>
  <c r="U241" i="1"/>
  <c r="Y241" i="1" s="1"/>
  <c r="AC241" i="1" s="1"/>
  <c r="AG242" i="1" s="1"/>
  <c r="G257" i="1" s="1"/>
  <c r="S241" i="1"/>
  <c r="W241" i="1" s="1"/>
  <c r="AA241" i="1" s="1"/>
  <c r="AE242" i="1" s="1"/>
  <c r="E257" i="1" s="1"/>
  <c r="T241" i="1"/>
  <c r="X241" i="1" s="1"/>
  <c r="AB241" i="1" s="1"/>
  <c r="AF242" i="1" s="1"/>
  <c r="F257" i="1" s="1"/>
  <c r="I257" i="1" s="1"/>
  <c r="T323" i="1"/>
  <c r="X323" i="1" s="1"/>
  <c r="AB323" i="1" s="1"/>
  <c r="AF324" i="1" s="1"/>
  <c r="F339" i="1" s="1"/>
  <c r="I339" i="1" s="1"/>
  <c r="S323" i="1"/>
  <c r="W323" i="1" s="1"/>
  <c r="AA323" i="1" s="1"/>
  <c r="AE324" i="1" s="1"/>
  <c r="E339" i="1" s="1"/>
  <c r="U323" i="1"/>
  <c r="Y323" i="1" s="1"/>
  <c r="AC323" i="1" s="1"/>
  <c r="AG324" i="1" s="1"/>
  <c r="G339" i="1" s="1"/>
  <c r="U290" i="1"/>
  <c r="Y290" i="1" s="1"/>
  <c r="AC290" i="1" s="1"/>
  <c r="AG291" i="1" s="1"/>
  <c r="G306" i="1" s="1"/>
  <c r="T290" i="1"/>
  <c r="X290" i="1" s="1"/>
  <c r="AB290" i="1" s="1"/>
  <c r="AF291" i="1" s="1"/>
  <c r="F306" i="1" s="1"/>
  <c r="I306" i="1" s="1"/>
  <c r="S290" i="1"/>
  <c r="W290" i="1" s="1"/>
  <c r="AA290" i="1" s="1"/>
  <c r="AE291" i="1" s="1"/>
  <c r="E306" i="1" s="1"/>
  <c r="L239" i="1"/>
  <c r="I250" i="1"/>
  <c r="E224" i="1"/>
  <c r="AH220" i="1"/>
  <c r="AE220" i="1"/>
  <c r="B168" i="2" s="1"/>
  <c r="E168" i="2" s="1"/>
  <c r="G1289" i="1" l="1"/>
  <c r="AI1288" i="1"/>
  <c r="B1303" i="1"/>
  <c r="L225" i="1"/>
  <c r="H224" i="1"/>
  <c r="H257" i="1"/>
  <c r="H306" i="1"/>
  <c r="H339" i="1"/>
  <c r="B1318" i="1" l="1"/>
  <c r="AI1303" i="1"/>
  <c r="G1304" i="1"/>
  <c r="U339" i="1"/>
  <c r="Y339" i="1" s="1"/>
  <c r="AC339" i="1" s="1"/>
  <c r="S339" i="1"/>
  <c r="W339" i="1" s="1"/>
  <c r="AA339" i="1" s="1"/>
  <c r="T339" i="1"/>
  <c r="X339" i="1" s="1"/>
  <c r="AB339" i="1" s="1"/>
  <c r="U224" i="1"/>
  <c r="Y224" i="1" s="1"/>
  <c r="AC224" i="1" s="1"/>
  <c r="AG225" i="1" s="1"/>
  <c r="T224" i="1"/>
  <c r="X224" i="1" s="1"/>
  <c r="AB224" i="1" s="1"/>
  <c r="AF225" i="1" s="1"/>
  <c r="F240" i="1" s="1"/>
  <c r="H235" i="1"/>
  <c r="T235" i="1" s="1"/>
  <c r="S224" i="1"/>
  <c r="U306" i="1"/>
  <c r="Y306" i="1" s="1"/>
  <c r="AC306" i="1" s="1"/>
  <c r="AG307" i="1" s="1"/>
  <c r="G322" i="1" s="1"/>
  <c r="T306" i="1"/>
  <c r="X306" i="1" s="1"/>
  <c r="AB306" i="1" s="1"/>
  <c r="AF307" i="1" s="1"/>
  <c r="F322" i="1" s="1"/>
  <c r="I322" i="1" s="1"/>
  <c r="S306" i="1"/>
  <c r="W306" i="1" s="1"/>
  <c r="AA306" i="1" s="1"/>
  <c r="AE307" i="1" s="1"/>
  <c r="E322" i="1" s="1"/>
  <c r="U257" i="1"/>
  <c r="Y257" i="1" s="1"/>
  <c r="AC257" i="1" s="1"/>
  <c r="AG258" i="1" s="1"/>
  <c r="G273" i="1" s="1"/>
  <c r="S257" i="1"/>
  <c r="W257" i="1" s="1"/>
  <c r="AA257" i="1" s="1"/>
  <c r="AE258" i="1" s="1"/>
  <c r="E273" i="1" s="1"/>
  <c r="T257" i="1"/>
  <c r="X257" i="1" s="1"/>
  <c r="AB257" i="1" s="1"/>
  <c r="AF258" i="1" s="1"/>
  <c r="F273" i="1" s="1"/>
  <c r="I273" i="1" s="1"/>
  <c r="L226" i="1"/>
  <c r="L228" i="1" s="1"/>
  <c r="L229" i="1" s="1"/>
  <c r="O224" i="1" s="1"/>
  <c r="O225" i="1" s="1"/>
  <c r="L227" i="1"/>
  <c r="G1319" i="1" l="1"/>
  <c r="B1333" i="1"/>
  <c r="AI1318" i="1"/>
  <c r="H273" i="1"/>
  <c r="U273" i="1" s="1"/>
  <c r="Y273" i="1" s="1"/>
  <c r="AC273" i="1" s="1"/>
  <c r="AG274" i="1" s="1"/>
  <c r="G289" i="1" s="1"/>
  <c r="N224" i="1"/>
  <c r="N225" i="1" s="1"/>
  <c r="P225" i="1" s="1"/>
  <c r="O226" i="1" s="1"/>
  <c r="O227" i="1" s="1"/>
  <c r="AF224" i="1" s="1"/>
  <c r="AG235" i="1"/>
  <c r="D183" i="2" s="1"/>
  <c r="G240" i="1"/>
  <c r="W224" i="1"/>
  <c r="U235" i="1"/>
  <c r="N226" i="1"/>
  <c r="H322" i="1"/>
  <c r="S273" i="1" l="1"/>
  <c r="W273" i="1" s="1"/>
  <c r="AA273" i="1" s="1"/>
  <c r="AE274" i="1" s="1"/>
  <c r="E289" i="1" s="1"/>
  <c r="T273" i="1"/>
  <c r="X273" i="1" s="1"/>
  <c r="AB273" i="1" s="1"/>
  <c r="AF274" i="1" s="1"/>
  <c r="F289" i="1" s="1"/>
  <c r="I289" i="1" s="1"/>
  <c r="B1348" i="1"/>
  <c r="G1334" i="1"/>
  <c r="AI1333" i="1"/>
  <c r="H289" i="1"/>
  <c r="U289" i="1" s="1"/>
  <c r="Y289" i="1" s="1"/>
  <c r="AC289" i="1" s="1"/>
  <c r="AG290" i="1" s="1"/>
  <c r="G305" i="1" s="1"/>
  <c r="P226" i="1"/>
  <c r="N227" i="1"/>
  <c r="T322" i="1"/>
  <c r="X322" i="1" s="1"/>
  <c r="AB322" i="1" s="1"/>
  <c r="AF323" i="1" s="1"/>
  <c r="F338" i="1" s="1"/>
  <c r="I338" i="1" s="1"/>
  <c r="S322" i="1"/>
  <c r="W322" i="1" s="1"/>
  <c r="AA322" i="1" s="1"/>
  <c r="AE323" i="1" s="1"/>
  <c r="E338" i="1" s="1"/>
  <c r="U322" i="1"/>
  <c r="Y322" i="1" s="1"/>
  <c r="AC322" i="1" s="1"/>
  <c r="AG323" i="1" s="1"/>
  <c r="G338" i="1" s="1"/>
  <c r="Y235" i="1"/>
  <c r="AA224" i="1"/>
  <c r="AF235" i="1"/>
  <c r="C183" i="2" s="1"/>
  <c r="F239" i="1"/>
  <c r="S289" i="1" l="1"/>
  <c r="W289" i="1" s="1"/>
  <c r="AA289" i="1" s="1"/>
  <c r="AE290" i="1" s="1"/>
  <c r="E305" i="1" s="1"/>
  <c r="T289" i="1"/>
  <c r="X289" i="1" s="1"/>
  <c r="AB289" i="1" s="1"/>
  <c r="AF290" i="1" s="1"/>
  <c r="F305" i="1" s="1"/>
  <c r="I305" i="1" s="1"/>
  <c r="G1349" i="1"/>
  <c r="AI1348" i="1"/>
  <c r="B1363" i="1"/>
  <c r="AE224" i="1"/>
  <c r="P227" i="1"/>
  <c r="H338" i="1"/>
  <c r="AC235" i="1"/>
  <c r="AE225" i="1"/>
  <c r="E240" i="1" s="1"/>
  <c r="H240" i="1" s="1"/>
  <c r="H305" i="1" l="1"/>
  <c r="AI1363" i="1"/>
  <c r="B1378" i="1"/>
  <c r="G1364" i="1"/>
  <c r="U338" i="1"/>
  <c r="Y338" i="1" s="1"/>
  <c r="AC338" i="1" s="1"/>
  <c r="AG339" i="1" s="1"/>
  <c r="G354" i="1" s="1"/>
  <c r="T338" i="1"/>
  <c r="X338" i="1" s="1"/>
  <c r="AB338" i="1" s="1"/>
  <c r="AF339" i="1" s="1"/>
  <c r="F354" i="1" s="1"/>
  <c r="I354" i="1" s="1"/>
  <c r="S338" i="1"/>
  <c r="W338" i="1" s="1"/>
  <c r="AA338" i="1" s="1"/>
  <c r="AE339" i="1" s="1"/>
  <c r="E354" i="1" s="1"/>
  <c r="S240" i="1"/>
  <c r="W240" i="1" s="1"/>
  <c r="AA240" i="1" s="1"/>
  <c r="AE241" i="1" s="1"/>
  <c r="E256" i="1" s="1"/>
  <c r="U240" i="1"/>
  <c r="Y240" i="1" s="1"/>
  <c r="AC240" i="1" s="1"/>
  <c r="AG241" i="1" s="1"/>
  <c r="G256" i="1" s="1"/>
  <c r="T240" i="1"/>
  <c r="X240" i="1" s="1"/>
  <c r="AB240" i="1" s="1"/>
  <c r="AF241" i="1" s="1"/>
  <c r="F256" i="1" s="1"/>
  <c r="I256" i="1" s="1"/>
  <c r="E239" i="1"/>
  <c r="AH235" i="1"/>
  <c r="AE235" i="1"/>
  <c r="B183" i="2" s="1"/>
  <c r="E183" i="2" s="1"/>
  <c r="S305" i="1"/>
  <c r="W305" i="1" s="1"/>
  <c r="AA305" i="1" s="1"/>
  <c r="AE306" i="1" s="1"/>
  <c r="E321" i="1" s="1"/>
  <c r="U305" i="1"/>
  <c r="Y305" i="1" s="1"/>
  <c r="AC305" i="1" s="1"/>
  <c r="AG306" i="1" s="1"/>
  <c r="G321" i="1" s="1"/>
  <c r="T305" i="1"/>
  <c r="X305" i="1" s="1"/>
  <c r="AB305" i="1" s="1"/>
  <c r="AF306" i="1" s="1"/>
  <c r="F321" i="1" s="1"/>
  <c r="I321" i="1" s="1"/>
  <c r="H354" i="1" l="1"/>
  <c r="G1379" i="1"/>
  <c r="AI1378" i="1"/>
  <c r="B1393" i="1"/>
  <c r="H256" i="1"/>
  <c r="T256" i="1" s="1"/>
  <c r="X256" i="1" s="1"/>
  <c r="AB256" i="1" s="1"/>
  <c r="AF257" i="1" s="1"/>
  <c r="F272" i="1" s="1"/>
  <c r="I272" i="1" s="1"/>
  <c r="L240" i="1"/>
  <c r="H239" i="1"/>
  <c r="U354" i="1"/>
  <c r="Y354" i="1" s="1"/>
  <c r="AC354" i="1" s="1"/>
  <c r="S354" i="1"/>
  <c r="W354" i="1" s="1"/>
  <c r="AA354" i="1" s="1"/>
  <c r="T354" i="1"/>
  <c r="X354" i="1" s="1"/>
  <c r="AB354" i="1" s="1"/>
  <c r="I265" i="1"/>
  <c r="L254" i="1"/>
  <c r="H321" i="1"/>
  <c r="G1394" i="1" l="1"/>
  <c r="AI1393" i="1"/>
  <c r="B1408" i="1"/>
  <c r="U256" i="1"/>
  <c r="Y256" i="1" s="1"/>
  <c r="AC256" i="1" s="1"/>
  <c r="AG257" i="1" s="1"/>
  <c r="G272" i="1" s="1"/>
  <c r="H272" i="1" s="1"/>
  <c r="S256" i="1"/>
  <c r="W256" i="1" s="1"/>
  <c r="AA256" i="1" s="1"/>
  <c r="AE257" i="1" s="1"/>
  <c r="E272" i="1" s="1"/>
  <c r="L241" i="1"/>
  <c r="L243" i="1" s="1"/>
  <c r="L244" i="1" s="1"/>
  <c r="O239" i="1" s="1"/>
  <c r="O240" i="1" s="1"/>
  <c r="L242" i="1"/>
  <c r="U321" i="1"/>
  <c r="Y321" i="1" s="1"/>
  <c r="AC321" i="1" s="1"/>
  <c r="AG322" i="1" s="1"/>
  <c r="G337" i="1" s="1"/>
  <c r="T321" i="1"/>
  <c r="X321" i="1" s="1"/>
  <c r="AB321" i="1" s="1"/>
  <c r="AF322" i="1" s="1"/>
  <c r="F337" i="1" s="1"/>
  <c r="I337" i="1" s="1"/>
  <c r="S321" i="1"/>
  <c r="W321" i="1" s="1"/>
  <c r="AA321" i="1" s="1"/>
  <c r="AE322" i="1" s="1"/>
  <c r="E337" i="1" s="1"/>
  <c r="H250" i="1"/>
  <c r="T250" i="1" s="1"/>
  <c r="S239" i="1"/>
  <c r="U239" i="1"/>
  <c r="Y239" i="1" s="1"/>
  <c r="AC239" i="1" s="1"/>
  <c r="AG240" i="1" s="1"/>
  <c r="T239" i="1"/>
  <c r="X239" i="1" s="1"/>
  <c r="AB239" i="1" s="1"/>
  <c r="AF240" i="1" s="1"/>
  <c r="F255" i="1" s="1"/>
  <c r="B1423" i="1" l="1"/>
  <c r="G1409" i="1"/>
  <c r="AI1408" i="1"/>
  <c r="N239" i="1"/>
  <c r="N240" i="1" s="1"/>
  <c r="P240" i="1" s="1"/>
  <c r="O241" i="1" s="1"/>
  <c r="O242" i="1" s="1"/>
  <c r="AF239" i="1" s="1"/>
  <c r="AG250" i="1"/>
  <c r="D198" i="2" s="1"/>
  <c r="G255" i="1"/>
  <c r="U272" i="1"/>
  <c r="Y272" i="1" s="1"/>
  <c r="AC272" i="1" s="1"/>
  <c r="AG273" i="1" s="1"/>
  <c r="G288" i="1" s="1"/>
  <c r="S272" i="1"/>
  <c r="W272" i="1" s="1"/>
  <c r="AA272" i="1" s="1"/>
  <c r="AE273" i="1" s="1"/>
  <c r="E288" i="1" s="1"/>
  <c r="T272" i="1"/>
  <c r="X272" i="1" s="1"/>
  <c r="AB272" i="1" s="1"/>
  <c r="AF273" i="1" s="1"/>
  <c r="F288" i="1" s="1"/>
  <c r="I288" i="1" s="1"/>
  <c r="W239" i="1"/>
  <c r="U250" i="1"/>
  <c r="H337" i="1"/>
  <c r="N241" i="1" l="1"/>
  <c r="AI1423" i="1"/>
  <c r="G1424" i="1"/>
  <c r="B1438" i="1"/>
  <c r="H288" i="1"/>
  <c r="U288" i="1" s="1"/>
  <c r="Y288" i="1" s="1"/>
  <c r="AC288" i="1" s="1"/>
  <c r="AG289" i="1" s="1"/>
  <c r="G304" i="1" s="1"/>
  <c r="AA239" i="1"/>
  <c r="Y250" i="1"/>
  <c r="AF250" i="1"/>
  <c r="C198" i="2" s="1"/>
  <c r="F254" i="1"/>
  <c r="S337" i="1"/>
  <c r="W337" i="1" s="1"/>
  <c r="AA337" i="1" s="1"/>
  <c r="AE338" i="1" s="1"/>
  <c r="E353" i="1" s="1"/>
  <c r="U337" i="1"/>
  <c r="Y337" i="1" s="1"/>
  <c r="AC337" i="1" s="1"/>
  <c r="AG338" i="1" s="1"/>
  <c r="G353" i="1" s="1"/>
  <c r="T337" i="1"/>
  <c r="X337" i="1" s="1"/>
  <c r="AB337" i="1" s="1"/>
  <c r="AF338" i="1" s="1"/>
  <c r="F353" i="1" s="1"/>
  <c r="I353" i="1" s="1"/>
  <c r="P241" i="1"/>
  <c r="N242" i="1"/>
  <c r="S288" i="1" l="1"/>
  <c r="W288" i="1" s="1"/>
  <c r="AA288" i="1" s="1"/>
  <c r="AE289" i="1" s="1"/>
  <c r="E304" i="1" s="1"/>
  <c r="T288" i="1"/>
  <c r="X288" i="1" s="1"/>
  <c r="AB288" i="1" s="1"/>
  <c r="AF289" i="1" s="1"/>
  <c r="F304" i="1" s="1"/>
  <c r="I304" i="1" s="1"/>
  <c r="G1439" i="1"/>
  <c r="AI1438" i="1"/>
  <c r="B1453" i="1"/>
  <c r="H353" i="1"/>
  <c r="S353" i="1" s="1"/>
  <c r="W353" i="1" s="1"/>
  <c r="AA353" i="1" s="1"/>
  <c r="AE354" i="1" s="1"/>
  <c r="E369" i="1" s="1"/>
  <c r="AE240" i="1"/>
  <c r="E255" i="1" s="1"/>
  <c r="H255" i="1" s="1"/>
  <c r="AC250" i="1"/>
  <c r="P242" i="1"/>
  <c r="AE239" i="1"/>
  <c r="H304" i="1" l="1"/>
  <c r="AI1453" i="1"/>
  <c r="B1468" i="1"/>
  <c r="G1454" i="1"/>
  <c r="T353" i="1"/>
  <c r="X353" i="1" s="1"/>
  <c r="AB353" i="1" s="1"/>
  <c r="AF354" i="1" s="1"/>
  <c r="F369" i="1" s="1"/>
  <c r="I369" i="1" s="1"/>
  <c r="U353" i="1"/>
  <c r="Y353" i="1" s="1"/>
  <c r="AC353" i="1" s="1"/>
  <c r="AG354" i="1" s="1"/>
  <c r="G369" i="1" s="1"/>
  <c r="S255" i="1"/>
  <c r="W255" i="1" s="1"/>
  <c r="AA255" i="1" s="1"/>
  <c r="AE256" i="1" s="1"/>
  <c r="E271" i="1" s="1"/>
  <c r="U255" i="1"/>
  <c r="Y255" i="1" s="1"/>
  <c r="AC255" i="1" s="1"/>
  <c r="AG256" i="1" s="1"/>
  <c r="G271" i="1" s="1"/>
  <c r="T255" i="1"/>
  <c r="X255" i="1" s="1"/>
  <c r="AB255" i="1" s="1"/>
  <c r="AF256" i="1" s="1"/>
  <c r="F271" i="1" s="1"/>
  <c r="I271" i="1" s="1"/>
  <c r="AH250" i="1"/>
  <c r="E254" i="1"/>
  <c r="AE250" i="1"/>
  <c r="B198" i="2" s="1"/>
  <c r="E198" i="2" s="1"/>
  <c r="U304" i="1" l="1"/>
  <c r="Y304" i="1" s="1"/>
  <c r="AC304" i="1" s="1"/>
  <c r="AG305" i="1" s="1"/>
  <c r="G320" i="1" s="1"/>
  <c r="S304" i="1"/>
  <c r="W304" i="1" s="1"/>
  <c r="AA304" i="1" s="1"/>
  <c r="AE305" i="1" s="1"/>
  <c r="E320" i="1" s="1"/>
  <c r="T304" i="1"/>
  <c r="X304" i="1" s="1"/>
  <c r="AB304" i="1" s="1"/>
  <c r="AF305" i="1" s="1"/>
  <c r="F320" i="1" s="1"/>
  <c r="I320" i="1" s="1"/>
  <c r="H369" i="1"/>
  <c r="T369" i="1" s="1"/>
  <c r="X369" i="1" s="1"/>
  <c r="AB369" i="1" s="1"/>
  <c r="B1483" i="1"/>
  <c r="AI1468" i="1"/>
  <c r="G1469" i="1"/>
  <c r="I280" i="1"/>
  <c r="L269" i="1"/>
  <c r="L255" i="1"/>
  <c r="H254" i="1"/>
  <c r="H271" i="1"/>
  <c r="S369" i="1" l="1"/>
  <c r="W369" i="1" s="1"/>
  <c r="AA369" i="1" s="1"/>
  <c r="H320" i="1"/>
  <c r="U369" i="1"/>
  <c r="Y369" i="1" s="1"/>
  <c r="AC369" i="1" s="1"/>
  <c r="B1498" i="1"/>
  <c r="AI1483" i="1"/>
  <c r="G1484" i="1"/>
  <c r="S271" i="1"/>
  <c r="W271" i="1" s="1"/>
  <c r="AA271" i="1" s="1"/>
  <c r="AE272" i="1" s="1"/>
  <c r="E287" i="1" s="1"/>
  <c r="T271" i="1"/>
  <c r="X271" i="1" s="1"/>
  <c r="AB271" i="1" s="1"/>
  <c r="AF272" i="1" s="1"/>
  <c r="F287" i="1" s="1"/>
  <c r="I287" i="1" s="1"/>
  <c r="U271" i="1"/>
  <c r="Y271" i="1" s="1"/>
  <c r="AC271" i="1" s="1"/>
  <c r="AG272" i="1" s="1"/>
  <c r="G287" i="1" s="1"/>
  <c r="H265" i="1"/>
  <c r="T265" i="1" s="1"/>
  <c r="T254" i="1"/>
  <c r="X254" i="1" s="1"/>
  <c r="AB254" i="1" s="1"/>
  <c r="AF255" i="1" s="1"/>
  <c r="F270" i="1" s="1"/>
  <c r="S254" i="1"/>
  <c r="U254" i="1"/>
  <c r="Y254" i="1" s="1"/>
  <c r="AC254" i="1" s="1"/>
  <c r="AG255" i="1" s="1"/>
  <c r="L256" i="1"/>
  <c r="L258" i="1" s="1"/>
  <c r="L259" i="1" s="1"/>
  <c r="O254" i="1" s="1"/>
  <c r="O255" i="1" s="1"/>
  <c r="L257" i="1"/>
  <c r="U320" i="1" l="1"/>
  <c r="Y320" i="1" s="1"/>
  <c r="AC320" i="1" s="1"/>
  <c r="AG321" i="1" s="1"/>
  <c r="G336" i="1" s="1"/>
  <c r="T320" i="1"/>
  <c r="X320" i="1" s="1"/>
  <c r="AB320" i="1" s="1"/>
  <c r="AF321" i="1" s="1"/>
  <c r="F336" i="1" s="1"/>
  <c r="I336" i="1" s="1"/>
  <c r="S320" i="1"/>
  <c r="W320" i="1" s="1"/>
  <c r="AA320" i="1" s="1"/>
  <c r="AE321" i="1" s="1"/>
  <c r="E336" i="1" s="1"/>
  <c r="H336" i="1" s="1"/>
  <c r="S336" i="1" s="1"/>
  <c r="W336" i="1" s="1"/>
  <c r="AA336" i="1" s="1"/>
  <c r="AE337" i="1" s="1"/>
  <c r="E352" i="1" s="1"/>
  <c r="AI1498" i="1"/>
  <c r="B1513" i="1"/>
  <c r="G1499" i="1"/>
  <c r="U265" i="1"/>
  <c r="W254" i="1"/>
  <c r="G270" i="1"/>
  <c r="AG265" i="1"/>
  <c r="D213" i="2" s="1"/>
  <c r="N254" i="1"/>
  <c r="N255" i="1" s="1"/>
  <c r="P255" i="1" s="1"/>
  <c r="H287" i="1"/>
  <c r="U336" i="1" l="1"/>
  <c r="Y336" i="1" s="1"/>
  <c r="AC336" i="1" s="1"/>
  <c r="AG337" i="1" s="1"/>
  <c r="G352" i="1" s="1"/>
  <c r="T336" i="1"/>
  <c r="X336" i="1" s="1"/>
  <c r="AB336" i="1" s="1"/>
  <c r="AF337" i="1" s="1"/>
  <c r="F352" i="1" s="1"/>
  <c r="I352" i="1" s="1"/>
  <c r="B1528" i="1"/>
  <c r="AI1513" i="1"/>
  <c r="G1514" i="1"/>
  <c r="H352" i="1"/>
  <c r="S352" i="1" s="1"/>
  <c r="W352" i="1" s="1"/>
  <c r="AA352" i="1" s="1"/>
  <c r="AE353" i="1" s="1"/>
  <c r="E368" i="1" s="1"/>
  <c r="N256" i="1"/>
  <c r="O256" i="1"/>
  <c r="O257" i="1" s="1"/>
  <c r="AF254" i="1" s="1"/>
  <c r="U287" i="1"/>
  <c r="Y287" i="1" s="1"/>
  <c r="AC287" i="1" s="1"/>
  <c r="AG288" i="1" s="1"/>
  <c r="G303" i="1" s="1"/>
  <c r="S287" i="1"/>
  <c r="W287" i="1" s="1"/>
  <c r="AA287" i="1" s="1"/>
  <c r="AE288" i="1" s="1"/>
  <c r="E303" i="1" s="1"/>
  <c r="T287" i="1"/>
  <c r="X287" i="1" s="1"/>
  <c r="AB287" i="1" s="1"/>
  <c r="AF288" i="1" s="1"/>
  <c r="F303" i="1" s="1"/>
  <c r="I303" i="1" s="1"/>
  <c r="AA254" i="1"/>
  <c r="Y265" i="1"/>
  <c r="T352" i="1" l="1"/>
  <c r="X352" i="1" s="1"/>
  <c r="AB352" i="1" s="1"/>
  <c r="AF353" i="1" s="1"/>
  <c r="F368" i="1" s="1"/>
  <c r="I368" i="1" s="1"/>
  <c r="U352" i="1"/>
  <c r="Y352" i="1" s="1"/>
  <c r="AC352" i="1" s="1"/>
  <c r="AG353" i="1" s="1"/>
  <c r="G368" i="1" s="1"/>
  <c r="B1543" i="1"/>
  <c r="AI1528" i="1"/>
  <c r="G1529" i="1"/>
  <c r="H303" i="1"/>
  <c r="S303" i="1" s="1"/>
  <c r="W303" i="1" s="1"/>
  <c r="AA303" i="1" s="1"/>
  <c r="AE304" i="1" s="1"/>
  <c r="E319" i="1" s="1"/>
  <c r="AC265" i="1"/>
  <c r="AE255" i="1"/>
  <c r="E270" i="1" s="1"/>
  <c r="H270" i="1" s="1"/>
  <c r="F269" i="1"/>
  <c r="AF265" i="1"/>
  <c r="C213" i="2" s="1"/>
  <c r="P256" i="1"/>
  <c r="N257" i="1"/>
  <c r="H368" i="1" l="1"/>
  <c r="T303" i="1"/>
  <c r="X303" i="1" s="1"/>
  <c r="AB303" i="1" s="1"/>
  <c r="AF304" i="1" s="1"/>
  <c r="F319" i="1" s="1"/>
  <c r="I319" i="1" s="1"/>
  <c r="G1544" i="1"/>
  <c r="AI1543" i="1"/>
  <c r="B1558" i="1"/>
  <c r="U303" i="1"/>
  <c r="Y303" i="1" s="1"/>
  <c r="AC303" i="1" s="1"/>
  <c r="AG304" i="1" s="1"/>
  <c r="G319" i="1" s="1"/>
  <c r="H319" i="1" s="1"/>
  <c r="T368" i="1"/>
  <c r="X368" i="1" s="1"/>
  <c r="AB368" i="1" s="1"/>
  <c r="AF369" i="1" s="1"/>
  <c r="F384" i="1" s="1"/>
  <c r="I384" i="1" s="1"/>
  <c r="S368" i="1"/>
  <c r="W368" i="1" s="1"/>
  <c r="AA368" i="1" s="1"/>
  <c r="AE369" i="1" s="1"/>
  <c r="E384" i="1" s="1"/>
  <c r="U368" i="1"/>
  <c r="Y368" i="1" s="1"/>
  <c r="AC368" i="1" s="1"/>
  <c r="AG369" i="1" s="1"/>
  <c r="G384" i="1" s="1"/>
  <c r="AE254" i="1"/>
  <c r="P257" i="1"/>
  <c r="U270" i="1"/>
  <c r="Y270" i="1" s="1"/>
  <c r="AC270" i="1" s="1"/>
  <c r="AG271" i="1" s="1"/>
  <c r="G286" i="1" s="1"/>
  <c r="T270" i="1"/>
  <c r="X270" i="1" s="1"/>
  <c r="AB270" i="1" s="1"/>
  <c r="AF271" i="1" s="1"/>
  <c r="F286" i="1" s="1"/>
  <c r="I286" i="1" s="1"/>
  <c r="S270" i="1"/>
  <c r="W270" i="1" s="1"/>
  <c r="AA270" i="1" s="1"/>
  <c r="AE271" i="1" s="1"/>
  <c r="E286" i="1" s="1"/>
  <c r="G1559" i="1" l="1"/>
  <c r="B1573" i="1"/>
  <c r="AI1558" i="1"/>
  <c r="S319" i="1"/>
  <c r="W319" i="1" s="1"/>
  <c r="AA319" i="1" s="1"/>
  <c r="AE320" i="1" s="1"/>
  <c r="E335" i="1" s="1"/>
  <c r="U319" i="1"/>
  <c r="Y319" i="1" s="1"/>
  <c r="AC319" i="1" s="1"/>
  <c r="AG320" i="1" s="1"/>
  <c r="G335" i="1" s="1"/>
  <c r="T319" i="1"/>
  <c r="X319" i="1" s="1"/>
  <c r="AB319" i="1" s="1"/>
  <c r="AF320" i="1" s="1"/>
  <c r="F335" i="1" s="1"/>
  <c r="I335" i="1" s="1"/>
  <c r="H286" i="1"/>
  <c r="S286" i="1" s="1"/>
  <c r="W286" i="1" s="1"/>
  <c r="AA286" i="1" s="1"/>
  <c r="AE287" i="1" s="1"/>
  <c r="E302" i="1" s="1"/>
  <c r="L284" i="1"/>
  <c r="I295" i="1"/>
  <c r="AE265" i="1"/>
  <c r="B213" i="2" s="1"/>
  <c r="E213" i="2" s="1"/>
  <c r="AH265" i="1"/>
  <c r="E269" i="1"/>
  <c r="H384" i="1"/>
  <c r="T286" i="1" l="1"/>
  <c r="X286" i="1" s="1"/>
  <c r="AB286" i="1" s="1"/>
  <c r="AF287" i="1" s="1"/>
  <c r="F302" i="1" s="1"/>
  <c r="I302" i="1" s="1"/>
  <c r="B1588" i="1"/>
  <c r="G1574" i="1"/>
  <c r="AI1573" i="1"/>
  <c r="H335" i="1"/>
  <c r="S335" i="1" s="1"/>
  <c r="W335" i="1" s="1"/>
  <c r="AA335" i="1" s="1"/>
  <c r="AE336" i="1" s="1"/>
  <c r="E351" i="1" s="1"/>
  <c r="U286" i="1"/>
  <c r="Y286" i="1" s="1"/>
  <c r="AC286" i="1" s="1"/>
  <c r="AG287" i="1" s="1"/>
  <c r="G302" i="1" s="1"/>
  <c r="H302" i="1" s="1"/>
  <c r="H269" i="1"/>
  <c r="L270" i="1"/>
  <c r="T335" i="1"/>
  <c r="X335" i="1" s="1"/>
  <c r="AB335" i="1" s="1"/>
  <c r="AF336" i="1" s="1"/>
  <c r="F351" i="1" s="1"/>
  <c r="I351" i="1" s="1"/>
  <c r="U384" i="1"/>
  <c r="Y384" i="1" s="1"/>
  <c r="AC384" i="1" s="1"/>
  <c r="T384" i="1"/>
  <c r="X384" i="1" s="1"/>
  <c r="AB384" i="1" s="1"/>
  <c r="S384" i="1"/>
  <c r="W384" i="1" s="1"/>
  <c r="AA384" i="1" s="1"/>
  <c r="U335" i="1" l="1"/>
  <c r="Y335" i="1" s="1"/>
  <c r="AC335" i="1" s="1"/>
  <c r="AG336" i="1" s="1"/>
  <c r="G351" i="1" s="1"/>
  <c r="H351" i="1" s="1"/>
  <c r="U351" i="1" s="1"/>
  <c r="Y351" i="1" s="1"/>
  <c r="AC351" i="1" s="1"/>
  <c r="AG352" i="1" s="1"/>
  <c r="G367" i="1" s="1"/>
  <c r="B1603" i="1"/>
  <c r="AI1588" i="1"/>
  <c r="G1589" i="1"/>
  <c r="T302" i="1"/>
  <c r="X302" i="1" s="1"/>
  <c r="AB302" i="1" s="1"/>
  <c r="AF303" i="1" s="1"/>
  <c r="F318" i="1" s="1"/>
  <c r="I318" i="1" s="1"/>
  <c r="U302" i="1"/>
  <c r="Y302" i="1" s="1"/>
  <c r="AC302" i="1" s="1"/>
  <c r="AG303" i="1" s="1"/>
  <c r="G318" i="1" s="1"/>
  <c r="S302" i="1"/>
  <c r="W302" i="1" s="1"/>
  <c r="AA302" i="1" s="1"/>
  <c r="AE303" i="1" s="1"/>
  <c r="E318" i="1" s="1"/>
  <c r="S269" i="1"/>
  <c r="H280" i="1"/>
  <c r="T280" i="1" s="1"/>
  <c r="T269" i="1"/>
  <c r="X269" i="1" s="1"/>
  <c r="AB269" i="1" s="1"/>
  <c r="AF270" i="1" s="1"/>
  <c r="F285" i="1" s="1"/>
  <c r="U269" i="1"/>
  <c r="Y269" i="1" s="1"/>
  <c r="AC269" i="1" s="1"/>
  <c r="AG270" i="1" s="1"/>
  <c r="L271" i="1"/>
  <c r="L273" i="1" s="1"/>
  <c r="L274" i="1" s="1"/>
  <c r="O269" i="1" s="1"/>
  <c r="O270" i="1" s="1"/>
  <c r="L272" i="1"/>
  <c r="H318" i="1" l="1"/>
  <c r="G1604" i="1"/>
  <c r="AI1603" i="1"/>
  <c r="B1618" i="1"/>
  <c r="N269" i="1"/>
  <c r="N270" i="1" s="1"/>
  <c r="P270" i="1" s="1"/>
  <c r="S351" i="1"/>
  <c r="W351" i="1" s="1"/>
  <c r="AA351" i="1" s="1"/>
  <c r="AE352" i="1" s="1"/>
  <c r="E367" i="1" s="1"/>
  <c r="T351" i="1"/>
  <c r="X351" i="1" s="1"/>
  <c r="AB351" i="1" s="1"/>
  <c r="AF352" i="1" s="1"/>
  <c r="F367" i="1" s="1"/>
  <c r="I367" i="1" s="1"/>
  <c r="U318" i="1"/>
  <c r="Y318" i="1" s="1"/>
  <c r="AC318" i="1" s="1"/>
  <c r="AG319" i="1" s="1"/>
  <c r="G334" i="1" s="1"/>
  <c r="T318" i="1"/>
  <c r="X318" i="1" s="1"/>
  <c r="AB318" i="1" s="1"/>
  <c r="AF319" i="1" s="1"/>
  <c r="F334" i="1" s="1"/>
  <c r="I334" i="1" s="1"/>
  <c r="S318" i="1"/>
  <c r="W318" i="1" s="1"/>
  <c r="AA318" i="1" s="1"/>
  <c r="AE319" i="1" s="1"/>
  <c r="E334" i="1" s="1"/>
  <c r="AG280" i="1"/>
  <c r="D228" i="2" s="1"/>
  <c r="G285" i="1"/>
  <c r="O271" i="1"/>
  <c r="O272" i="1" s="1"/>
  <c r="AF269" i="1" s="1"/>
  <c r="N271" i="1"/>
  <c r="W269" i="1"/>
  <c r="U280" i="1"/>
  <c r="G1619" i="1" l="1"/>
  <c r="B1633" i="1"/>
  <c r="AI1618" i="1"/>
  <c r="H367" i="1"/>
  <c r="S367" i="1" s="1"/>
  <c r="W367" i="1" s="1"/>
  <c r="AA367" i="1" s="1"/>
  <c r="AE368" i="1" s="1"/>
  <c r="E383" i="1" s="1"/>
  <c r="H334" i="1"/>
  <c r="T334" i="1" s="1"/>
  <c r="X334" i="1" s="1"/>
  <c r="AB334" i="1" s="1"/>
  <c r="AF335" i="1" s="1"/>
  <c r="F350" i="1" s="1"/>
  <c r="I350" i="1" s="1"/>
  <c r="AA269" i="1"/>
  <c r="Y280" i="1"/>
  <c r="N272" i="1"/>
  <c r="P271" i="1"/>
  <c r="AF280" i="1"/>
  <c r="C228" i="2" s="1"/>
  <c r="F284" i="1"/>
  <c r="U334" i="1" l="1"/>
  <c r="Y334" i="1" s="1"/>
  <c r="AC334" i="1" s="1"/>
  <c r="AG335" i="1" s="1"/>
  <c r="G350" i="1" s="1"/>
  <c r="AI1633" i="1"/>
  <c r="G1634" i="1"/>
  <c r="B1648" i="1"/>
  <c r="T367" i="1"/>
  <c r="X367" i="1" s="1"/>
  <c r="AB367" i="1" s="1"/>
  <c r="AF368" i="1" s="1"/>
  <c r="F383" i="1" s="1"/>
  <c r="I383" i="1" s="1"/>
  <c r="S334" i="1"/>
  <c r="W334" i="1" s="1"/>
  <c r="AA334" i="1" s="1"/>
  <c r="AE335" i="1" s="1"/>
  <c r="E350" i="1" s="1"/>
  <c r="H350" i="1" s="1"/>
  <c r="U367" i="1"/>
  <c r="Y367" i="1" s="1"/>
  <c r="AC367" i="1" s="1"/>
  <c r="AG368" i="1" s="1"/>
  <c r="G383" i="1" s="1"/>
  <c r="AE270" i="1"/>
  <c r="E285" i="1" s="1"/>
  <c r="AC280" i="1"/>
  <c r="P272" i="1"/>
  <c r="AE269" i="1"/>
  <c r="G1649" i="1" l="1"/>
  <c r="B1663" i="1"/>
  <c r="AI1648" i="1"/>
  <c r="H383" i="1"/>
  <c r="T350" i="1"/>
  <c r="X350" i="1" s="1"/>
  <c r="AB350" i="1" s="1"/>
  <c r="AF351" i="1" s="1"/>
  <c r="F366" i="1" s="1"/>
  <c r="I366" i="1" s="1"/>
  <c r="U350" i="1"/>
  <c r="Y350" i="1" s="1"/>
  <c r="AC350" i="1" s="1"/>
  <c r="AG351" i="1" s="1"/>
  <c r="G366" i="1" s="1"/>
  <c r="S350" i="1"/>
  <c r="W350" i="1" s="1"/>
  <c r="AA350" i="1" s="1"/>
  <c r="AE351" i="1" s="1"/>
  <c r="E366" i="1" s="1"/>
  <c r="H285" i="1"/>
  <c r="E284" i="1"/>
  <c r="H284" i="1" s="1"/>
  <c r="AE280" i="1"/>
  <c r="B228" i="2" s="1"/>
  <c r="E228" i="2" s="1"/>
  <c r="AH280" i="1"/>
  <c r="U383" i="1" l="1"/>
  <c r="Y383" i="1" s="1"/>
  <c r="AC383" i="1" s="1"/>
  <c r="AG384" i="1" s="1"/>
  <c r="G399" i="1" s="1"/>
  <c r="T383" i="1"/>
  <c r="X383" i="1" s="1"/>
  <c r="AB383" i="1" s="1"/>
  <c r="AF384" i="1" s="1"/>
  <c r="F399" i="1" s="1"/>
  <c r="I399" i="1" s="1"/>
  <c r="S383" i="1"/>
  <c r="W383" i="1" s="1"/>
  <c r="AA383" i="1" s="1"/>
  <c r="AE384" i="1" s="1"/>
  <c r="E399" i="1" s="1"/>
  <c r="B1678" i="1"/>
  <c r="G1664" i="1"/>
  <c r="AI1663" i="1"/>
  <c r="H366" i="1"/>
  <c r="U366" i="1" s="1"/>
  <c r="Y366" i="1" s="1"/>
  <c r="AC366" i="1" s="1"/>
  <c r="AG367" i="1" s="1"/>
  <c r="G382" i="1" s="1"/>
  <c r="L285" i="1"/>
  <c r="S284" i="1"/>
  <c r="T284" i="1"/>
  <c r="X284" i="1" s="1"/>
  <c r="AB284" i="1" s="1"/>
  <c r="AF285" i="1" s="1"/>
  <c r="F300" i="1" s="1"/>
  <c r="U284" i="1"/>
  <c r="Y284" i="1" s="1"/>
  <c r="AC284" i="1" s="1"/>
  <c r="AG285" i="1" s="1"/>
  <c r="H295" i="1"/>
  <c r="T295" i="1" s="1"/>
  <c r="S285" i="1"/>
  <c r="W285" i="1" s="1"/>
  <c r="AA285" i="1" s="1"/>
  <c r="AE286" i="1" s="1"/>
  <c r="E301" i="1" s="1"/>
  <c r="U285" i="1"/>
  <c r="Y285" i="1" s="1"/>
  <c r="AC285" i="1" s="1"/>
  <c r="AG286" i="1" s="1"/>
  <c r="G301" i="1" s="1"/>
  <c r="T285" i="1"/>
  <c r="X285" i="1" s="1"/>
  <c r="AB285" i="1" s="1"/>
  <c r="AF286" i="1" s="1"/>
  <c r="F301" i="1" s="1"/>
  <c r="I301" i="1" s="1"/>
  <c r="H399" i="1" l="1"/>
  <c r="B1693" i="1"/>
  <c r="AI1678" i="1"/>
  <c r="G1679" i="1"/>
  <c r="T399" i="1"/>
  <c r="X399" i="1" s="1"/>
  <c r="AB399" i="1" s="1"/>
  <c r="S399" i="1"/>
  <c r="W399" i="1" s="1"/>
  <c r="AA399" i="1" s="1"/>
  <c r="U399" i="1"/>
  <c r="Y399" i="1" s="1"/>
  <c r="AC399" i="1" s="1"/>
  <c r="S366" i="1"/>
  <c r="W366" i="1" s="1"/>
  <c r="AA366" i="1" s="1"/>
  <c r="AE367" i="1" s="1"/>
  <c r="E382" i="1" s="1"/>
  <c r="T366" i="1"/>
  <c r="X366" i="1" s="1"/>
  <c r="AB366" i="1" s="1"/>
  <c r="AF367" i="1" s="1"/>
  <c r="F382" i="1" s="1"/>
  <c r="I382" i="1" s="1"/>
  <c r="I310" i="1"/>
  <c r="L299" i="1"/>
  <c r="G300" i="1"/>
  <c r="AG295" i="1"/>
  <c r="D243" i="2" s="1"/>
  <c r="H301" i="1"/>
  <c r="W284" i="1"/>
  <c r="U295" i="1"/>
  <c r="L286" i="1"/>
  <c r="L288" i="1" s="1"/>
  <c r="L289" i="1" s="1"/>
  <c r="O284" i="1" s="1"/>
  <c r="O285" i="1" s="1"/>
  <c r="L287" i="1"/>
  <c r="H382" i="1" l="1"/>
  <c r="B1708" i="1"/>
  <c r="AI1693" i="1"/>
  <c r="G1694" i="1"/>
  <c r="N284" i="1"/>
  <c r="N285" i="1" s="1"/>
  <c r="P285" i="1" s="1"/>
  <c r="O286" i="1" s="1"/>
  <c r="O287" i="1" s="1"/>
  <c r="AF284" i="1" s="1"/>
  <c r="AA284" i="1"/>
  <c r="Y295" i="1"/>
  <c r="S301" i="1"/>
  <c r="W301" i="1" s="1"/>
  <c r="AA301" i="1" s="1"/>
  <c r="AE302" i="1" s="1"/>
  <c r="E317" i="1" s="1"/>
  <c r="U301" i="1"/>
  <c r="Y301" i="1" s="1"/>
  <c r="AC301" i="1" s="1"/>
  <c r="AG302" i="1" s="1"/>
  <c r="G317" i="1" s="1"/>
  <c r="T301" i="1"/>
  <c r="X301" i="1" s="1"/>
  <c r="AB301" i="1" s="1"/>
  <c r="AF302" i="1" s="1"/>
  <c r="F317" i="1" s="1"/>
  <c r="I317" i="1" s="1"/>
  <c r="S382" i="1"/>
  <c r="W382" i="1" s="1"/>
  <c r="AA382" i="1" s="1"/>
  <c r="AE383" i="1" s="1"/>
  <c r="E398" i="1" s="1"/>
  <c r="U382" i="1"/>
  <c r="Y382" i="1" s="1"/>
  <c r="AC382" i="1" s="1"/>
  <c r="AG383" i="1" s="1"/>
  <c r="G398" i="1" s="1"/>
  <c r="T382" i="1"/>
  <c r="X382" i="1" s="1"/>
  <c r="AB382" i="1" s="1"/>
  <c r="AF383" i="1" s="1"/>
  <c r="F398" i="1" s="1"/>
  <c r="I398" i="1" s="1"/>
  <c r="N286" i="1" l="1"/>
  <c r="B1723" i="1"/>
  <c r="G1709" i="1"/>
  <c r="AI1708" i="1"/>
  <c r="H317" i="1"/>
  <c r="T317" i="1" s="1"/>
  <c r="X317" i="1" s="1"/>
  <c r="AB317" i="1" s="1"/>
  <c r="AF318" i="1" s="1"/>
  <c r="F333" i="1" s="1"/>
  <c r="I333" i="1" s="1"/>
  <c r="N287" i="1"/>
  <c r="P286" i="1"/>
  <c r="F299" i="1"/>
  <c r="AF295" i="1"/>
  <c r="C243" i="2" s="1"/>
  <c r="H398" i="1"/>
  <c r="AC295" i="1"/>
  <c r="AE285" i="1"/>
  <c r="E300" i="1" s="1"/>
  <c r="H300" i="1" s="1"/>
  <c r="B1738" i="1" l="1"/>
  <c r="G1724" i="1"/>
  <c r="AI1723" i="1"/>
  <c r="U317" i="1"/>
  <c r="Y317" i="1" s="1"/>
  <c r="AC317" i="1" s="1"/>
  <c r="AG318" i="1" s="1"/>
  <c r="G333" i="1" s="1"/>
  <c r="S317" i="1"/>
  <c r="W317" i="1" s="1"/>
  <c r="AA317" i="1" s="1"/>
  <c r="AE318" i="1" s="1"/>
  <c r="E333" i="1" s="1"/>
  <c r="T398" i="1"/>
  <c r="X398" i="1" s="1"/>
  <c r="AB398" i="1" s="1"/>
  <c r="AF399" i="1" s="1"/>
  <c r="F414" i="1" s="1"/>
  <c r="I414" i="1" s="1"/>
  <c r="S398" i="1"/>
  <c r="W398" i="1" s="1"/>
  <c r="AA398" i="1" s="1"/>
  <c r="AE399" i="1" s="1"/>
  <c r="E414" i="1" s="1"/>
  <c r="U398" i="1"/>
  <c r="Y398" i="1" s="1"/>
  <c r="AC398" i="1" s="1"/>
  <c r="AG399" i="1" s="1"/>
  <c r="G414" i="1" s="1"/>
  <c r="AE284" i="1"/>
  <c r="P287" i="1"/>
  <c r="U300" i="1"/>
  <c r="Y300" i="1" s="1"/>
  <c r="AC300" i="1" s="1"/>
  <c r="AG301" i="1" s="1"/>
  <c r="G316" i="1" s="1"/>
  <c r="T300" i="1"/>
  <c r="X300" i="1" s="1"/>
  <c r="AB300" i="1" s="1"/>
  <c r="AF301" i="1" s="1"/>
  <c r="F316" i="1" s="1"/>
  <c r="I316" i="1" s="1"/>
  <c r="S300" i="1"/>
  <c r="W300" i="1" s="1"/>
  <c r="AA300" i="1" s="1"/>
  <c r="AE301" i="1" s="1"/>
  <c r="E316" i="1" s="1"/>
  <c r="H333" i="1" l="1"/>
  <c r="U333" i="1" s="1"/>
  <c r="Y333" i="1" s="1"/>
  <c r="AC333" i="1" s="1"/>
  <c r="AG334" i="1" s="1"/>
  <c r="G349" i="1" s="1"/>
  <c r="B1753" i="1"/>
  <c r="G1739" i="1"/>
  <c r="AI1738" i="1"/>
  <c r="S333" i="1"/>
  <c r="W333" i="1" s="1"/>
  <c r="AA333" i="1" s="1"/>
  <c r="AE334" i="1" s="1"/>
  <c r="E349" i="1" s="1"/>
  <c r="T333" i="1"/>
  <c r="X333" i="1" s="1"/>
  <c r="AB333" i="1" s="1"/>
  <c r="AF334" i="1" s="1"/>
  <c r="F349" i="1" s="1"/>
  <c r="I349" i="1" s="1"/>
  <c r="H316" i="1"/>
  <c r="S316" i="1" s="1"/>
  <c r="W316" i="1" s="1"/>
  <c r="AA316" i="1" s="1"/>
  <c r="AE317" i="1" s="1"/>
  <c r="E332" i="1" s="1"/>
  <c r="E299" i="1"/>
  <c r="AE295" i="1"/>
  <c r="B243" i="2" s="1"/>
  <c r="E243" i="2" s="1"/>
  <c r="AH295" i="1"/>
  <c r="H414" i="1"/>
  <c r="L314" i="1"/>
  <c r="I325" i="1"/>
  <c r="G1754" i="1" l="1"/>
  <c r="AI1753" i="1"/>
  <c r="B1768" i="1"/>
  <c r="H349" i="1"/>
  <c r="T349" i="1" s="1"/>
  <c r="X349" i="1" s="1"/>
  <c r="AB349" i="1" s="1"/>
  <c r="AF350" i="1" s="1"/>
  <c r="F365" i="1" s="1"/>
  <c r="I365" i="1" s="1"/>
  <c r="T316" i="1"/>
  <c r="X316" i="1" s="1"/>
  <c r="AB316" i="1" s="1"/>
  <c r="AF317" i="1" s="1"/>
  <c r="F332" i="1" s="1"/>
  <c r="I332" i="1" s="1"/>
  <c r="U316" i="1"/>
  <c r="Y316" i="1" s="1"/>
  <c r="AC316" i="1" s="1"/>
  <c r="AG317" i="1" s="1"/>
  <c r="G332" i="1" s="1"/>
  <c r="T414" i="1"/>
  <c r="X414" i="1" s="1"/>
  <c r="AB414" i="1" s="1"/>
  <c r="S414" i="1"/>
  <c r="W414" i="1" s="1"/>
  <c r="AA414" i="1" s="1"/>
  <c r="U414" i="1"/>
  <c r="Y414" i="1" s="1"/>
  <c r="AC414" i="1" s="1"/>
  <c r="L300" i="1"/>
  <c r="H299" i="1"/>
  <c r="S349" i="1"/>
  <c r="W349" i="1" s="1"/>
  <c r="AA349" i="1" s="1"/>
  <c r="AE350" i="1" s="1"/>
  <c r="E365" i="1" s="1"/>
  <c r="U349" i="1" l="1"/>
  <c r="Y349" i="1" s="1"/>
  <c r="AC349" i="1" s="1"/>
  <c r="AG350" i="1" s="1"/>
  <c r="G365" i="1" s="1"/>
  <c r="H365" i="1" s="1"/>
  <c r="AI1768" i="1"/>
  <c r="B1783" i="1"/>
  <c r="G1769" i="1"/>
  <c r="H332" i="1"/>
  <c r="S332" i="1" s="1"/>
  <c r="W332" i="1" s="1"/>
  <c r="AA332" i="1" s="1"/>
  <c r="AE333" i="1" s="1"/>
  <c r="E348" i="1" s="1"/>
  <c r="T299" i="1"/>
  <c r="X299" i="1" s="1"/>
  <c r="AB299" i="1" s="1"/>
  <c r="AF300" i="1" s="1"/>
  <c r="F315" i="1" s="1"/>
  <c r="S299" i="1"/>
  <c r="H310" i="1"/>
  <c r="T310" i="1" s="1"/>
  <c r="U299" i="1"/>
  <c r="Y299" i="1" s="1"/>
  <c r="AC299" i="1" s="1"/>
  <c r="AG300" i="1" s="1"/>
  <c r="L301" i="1"/>
  <c r="L303" i="1" s="1"/>
  <c r="L304" i="1" s="1"/>
  <c r="O299" i="1" s="1"/>
  <c r="O300" i="1" s="1"/>
  <c r="L302" i="1"/>
  <c r="U332" i="1" l="1"/>
  <c r="Y332" i="1" s="1"/>
  <c r="AC332" i="1" s="1"/>
  <c r="AG333" i="1" s="1"/>
  <c r="G348" i="1" s="1"/>
  <c r="T332" i="1"/>
  <c r="X332" i="1" s="1"/>
  <c r="AB332" i="1" s="1"/>
  <c r="AF333" i="1" s="1"/>
  <c r="F348" i="1" s="1"/>
  <c r="I348" i="1" s="1"/>
  <c r="S365" i="1"/>
  <c r="W365" i="1" s="1"/>
  <c r="AA365" i="1" s="1"/>
  <c r="AE366" i="1" s="1"/>
  <c r="E381" i="1" s="1"/>
  <c r="U365" i="1"/>
  <c r="Y365" i="1" s="1"/>
  <c r="AC365" i="1" s="1"/>
  <c r="AG366" i="1" s="1"/>
  <c r="G381" i="1" s="1"/>
  <c r="T365" i="1"/>
  <c r="X365" i="1" s="1"/>
  <c r="AB365" i="1" s="1"/>
  <c r="AF366" i="1" s="1"/>
  <c r="F381" i="1" s="1"/>
  <c r="I381" i="1" s="1"/>
  <c r="G1784" i="1"/>
  <c r="AI1783" i="1"/>
  <c r="B1798" i="1"/>
  <c r="N299" i="1"/>
  <c r="N300" i="1" s="1"/>
  <c r="P300" i="1" s="1"/>
  <c r="N301" i="1" s="1"/>
  <c r="AG310" i="1"/>
  <c r="D258" i="2" s="1"/>
  <c r="G315" i="1"/>
  <c r="U310" i="1"/>
  <c r="W299" i="1"/>
  <c r="H348" i="1"/>
  <c r="H381" i="1" l="1"/>
  <c r="S381" i="1" s="1"/>
  <c r="W381" i="1" s="1"/>
  <c r="AA381" i="1" s="1"/>
  <c r="AE382" i="1" s="1"/>
  <c r="E397" i="1" s="1"/>
  <c r="O301" i="1"/>
  <c r="O302" i="1" s="1"/>
  <c r="AF299" i="1" s="1"/>
  <c r="AI1798" i="1"/>
  <c r="B1813" i="1"/>
  <c r="G1799" i="1"/>
  <c r="U381" i="1"/>
  <c r="Y381" i="1" s="1"/>
  <c r="AC381" i="1" s="1"/>
  <c r="AG382" i="1" s="1"/>
  <c r="G397" i="1" s="1"/>
  <c r="T381" i="1"/>
  <c r="X381" i="1" s="1"/>
  <c r="AB381" i="1" s="1"/>
  <c r="AF382" i="1" s="1"/>
  <c r="F397" i="1" s="1"/>
  <c r="I397" i="1" s="1"/>
  <c r="P301" i="1"/>
  <c r="N302" i="1"/>
  <c r="AA299" i="1"/>
  <c r="Y310" i="1"/>
  <c r="T348" i="1"/>
  <c r="X348" i="1" s="1"/>
  <c r="AB348" i="1" s="1"/>
  <c r="AF349" i="1" s="1"/>
  <c r="F364" i="1" s="1"/>
  <c r="I364" i="1" s="1"/>
  <c r="S348" i="1"/>
  <c r="W348" i="1" s="1"/>
  <c r="AA348" i="1" s="1"/>
  <c r="AE349" i="1" s="1"/>
  <c r="E364" i="1" s="1"/>
  <c r="U348" i="1"/>
  <c r="Y348" i="1" s="1"/>
  <c r="AC348" i="1" s="1"/>
  <c r="AG349" i="1" s="1"/>
  <c r="G364" i="1" s="1"/>
  <c r="F314" i="1"/>
  <c r="AF310" i="1"/>
  <c r="C258" i="2" s="1"/>
  <c r="H397" i="1" l="1"/>
  <c r="T397" i="1" s="1"/>
  <c r="X397" i="1" s="1"/>
  <c r="AB397" i="1" s="1"/>
  <c r="AF398" i="1" s="1"/>
  <c r="F413" i="1" s="1"/>
  <c r="I413" i="1" s="1"/>
  <c r="G1814" i="1"/>
  <c r="AI1813" i="1"/>
  <c r="B1828" i="1"/>
  <c r="S397" i="1"/>
  <c r="W397" i="1" s="1"/>
  <c r="AA397" i="1" s="1"/>
  <c r="AE398" i="1" s="1"/>
  <c r="E413" i="1" s="1"/>
  <c r="U397" i="1"/>
  <c r="Y397" i="1" s="1"/>
  <c r="AC397" i="1" s="1"/>
  <c r="AG398" i="1" s="1"/>
  <c r="G413" i="1" s="1"/>
  <c r="AC310" i="1"/>
  <c r="AE300" i="1"/>
  <c r="E315" i="1" s="1"/>
  <c r="H315" i="1" s="1"/>
  <c r="H364" i="1"/>
  <c r="AE299" i="1"/>
  <c r="P302" i="1"/>
  <c r="AI1828" i="1" l="1"/>
  <c r="B1843" i="1"/>
  <c r="G1829" i="1"/>
  <c r="H413" i="1"/>
  <c r="S413" i="1" s="1"/>
  <c r="W413" i="1" s="1"/>
  <c r="AA413" i="1" s="1"/>
  <c r="AE414" i="1" s="1"/>
  <c r="E429" i="1" s="1"/>
  <c r="AH310" i="1"/>
  <c r="E314" i="1"/>
  <c r="AE310" i="1"/>
  <c r="B258" i="2" s="1"/>
  <c r="E258" i="2" s="1"/>
  <c r="U364" i="1"/>
  <c r="Y364" i="1" s="1"/>
  <c r="AC364" i="1" s="1"/>
  <c r="AG365" i="1" s="1"/>
  <c r="G380" i="1" s="1"/>
  <c r="S364" i="1"/>
  <c r="W364" i="1" s="1"/>
  <c r="AA364" i="1" s="1"/>
  <c r="AE365" i="1" s="1"/>
  <c r="E380" i="1" s="1"/>
  <c r="T364" i="1"/>
  <c r="X364" i="1" s="1"/>
  <c r="AB364" i="1" s="1"/>
  <c r="AF365" i="1" s="1"/>
  <c r="F380" i="1" s="1"/>
  <c r="I380" i="1" s="1"/>
  <c r="T315" i="1"/>
  <c r="X315" i="1" s="1"/>
  <c r="AB315" i="1" s="1"/>
  <c r="AF316" i="1" s="1"/>
  <c r="F331" i="1" s="1"/>
  <c r="I331" i="1" s="1"/>
  <c r="S315" i="1"/>
  <c r="W315" i="1" s="1"/>
  <c r="AA315" i="1" s="1"/>
  <c r="AE316" i="1" s="1"/>
  <c r="E331" i="1" s="1"/>
  <c r="U315" i="1"/>
  <c r="Y315" i="1" s="1"/>
  <c r="AC315" i="1" s="1"/>
  <c r="AG316" i="1" s="1"/>
  <c r="G331" i="1" s="1"/>
  <c r="B1858" i="1" l="1"/>
  <c r="G1844" i="1"/>
  <c r="AI1843" i="1"/>
  <c r="T413" i="1"/>
  <c r="X413" i="1" s="1"/>
  <c r="AB413" i="1" s="1"/>
  <c r="AF414" i="1" s="1"/>
  <c r="F429" i="1" s="1"/>
  <c r="I429" i="1" s="1"/>
  <c r="U413" i="1"/>
  <c r="Y413" i="1" s="1"/>
  <c r="AC413" i="1" s="1"/>
  <c r="AG414" i="1" s="1"/>
  <c r="G429" i="1" s="1"/>
  <c r="L329" i="1"/>
  <c r="I340" i="1"/>
  <c r="L315" i="1"/>
  <c r="H314" i="1"/>
  <c r="H331" i="1"/>
  <c r="H380" i="1"/>
  <c r="H429" i="1" l="1"/>
  <c r="B1873" i="1"/>
  <c r="G1859" i="1"/>
  <c r="AI1858" i="1"/>
  <c r="U331" i="1"/>
  <c r="Y331" i="1" s="1"/>
  <c r="AC331" i="1" s="1"/>
  <c r="AG332" i="1" s="1"/>
  <c r="G347" i="1" s="1"/>
  <c r="T331" i="1"/>
  <c r="X331" i="1" s="1"/>
  <c r="AB331" i="1" s="1"/>
  <c r="AF332" i="1" s="1"/>
  <c r="F347" i="1" s="1"/>
  <c r="I347" i="1" s="1"/>
  <c r="S331" i="1"/>
  <c r="W331" i="1" s="1"/>
  <c r="AA331" i="1" s="1"/>
  <c r="AE332" i="1" s="1"/>
  <c r="E347" i="1" s="1"/>
  <c r="L316" i="1"/>
  <c r="L318" i="1" s="1"/>
  <c r="L319" i="1" s="1"/>
  <c r="O314" i="1" s="1"/>
  <c r="O315" i="1" s="1"/>
  <c r="L317" i="1"/>
  <c r="T314" i="1"/>
  <c r="X314" i="1" s="1"/>
  <c r="AB314" i="1" s="1"/>
  <c r="AF315" i="1" s="1"/>
  <c r="F330" i="1" s="1"/>
  <c r="H325" i="1"/>
  <c r="T325" i="1" s="1"/>
  <c r="S314" i="1"/>
  <c r="U314" i="1"/>
  <c r="Y314" i="1" s="1"/>
  <c r="AC314" i="1" s="1"/>
  <c r="AG315" i="1" s="1"/>
  <c r="U380" i="1"/>
  <c r="Y380" i="1" s="1"/>
  <c r="AC380" i="1" s="1"/>
  <c r="AG381" i="1" s="1"/>
  <c r="G396" i="1" s="1"/>
  <c r="T380" i="1"/>
  <c r="X380" i="1" s="1"/>
  <c r="AB380" i="1" s="1"/>
  <c r="AF381" i="1" s="1"/>
  <c r="F396" i="1" s="1"/>
  <c r="I396" i="1" s="1"/>
  <c r="S380" i="1"/>
  <c r="W380" i="1" s="1"/>
  <c r="AA380" i="1" s="1"/>
  <c r="AE381" i="1" s="1"/>
  <c r="E396" i="1" s="1"/>
  <c r="AI1873" i="1" l="1"/>
  <c r="B1888" i="1"/>
  <c r="G1874" i="1"/>
  <c r="T429" i="1"/>
  <c r="X429" i="1" s="1"/>
  <c r="AB429" i="1" s="1"/>
  <c r="U429" i="1"/>
  <c r="Y429" i="1" s="1"/>
  <c r="AC429" i="1" s="1"/>
  <c r="S429" i="1"/>
  <c r="W429" i="1" s="1"/>
  <c r="AA429" i="1" s="1"/>
  <c r="H347" i="1"/>
  <c r="U347" i="1" s="1"/>
  <c r="Y347" i="1" s="1"/>
  <c r="AC347" i="1" s="1"/>
  <c r="AG348" i="1" s="1"/>
  <c r="G363" i="1" s="1"/>
  <c r="H396" i="1"/>
  <c r="W314" i="1"/>
  <c r="U325" i="1"/>
  <c r="AG325" i="1"/>
  <c r="D273" i="2" s="1"/>
  <c r="G330" i="1"/>
  <c r="N314" i="1"/>
  <c r="N315" i="1" s="1"/>
  <c r="P315" i="1" s="1"/>
  <c r="S347" i="1" l="1"/>
  <c r="W347" i="1" s="1"/>
  <c r="AA347" i="1" s="1"/>
  <c r="AE348" i="1" s="1"/>
  <c r="E363" i="1" s="1"/>
  <c r="T347" i="1"/>
  <c r="X347" i="1" s="1"/>
  <c r="AB347" i="1" s="1"/>
  <c r="AF348" i="1" s="1"/>
  <c r="F363" i="1" s="1"/>
  <c r="I363" i="1" s="1"/>
  <c r="G1889" i="1"/>
  <c r="AI1888" i="1"/>
  <c r="B1903" i="1"/>
  <c r="Y325" i="1"/>
  <c r="AA314" i="1"/>
  <c r="N316" i="1"/>
  <c r="O316" i="1"/>
  <c r="O317" i="1" s="1"/>
  <c r="AF314" i="1" s="1"/>
  <c r="H363" i="1"/>
  <c r="U396" i="1"/>
  <c r="Y396" i="1" s="1"/>
  <c r="AC396" i="1" s="1"/>
  <c r="AG397" i="1" s="1"/>
  <c r="G412" i="1" s="1"/>
  <c r="T396" i="1"/>
  <c r="X396" i="1" s="1"/>
  <c r="AB396" i="1" s="1"/>
  <c r="AF397" i="1" s="1"/>
  <c r="F412" i="1" s="1"/>
  <c r="I412" i="1" s="1"/>
  <c r="S396" i="1"/>
  <c r="W396" i="1" s="1"/>
  <c r="AA396" i="1" s="1"/>
  <c r="AE397" i="1" s="1"/>
  <c r="E412" i="1" s="1"/>
  <c r="G1904" i="1" l="1"/>
  <c r="AI1903" i="1"/>
  <c r="B1918" i="1"/>
  <c r="H412" i="1"/>
  <c r="U412" i="1" s="1"/>
  <c r="Y412" i="1" s="1"/>
  <c r="AC412" i="1" s="1"/>
  <c r="AG413" i="1" s="1"/>
  <c r="G428" i="1" s="1"/>
  <c r="AE315" i="1"/>
  <c r="E330" i="1" s="1"/>
  <c r="AC325" i="1"/>
  <c r="AF325" i="1"/>
  <c r="C273" i="2" s="1"/>
  <c r="F329" i="1"/>
  <c r="N317" i="1"/>
  <c r="P316" i="1"/>
  <c r="T363" i="1"/>
  <c r="X363" i="1" s="1"/>
  <c r="AB363" i="1" s="1"/>
  <c r="AF364" i="1" s="1"/>
  <c r="F379" i="1" s="1"/>
  <c r="I379" i="1" s="1"/>
  <c r="S363" i="1"/>
  <c r="W363" i="1" s="1"/>
  <c r="AA363" i="1" s="1"/>
  <c r="AE364" i="1" s="1"/>
  <c r="E379" i="1" s="1"/>
  <c r="U363" i="1"/>
  <c r="Y363" i="1" s="1"/>
  <c r="AC363" i="1" s="1"/>
  <c r="AG364" i="1" s="1"/>
  <c r="G379" i="1" s="1"/>
  <c r="B1933" i="1" l="1"/>
  <c r="AI1918" i="1"/>
  <c r="G1919" i="1"/>
  <c r="S412" i="1"/>
  <c r="W412" i="1" s="1"/>
  <c r="AA412" i="1" s="1"/>
  <c r="AE413" i="1" s="1"/>
  <c r="E428" i="1" s="1"/>
  <c r="H428" i="1" s="1"/>
  <c r="T412" i="1"/>
  <c r="X412" i="1" s="1"/>
  <c r="AB412" i="1" s="1"/>
  <c r="AF413" i="1" s="1"/>
  <c r="F428" i="1" s="1"/>
  <c r="I428" i="1" s="1"/>
  <c r="H379" i="1"/>
  <c r="P317" i="1"/>
  <c r="AE314" i="1"/>
  <c r="H330" i="1"/>
  <c r="T379" i="1"/>
  <c r="X379" i="1" s="1"/>
  <c r="AB379" i="1" s="1"/>
  <c r="AF380" i="1" s="1"/>
  <c r="F395" i="1" s="1"/>
  <c r="I395" i="1" s="1"/>
  <c r="U379" i="1"/>
  <c r="Y379" i="1" s="1"/>
  <c r="AC379" i="1" s="1"/>
  <c r="AG380" i="1" s="1"/>
  <c r="G395" i="1" s="1"/>
  <c r="S379" i="1"/>
  <c r="W379" i="1" s="1"/>
  <c r="AA379" i="1" s="1"/>
  <c r="AE380" i="1" s="1"/>
  <c r="E395" i="1" s="1"/>
  <c r="B1948" i="1" l="1"/>
  <c r="G1934" i="1"/>
  <c r="AI1933" i="1"/>
  <c r="H395" i="1"/>
  <c r="S395" i="1" s="1"/>
  <c r="W395" i="1" s="1"/>
  <c r="AA395" i="1" s="1"/>
  <c r="AE396" i="1" s="1"/>
  <c r="E411" i="1" s="1"/>
  <c r="S428" i="1"/>
  <c r="W428" i="1" s="1"/>
  <c r="AA428" i="1" s="1"/>
  <c r="AE429" i="1" s="1"/>
  <c r="E444" i="1" s="1"/>
  <c r="U428" i="1"/>
  <c r="Y428" i="1" s="1"/>
  <c r="AC428" i="1" s="1"/>
  <c r="AG429" i="1" s="1"/>
  <c r="G444" i="1" s="1"/>
  <c r="T428" i="1"/>
  <c r="X428" i="1" s="1"/>
  <c r="AB428" i="1" s="1"/>
  <c r="AF429" i="1" s="1"/>
  <c r="F444" i="1" s="1"/>
  <c r="I444" i="1" s="1"/>
  <c r="T330" i="1"/>
  <c r="X330" i="1" s="1"/>
  <c r="AB330" i="1" s="1"/>
  <c r="AF331" i="1" s="1"/>
  <c r="F346" i="1" s="1"/>
  <c r="I346" i="1" s="1"/>
  <c r="U330" i="1"/>
  <c r="Y330" i="1" s="1"/>
  <c r="AC330" i="1" s="1"/>
  <c r="AG331" i="1" s="1"/>
  <c r="G346" i="1" s="1"/>
  <c r="S330" i="1"/>
  <c r="W330" i="1" s="1"/>
  <c r="AA330" i="1" s="1"/>
  <c r="AE331" i="1" s="1"/>
  <c r="E346" i="1" s="1"/>
  <c r="E329" i="1"/>
  <c r="AH325" i="1"/>
  <c r="AE325" i="1"/>
  <c r="B273" i="2" s="1"/>
  <c r="E273" i="2" s="1"/>
  <c r="T395" i="1" l="1"/>
  <c r="X395" i="1" s="1"/>
  <c r="AB395" i="1" s="1"/>
  <c r="AF396" i="1" s="1"/>
  <c r="F411" i="1" s="1"/>
  <c r="I411" i="1" s="1"/>
  <c r="U395" i="1"/>
  <c r="Y395" i="1" s="1"/>
  <c r="AC395" i="1" s="1"/>
  <c r="AG396" i="1" s="1"/>
  <c r="G411" i="1" s="1"/>
  <c r="H411" i="1" s="1"/>
  <c r="AI1948" i="1"/>
  <c r="B1963" i="1"/>
  <c r="G1949" i="1"/>
  <c r="H346" i="1"/>
  <c r="T346" i="1" s="1"/>
  <c r="X346" i="1" s="1"/>
  <c r="AB346" i="1" s="1"/>
  <c r="AF347" i="1" s="1"/>
  <c r="F362" i="1" s="1"/>
  <c r="I362" i="1" s="1"/>
  <c r="L344" i="1"/>
  <c r="I355" i="1"/>
  <c r="H329" i="1"/>
  <c r="L330" i="1"/>
  <c r="H444" i="1"/>
  <c r="S346" i="1" l="1"/>
  <c r="W346" i="1" s="1"/>
  <c r="AA346" i="1" s="1"/>
  <c r="AE347" i="1" s="1"/>
  <c r="E362" i="1" s="1"/>
  <c r="B1978" i="1"/>
  <c r="G1964" i="1"/>
  <c r="AI1963" i="1"/>
  <c r="U346" i="1"/>
  <c r="Y346" i="1" s="1"/>
  <c r="AC346" i="1" s="1"/>
  <c r="AG347" i="1" s="1"/>
  <c r="G362" i="1" s="1"/>
  <c r="L331" i="1"/>
  <c r="L333" i="1" s="1"/>
  <c r="L334" i="1" s="1"/>
  <c r="O329" i="1" s="1"/>
  <c r="O330" i="1" s="1"/>
  <c r="L332" i="1"/>
  <c r="U329" i="1"/>
  <c r="Y329" i="1" s="1"/>
  <c r="AC329" i="1" s="1"/>
  <c r="AG330" i="1" s="1"/>
  <c r="T329" i="1"/>
  <c r="X329" i="1" s="1"/>
  <c r="AB329" i="1" s="1"/>
  <c r="AF330" i="1" s="1"/>
  <c r="F345" i="1" s="1"/>
  <c r="S329" i="1"/>
  <c r="H340" i="1"/>
  <c r="T340" i="1" s="1"/>
  <c r="S411" i="1"/>
  <c r="W411" i="1" s="1"/>
  <c r="AA411" i="1" s="1"/>
  <c r="AE412" i="1" s="1"/>
  <c r="E427" i="1" s="1"/>
  <c r="U411" i="1"/>
  <c r="Y411" i="1" s="1"/>
  <c r="AC411" i="1" s="1"/>
  <c r="AG412" i="1" s="1"/>
  <c r="G427" i="1" s="1"/>
  <c r="T411" i="1"/>
  <c r="X411" i="1" s="1"/>
  <c r="AB411" i="1" s="1"/>
  <c r="AF412" i="1" s="1"/>
  <c r="F427" i="1" s="1"/>
  <c r="I427" i="1" s="1"/>
  <c r="T444" i="1"/>
  <c r="X444" i="1" s="1"/>
  <c r="AB444" i="1" s="1"/>
  <c r="U444" i="1"/>
  <c r="Y444" i="1" s="1"/>
  <c r="AC444" i="1" s="1"/>
  <c r="S444" i="1"/>
  <c r="W444" i="1" s="1"/>
  <c r="AA444" i="1" s="1"/>
  <c r="H362" i="1" l="1"/>
  <c r="B1993" i="1"/>
  <c r="AI1978" i="1"/>
  <c r="G1979" i="1"/>
  <c r="N329" i="1"/>
  <c r="N330" i="1" s="1"/>
  <c r="P330" i="1" s="1"/>
  <c r="O331" i="1" s="1"/>
  <c r="O332" i="1" s="1"/>
  <c r="AF329" i="1" s="1"/>
  <c r="H427" i="1"/>
  <c r="S427" i="1" s="1"/>
  <c r="W427" i="1" s="1"/>
  <c r="AA427" i="1" s="1"/>
  <c r="AE428" i="1" s="1"/>
  <c r="E443" i="1" s="1"/>
  <c r="G345" i="1"/>
  <c r="AG340" i="1"/>
  <c r="D288" i="2" s="1"/>
  <c r="S362" i="1"/>
  <c r="W362" i="1" s="1"/>
  <c r="AA362" i="1" s="1"/>
  <c r="AE363" i="1" s="1"/>
  <c r="E378" i="1" s="1"/>
  <c r="U362" i="1"/>
  <c r="Y362" i="1" s="1"/>
  <c r="AC362" i="1" s="1"/>
  <c r="AG363" i="1" s="1"/>
  <c r="G378" i="1" s="1"/>
  <c r="T362" i="1"/>
  <c r="X362" i="1" s="1"/>
  <c r="AB362" i="1" s="1"/>
  <c r="AF363" i="1" s="1"/>
  <c r="F378" i="1" s="1"/>
  <c r="I378" i="1" s="1"/>
  <c r="W329" i="1"/>
  <c r="U340" i="1"/>
  <c r="N331" i="1" l="1"/>
  <c r="B2008" i="1"/>
  <c r="G1994" i="1"/>
  <c r="AI1993" i="1"/>
  <c r="T427" i="1"/>
  <c r="X427" i="1" s="1"/>
  <c r="AB427" i="1" s="1"/>
  <c r="AF428" i="1" s="1"/>
  <c r="F443" i="1" s="1"/>
  <c r="I443" i="1" s="1"/>
  <c r="U427" i="1"/>
  <c r="Y427" i="1" s="1"/>
  <c r="AC427" i="1" s="1"/>
  <c r="AG428" i="1" s="1"/>
  <c r="G443" i="1" s="1"/>
  <c r="Y340" i="1"/>
  <c r="AA329" i="1"/>
  <c r="H378" i="1"/>
  <c r="P331" i="1"/>
  <c r="N332" i="1"/>
  <c r="F344" i="1"/>
  <c r="AF340" i="1"/>
  <c r="C288" i="2" s="1"/>
  <c r="H443" i="1" l="1"/>
  <c r="U443" i="1" s="1"/>
  <c r="Y443" i="1" s="1"/>
  <c r="AC443" i="1" s="1"/>
  <c r="AG444" i="1" s="1"/>
  <c r="G459" i="1" s="1"/>
  <c r="AI2008" i="1"/>
  <c r="B2023" i="1"/>
  <c r="G2009" i="1"/>
  <c r="T443" i="1"/>
  <c r="X443" i="1" s="1"/>
  <c r="AB443" i="1" s="1"/>
  <c r="AF444" i="1" s="1"/>
  <c r="F459" i="1" s="1"/>
  <c r="I459" i="1" s="1"/>
  <c r="AC340" i="1"/>
  <c r="AE330" i="1"/>
  <c r="E345" i="1" s="1"/>
  <c r="H345" i="1" s="1"/>
  <c r="U378" i="1"/>
  <c r="Y378" i="1" s="1"/>
  <c r="AC378" i="1" s="1"/>
  <c r="AG379" i="1" s="1"/>
  <c r="G394" i="1" s="1"/>
  <c r="T378" i="1"/>
  <c r="X378" i="1" s="1"/>
  <c r="AB378" i="1" s="1"/>
  <c r="AF379" i="1" s="1"/>
  <c r="F394" i="1" s="1"/>
  <c r="I394" i="1" s="1"/>
  <c r="S378" i="1"/>
  <c r="W378" i="1" s="1"/>
  <c r="AA378" i="1" s="1"/>
  <c r="AE379" i="1" s="1"/>
  <c r="E394" i="1" s="1"/>
  <c r="AE329" i="1"/>
  <c r="P332" i="1"/>
  <c r="S443" i="1" l="1"/>
  <c r="W443" i="1" s="1"/>
  <c r="AA443" i="1" s="1"/>
  <c r="AE444" i="1" s="1"/>
  <c r="E459" i="1" s="1"/>
  <c r="H459" i="1" s="1"/>
  <c r="B2038" i="1"/>
  <c r="AI2023" i="1"/>
  <c r="G2024" i="1"/>
  <c r="H394" i="1"/>
  <c r="T394" i="1" s="1"/>
  <c r="X394" i="1" s="1"/>
  <c r="AB394" i="1" s="1"/>
  <c r="AF395" i="1" s="1"/>
  <c r="F410" i="1" s="1"/>
  <c r="I410" i="1" s="1"/>
  <c r="E344" i="1"/>
  <c r="AH340" i="1"/>
  <c r="AE340" i="1"/>
  <c r="B288" i="2" s="1"/>
  <c r="E288" i="2" s="1"/>
  <c r="S345" i="1"/>
  <c r="W345" i="1" s="1"/>
  <c r="AA345" i="1" s="1"/>
  <c r="AE346" i="1" s="1"/>
  <c r="E361" i="1" s="1"/>
  <c r="U345" i="1"/>
  <c r="Y345" i="1" s="1"/>
  <c r="AC345" i="1" s="1"/>
  <c r="AG346" i="1" s="1"/>
  <c r="G361" i="1" s="1"/>
  <c r="T345" i="1"/>
  <c r="X345" i="1" s="1"/>
  <c r="AB345" i="1" s="1"/>
  <c r="AF346" i="1" s="1"/>
  <c r="F361" i="1" s="1"/>
  <c r="I361" i="1" s="1"/>
  <c r="U394" i="1" l="1"/>
  <c r="Y394" i="1" s="1"/>
  <c r="AC394" i="1" s="1"/>
  <c r="AG395" i="1" s="1"/>
  <c r="G410" i="1" s="1"/>
  <c r="T459" i="1"/>
  <c r="X459" i="1" s="1"/>
  <c r="AB459" i="1" s="1"/>
  <c r="S459" i="1"/>
  <c r="W459" i="1" s="1"/>
  <c r="AA459" i="1" s="1"/>
  <c r="U459" i="1"/>
  <c r="Y459" i="1" s="1"/>
  <c r="AC459" i="1" s="1"/>
  <c r="S394" i="1"/>
  <c r="W394" i="1" s="1"/>
  <c r="AA394" i="1" s="1"/>
  <c r="AE395" i="1" s="1"/>
  <c r="E410" i="1" s="1"/>
  <c r="H410" i="1" s="1"/>
  <c r="B2053" i="1"/>
  <c r="G2039" i="1"/>
  <c r="AI2038" i="1"/>
  <c r="I370" i="1"/>
  <c r="L359" i="1"/>
  <c r="H344" i="1"/>
  <c r="L345" i="1"/>
  <c r="H361" i="1"/>
  <c r="B2068" i="1" l="1"/>
  <c r="AI2053" i="1"/>
  <c r="G2054" i="1"/>
  <c r="U410" i="1"/>
  <c r="Y410" i="1" s="1"/>
  <c r="AC410" i="1" s="1"/>
  <c r="AG411" i="1" s="1"/>
  <c r="G426" i="1" s="1"/>
  <c r="T410" i="1"/>
  <c r="X410" i="1" s="1"/>
  <c r="AB410" i="1" s="1"/>
  <c r="AF411" i="1" s="1"/>
  <c r="F426" i="1" s="1"/>
  <c r="I426" i="1" s="1"/>
  <c r="S410" i="1"/>
  <c r="W410" i="1" s="1"/>
  <c r="AA410" i="1" s="1"/>
  <c r="AE411" i="1" s="1"/>
  <c r="E426" i="1" s="1"/>
  <c r="L346" i="1"/>
  <c r="L348" i="1" s="1"/>
  <c r="L349" i="1" s="1"/>
  <c r="O344" i="1" s="1"/>
  <c r="O345" i="1" s="1"/>
  <c r="L347" i="1"/>
  <c r="U344" i="1"/>
  <c r="Y344" i="1" s="1"/>
  <c r="AC344" i="1" s="1"/>
  <c r="AG345" i="1" s="1"/>
  <c r="S344" i="1"/>
  <c r="H355" i="1"/>
  <c r="T355" i="1" s="1"/>
  <c r="T344" i="1"/>
  <c r="X344" i="1" s="1"/>
  <c r="AB344" i="1" s="1"/>
  <c r="AF345" i="1" s="1"/>
  <c r="F360" i="1" s="1"/>
  <c r="S361" i="1"/>
  <c r="W361" i="1" s="1"/>
  <c r="AA361" i="1" s="1"/>
  <c r="AE362" i="1" s="1"/>
  <c r="E377" i="1" s="1"/>
  <c r="U361" i="1"/>
  <c r="Y361" i="1" s="1"/>
  <c r="AC361" i="1" s="1"/>
  <c r="AG362" i="1" s="1"/>
  <c r="G377" i="1" s="1"/>
  <c r="T361" i="1"/>
  <c r="X361" i="1" s="1"/>
  <c r="AB361" i="1" s="1"/>
  <c r="AF362" i="1" s="1"/>
  <c r="F377" i="1" s="1"/>
  <c r="I377" i="1" s="1"/>
  <c r="AI2068" i="1" l="1"/>
  <c r="B2083" i="1"/>
  <c r="G2069" i="1"/>
  <c r="H426" i="1"/>
  <c r="S426" i="1" s="1"/>
  <c r="W426" i="1" s="1"/>
  <c r="AA426" i="1" s="1"/>
  <c r="AE427" i="1" s="1"/>
  <c r="E442" i="1" s="1"/>
  <c r="H377" i="1"/>
  <c r="T377" i="1" s="1"/>
  <c r="X377" i="1" s="1"/>
  <c r="AB377" i="1" s="1"/>
  <c r="AF378" i="1" s="1"/>
  <c r="F393" i="1" s="1"/>
  <c r="I393" i="1" s="1"/>
  <c r="U355" i="1"/>
  <c r="W344" i="1"/>
  <c r="AG355" i="1"/>
  <c r="D303" i="2" s="1"/>
  <c r="G360" i="1"/>
  <c r="N344" i="1"/>
  <c r="N345" i="1" s="1"/>
  <c r="P345" i="1" s="1"/>
  <c r="T426" i="1" l="1"/>
  <c r="X426" i="1" s="1"/>
  <c r="AB426" i="1" s="1"/>
  <c r="AF427" i="1" s="1"/>
  <c r="F442" i="1" s="1"/>
  <c r="I442" i="1" s="1"/>
  <c r="U426" i="1"/>
  <c r="Y426" i="1" s="1"/>
  <c r="AC426" i="1" s="1"/>
  <c r="AG427" i="1" s="1"/>
  <c r="G442" i="1" s="1"/>
  <c r="AI2083" i="1"/>
  <c r="B2098" i="1"/>
  <c r="G2084" i="1"/>
  <c r="S377" i="1"/>
  <c r="W377" i="1" s="1"/>
  <c r="AA377" i="1" s="1"/>
  <c r="AE378" i="1" s="1"/>
  <c r="E393" i="1" s="1"/>
  <c r="U377" i="1"/>
  <c r="Y377" i="1" s="1"/>
  <c r="AC377" i="1" s="1"/>
  <c r="AG378" i="1" s="1"/>
  <c r="G393" i="1" s="1"/>
  <c r="Y355" i="1"/>
  <c r="AA344" i="1"/>
  <c r="N346" i="1"/>
  <c r="O346" i="1"/>
  <c r="O347" i="1" s="1"/>
  <c r="AF344" i="1" s="1"/>
  <c r="H442" i="1"/>
  <c r="H393" i="1" l="1"/>
  <c r="G2099" i="1"/>
  <c r="AI2098" i="1"/>
  <c r="B2113" i="1"/>
  <c r="AC355" i="1"/>
  <c r="AE345" i="1"/>
  <c r="E360" i="1" s="1"/>
  <c r="H360" i="1" s="1"/>
  <c r="F359" i="1"/>
  <c r="AF355" i="1"/>
  <c r="C303" i="2" s="1"/>
  <c r="N347" i="1"/>
  <c r="P346" i="1"/>
  <c r="U393" i="1"/>
  <c r="Y393" i="1" s="1"/>
  <c r="AC393" i="1" s="1"/>
  <c r="AG394" i="1" s="1"/>
  <c r="G409" i="1" s="1"/>
  <c r="T393" i="1"/>
  <c r="X393" i="1" s="1"/>
  <c r="AB393" i="1" s="1"/>
  <c r="AF394" i="1" s="1"/>
  <c r="F409" i="1" s="1"/>
  <c r="I409" i="1" s="1"/>
  <c r="S393" i="1"/>
  <c r="W393" i="1" s="1"/>
  <c r="AA393" i="1" s="1"/>
  <c r="AE394" i="1" s="1"/>
  <c r="E409" i="1" s="1"/>
  <c r="S442" i="1"/>
  <c r="W442" i="1" s="1"/>
  <c r="AA442" i="1" s="1"/>
  <c r="AE443" i="1" s="1"/>
  <c r="E458" i="1" s="1"/>
  <c r="U442" i="1"/>
  <c r="Y442" i="1" s="1"/>
  <c r="AC442" i="1" s="1"/>
  <c r="AG443" i="1" s="1"/>
  <c r="G458" i="1" s="1"/>
  <c r="T442" i="1"/>
  <c r="X442" i="1" s="1"/>
  <c r="AB442" i="1" s="1"/>
  <c r="AF443" i="1" s="1"/>
  <c r="F458" i="1" s="1"/>
  <c r="I458" i="1" s="1"/>
  <c r="B2128" i="1" l="1"/>
  <c r="AI2113" i="1"/>
  <c r="G2114" i="1"/>
  <c r="H458" i="1"/>
  <c r="S360" i="1"/>
  <c r="W360" i="1" s="1"/>
  <c r="AA360" i="1" s="1"/>
  <c r="AE361" i="1" s="1"/>
  <c r="E376" i="1" s="1"/>
  <c r="U360" i="1"/>
  <c r="Y360" i="1" s="1"/>
  <c r="AC360" i="1" s="1"/>
  <c r="AG361" i="1" s="1"/>
  <c r="G376" i="1" s="1"/>
  <c r="T360" i="1"/>
  <c r="X360" i="1" s="1"/>
  <c r="AB360" i="1" s="1"/>
  <c r="AF361" i="1" s="1"/>
  <c r="F376" i="1" s="1"/>
  <c r="I376" i="1" s="1"/>
  <c r="H409" i="1"/>
  <c r="AE344" i="1"/>
  <c r="P347" i="1"/>
  <c r="G2129" i="1" l="1"/>
  <c r="AI2128" i="1"/>
  <c r="B2143" i="1"/>
  <c r="I385" i="1"/>
  <c r="L374" i="1"/>
  <c r="H376" i="1"/>
  <c r="E359" i="1"/>
  <c r="AH355" i="1"/>
  <c r="AE355" i="1"/>
  <c r="B303" i="2" s="1"/>
  <c r="E303" i="2" s="1"/>
  <c r="U409" i="1"/>
  <c r="Y409" i="1" s="1"/>
  <c r="AC409" i="1" s="1"/>
  <c r="AG410" i="1" s="1"/>
  <c r="G425" i="1" s="1"/>
  <c r="T409" i="1"/>
  <c r="X409" i="1" s="1"/>
  <c r="AB409" i="1" s="1"/>
  <c r="AF410" i="1" s="1"/>
  <c r="F425" i="1" s="1"/>
  <c r="I425" i="1" s="1"/>
  <c r="S409" i="1"/>
  <c r="W409" i="1" s="1"/>
  <c r="AA409" i="1" s="1"/>
  <c r="AE410" i="1" s="1"/>
  <c r="E425" i="1" s="1"/>
  <c r="U458" i="1"/>
  <c r="Y458" i="1" s="1"/>
  <c r="AC458" i="1" s="1"/>
  <c r="AG459" i="1" s="1"/>
  <c r="G474" i="1" s="1"/>
  <c r="T458" i="1"/>
  <c r="X458" i="1" s="1"/>
  <c r="AB458" i="1" s="1"/>
  <c r="AF459" i="1" s="1"/>
  <c r="F474" i="1" s="1"/>
  <c r="I474" i="1" s="1"/>
  <c r="S458" i="1"/>
  <c r="W458" i="1" s="1"/>
  <c r="AA458" i="1" s="1"/>
  <c r="AE459" i="1" s="1"/>
  <c r="E474" i="1" s="1"/>
  <c r="B2158" i="1" l="1"/>
  <c r="G2144" i="1"/>
  <c r="AI2143" i="1"/>
  <c r="H474" i="1"/>
  <c r="T474" i="1" s="1"/>
  <c r="X474" i="1" s="1"/>
  <c r="AB474" i="1" s="1"/>
  <c r="H359" i="1"/>
  <c r="L360" i="1"/>
  <c r="U376" i="1"/>
  <c r="Y376" i="1" s="1"/>
  <c r="AC376" i="1" s="1"/>
  <c r="AG377" i="1" s="1"/>
  <c r="G392" i="1" s="1"/>
  <c r="T376" i="1"/>
  <c r="X376" i="1" s="1"/>
  <c r="AB376" i="1" s="1"/>
  <c r="AF377" i="1" s="1"/>
  <c r="F392" i="1" s="1"/>
  <c r="I392" i="1" s="1"/>
  <c r="S376" i="1"/>
  <c r="W376" i="1" s="1"/>
  <c r="AA376" i="1" s="1"/>
  <c r="AE377" i="1" s="1"/>
  <c r="E392" i="1" s="1"/>
  <c r="H425" i="1"/>
  <c r="U474" i="1" l="1"/>
  <c r="Y474" i="1" s="1"/>
  <c r="AC474" i="1" s="1"/>
  <c r="S474" i="1"/>
  <c r="W474" i="1" s="1"/>
  <c r="AA474" i="1" s="1"/>
  <c r="B2173" i="1"/>
  <c r="G2159" i="1"/>
  <c r="AI2158" i="1"/>
  <c r="U425" i="1"/>
  <c r="Y425" i="1" s="1"/>
  <c r="AC425" i="1" s="1"/>
  <c r="AG426" i="1" s="1"/>
  <c r="G441" i="1" s="1"/>
  <c r="T425" i="1"/>
  <c r="X425" i="1" s="1"/>
  <c r="AB425" i="1" s="1"/>
  <c r="AF426" i="1" s="1"/>
  <c r="F441" i="1" s="1"/>
  <c r="I441" i="1" s="1"/>
  <c r="S425" i="1"/>
  <c r="W425" i="1" s="1"/>
  <c r="AA425" i="1" s="1"/>
  <c r="AE426" i="1" s="1"/>
  <c r="E441" i="1" s="1"/>
  <c r="L361" i="1"/>
  <c r="L363" i="1" s="1"/>
  <c r="L364" i="1" s="1"/>
  <c r="O359" i="1" s="1"/>
  <c r="O360" i="1" s="1"/>
  <c r="L362" i="1"/>
  <c r="H392" i="1"/>
  <c r="H370" i="1"/>
  <c r="T370" i="1" s="1"/>
  <c r="T359" i="1"/>
  <c r="X359" i="1" s="1"/>
  <c r="AB359" i="1" s="1"/>
  <c r="AF360" i="1" s="1"/>
  <c r="F375" i="1" s="1"/>
  <c r="S359" i="1"/>
  <c r="U359" i="1"/>
  <c r="Y359" i="1" s="1"/>
  <c r="AC359" i="1" s="1"/>
  <c r="AG360" i="1" s="1"/>
  <c r="G2174" i="1" l="1"/>
  <c r="B2188" i="1"/>
  <c r="AI2173" i="1"/>
  <c r="H441" i="1"/>
  <c r="S441" i="1" s="1"/>
  <c r="W441" i="1" s="1"/>
  <c r="AA441" i="1" s="1"/>
  <c r="AE442" i="1" s="1"/>
  <c r="E457" i="1" s="1"/>
  <c r="AG370" i="1"/>
  <c r="D318" i="2" s="1"/>
  <c r="G375" i="1"/>
  <c r="U392" i="1"/>
  <c r="Y392" i="1" s="1"/>
  <c r="AC392" i="1" s="1"/>
  <c r="AG393" i="1" s="1"/>
  <c r="G408" i="1" s="1"/>
  <c r="T392" i="1"/>
  <c r="X392" i="1" s="1"/>
  <c r="AB392" i="1" s="1"/>
  <c r="AF393" i="1" s="1"/>
  <c r="F408" i="1" s="1"/>
  <c r="I408" i="1" s="1"/>
  <c r="S392" i="1"/>
  <c r="W392" i="1" s="1"/>
  <c r="AA392" i="1" s="1"/>
  <c r="AE393" i="1" s="1"/>
  <c r="E408" i="1" s="1"/>
  <c r="W359" i="1"/>
  <c r="U370" i="1"/>
  <c r="N359" i="1"/>
  <c r="N360" i="1" s="1"/>
  <c r="P360" i="1" s="1"/>
  <c r="B2203" i="1" l="1"/>
  <c r="G2189" i="1"/>
  <c r="AI2188" i="1"/>
  <c r="T441" i="1"/>
  <c r="X441" i="1" s="1"/>
  <c r="AB441" i="1" s="1"/>
  <c r="AF442" i="1" s="1"/>
  <c r="F457" i="1" s="1"/>
  <c r="I457" i="1" s="1"/>
  <c r="U441" i="1"/>
  <c r="Y441" i="1" s="1"/>
  <c r="AC441" i="1" s="1"/>
  <c r="AG442" i="1" s="1"/>
  <c r="G457" i="1" s="1"/>
  <c r="H408" i="1"/>
  <c r="T408" i="1" s="1"/>
  <c r="X408" i="1" s="1"/>
  <c r="AB408" i="1" s="1"/>
  <c r="AF409" i="1" s="1"/>
  <c r="F424" i="1" s="1"/>
  <c r="I424" i="1" s="1"/>
  <c r="O361" i="1"/>
  <c r="O362" i="1" s="1"/>
  <c r="AF359" i="1" s="1"/>
  <c r="N361" i="1"/>
  <c r="AA359" i="1"/>
  <c r="Y370" i="1"/>
  <c r="H457" i="1" l="1"/>
  <c r="U457" i="1" s="1"/>
  <c r="Y457" i="1" s="1"/>
  <c r="AC457" i="1" s="1"/>
  <c r="AG458" i="1" s="1"/>
  <c r="G473" i="1" s="1"/>
  <c r="B2218" i="1"/>
  <c r="AI2203" i="1"/>
  <c r="G2204" i="1"/>
  <c r="S408" i="1"/>
  <c r="W408" i="1" s="1"/>
  <c r="AA408" i="1" s="1"/>
  <c r="AE409" i="1" s="1"/>
  <c r="E424" i="1" s="1"/>
  <c r="H424" i="1" s="1"/>
  <c r="U408" i="1"/>
  <c r="Y408" i="1" s="1"/>
  <c r="AC408" i="1" s="1"/>
  <c r="AG409" i="1" s="1"/>
  <c r="G424" i="1" s="1"/>
  <c r="AF370" i="1"/>
  <c r="C318" i="2" s="1"/>
  <c r="F374" i="1"/>
  <c r="T457" i="1"/>
  <c r="X457" i="1" s="1"/>
  <c r="AB457" i="1" s="1"/>
  <c r="AF458" i="1" s="1"/>
  <c r="F473" i="1" s="1"/>
  <c r="I473" i="1" s="1"/>
  <c r="S457" i="1"/>
  <c r="W457" i="1" s="1"/>
  <c r="AA457" i="1" s="1"/>
  <c r="AE458" i="1" s="1"/>
  <c r="E473" i="1" s="1"/>
  <c r="AC370" i="1"/>
  <c r="AE360" i="1"/>
  <c r="E375" i="1" s="1"/>
  <c r="N362" i="1"/>
  <c r="P361" i="1"/>
  <c r="G2219" i="1" l="1"/>
  <c r="B2233" i="1"/>
  <c r="AI2218" i="1"/>
  <c r="T424" i="1"/>
  <c r="X424" i="1" s="1"/>
  <c r="AB424" i="1" s="1"/>
  <c r="AF425" i="1" s="1"/>
  <c r="F440" i="1" s="1"/>
  <c r="I440" i="1" s="1"/>
  <c r="S424" i="1"/>
  <c r="W424" i="1" s="1"/>
  <c r="AA424" i="1" s="1"/>
  <c r="AE425" i="1" s="1"/>
  <c r="E440" i="1" s="1"/>
  <c r="U424" i="1"/>
  <c r="Y424" i="1" s="1"/>
  <c r="AC424" i="1" s="1"/>
  <c r="AG425" i="1" s="1"/>
  <c r="G440" i="1" s="1"/>
  <c r="H375" i="1"/>
  <c r="P362" i="1"/>
  <c r="AE359" i="1"/>
  <c r="H473" i="1"/>
  <c r="B2248" i="1" l="1"/>
  <c r="G2234" i="1"/>
  <c r="AI2233" i="1"/>
  <c r="T473" i="1"/>
  <c r="X473" i="1" s="1"/>
  <c r="AB473" i="1" s="1"/>
  <c r="AF474" i="1" s="1"/>
  <c r="F489" i="1" s="1"/>
  <c r="I489" i="1" s="1"/>
  <c r="U473" i="1"/>
  <c r="Y473" i="1" s="1"/>
  <c r="AC473" i="1" s="1"/>
  <c r="AG474" i="1" s="1"/>
  <c r="G489" i="1" s="1"/>
  <c r="S473" i="1"/>
  <c r="W473" i="1" s="1"/>
  <c r="AA473" i="1" s="1"/>
  <c r="AE474" i="1" s="1"/>
  <c r="E489" i="1" s="1"/>
  <c r="H440" i="1"/>
  <c r="E374" i="1"/>
  <c r="AH370" i="1"/>
  <c r="AE370" i="1"/>
  <c r="B318" i="2" s="1"/>
  <c r="E318" i="2" s="1"/>
  <c r="S375" i="1"/>
  <c r="W375" i="1" s="1"/>
  <c r="AA375" i="1" s="1"/>
  <c r="AE376" i="1" s="1"/>
  <c r="E391" i="1" s="1"/>
  <c r="T375" i="1"/>
  <c r="X375" i="1" s="1"/>
  <c r="AB375" i="1" s="1"/>
  <c r="AF376" i="1" s="1"/>
  <c r="F391" i="1" s="1"/>
  <c r="I391" i="1" s="1"/>
  <c r="U375" i="1"/>
  <c r="Y375" i="1" s="1"/>
  <c r="AC375" i="1" s="1"/>
  <c r="AG376" i="1" s="1"/>
  <c r="G391" i="1" s="1"/>
  <c r="AI2248" i="1" l="1"/>
  <c r="B2263" i="1"/>
  <c r="G2249" i="1"/>
  <c r="H489" i="1"/>
  <c r="S489" i="1" s="1"/>
  <c r="W489" i="1" s="1"/>
  <c r="AA489" i="1" s="1"/>
  <c r="H391" i="1"/>
  <c r="S391" i="1" s="1"/>
  <c r="W391" i="1" s="1"/>
  <c r="AA391" i="1" s="1"/>
  <c r="AE392" i="1" s="1"/>
  <c r="E407" i="1" s="1"/>
  <c r="U440" i="1"/>
  <c r="Y440" i="1" s="1"/>
  <c r="AC440" i="1" s="1"/>
  <c r="AG441" i="1" s="1"/>
  <c r="G456" i="1" s="1"/>
  <c r="T440" i="1"/>
  <c r="X440" i="1" s="1"/>
  <c r="AB440" i="1" s="1"/>
  <c r="AF441" i="1" s="1"/>
  <c r="F456" i="1" s="1"/>
  <c r="I456" i="1" s="1"/>
  <c r="S440" i="1"/>
  <c r="W440" i="1" s="1"/>
  <c r="AA440" i="1" s="1"/>
  <c r="AE441" i="1" s="1"/>
  <c r="E456" i="1" s="1"/>
  <c r="I400" i="1"/>
  <c r="L389" i="1"/>
  <c r="H374" i="1"/>
  <c r="L375" i="1"/>
  <c r="U489" i="1" l="1"/>
  <c r="Y489" i="1" s="1"/>
  <c r="AC489" i="1" s="1"/>
  <c r="T391" i="1"/>
  <c r="X391" i="1" s="1"/>
  <c r="AB391" i="1" s="1"/>
  <c r="AF392" i="1" s="1"/>
  <c r="F407" i="1" s="1"/>
  <c r="I407" i="1" s="1"/>
  <c r="U391" i="1"/>
  <c r="Y391" i="1" s="1"/>
  <c r="AC391" i="1" s="1"/>
  <c r="AG392" i="1" s="1"/>
  <c r="G407" i="1" s="1"/>
  <c r="T489" i="1"/>
  <c r="X489" i="1" s="1"/>
  <c r="AB489" i="1" s="1"/>
  <c r="B2278" i="1"/>
  <c r="G2264" i="1"/>
  <c r="AI2263" i="1"/>
  <c r="H456" i="1"/>
  <c r="S374" i="1"/>
  <c r="T374" i="1"/>
  <c r="X374" i="1" s="1"/>
  <c r="AB374" i="1" s="1"/>
  <c r="AF375" i="1" s="1"/>
  <c r="F390" i="1" s="1"/>
  <c r="U374" i="1"/>
  <c r="Y374" i="1" s="1"/>
  <c r="AC374" i="1" s="1"/>
  <c r="AG375" i="1" s="1"/>
  <c r="H385" i="1"/>
  <c r="T385" i="1" s="1"/>
  <c r="L376" i="1"/>
  <c r="L378" i="1" s="1"/>
  <c r="L379" i="1" s="1"/>
  <c r="O374" i="1" s="1"/>
  <c r="O375" i="1" s="1"/>
  <c r="L377" i="1"/>
  <c r="N374" i="1" s="1"/>
  <c r="N375" i="1" s="1"/>
  <c r="P375" i="1" s="1"/>
  <c r="H407" i="1" l="1"/>
  <c r="G2279" i="1"/>
  <c r="AI2278" i="1"/>
  <c r="W374" i="1"/>
  <c r="U385" i="1"/>
  <c r="O376" i="1"/>
  <c r="O377" i="1" s="1"/>
  <c r="AF374" i="1" s="1"/>
  <c r="N376" i="1"/>
  <c r="S456" i="1"/>
  <c r="W456" i="1" s="1"/>
  <c r="AA456" i="1" s="1"/>
  <c r="AE457" i="1" s="1"/>
  <c r="E472" i="1" s="1"/>
  <c r="U456" i="1"/>
  <c r="Y456" i="1" s="1"/>
  <c r="AC456" i="1" s="1"/>
  <c r="AG457" i="1" s="1"/>
  <c r="G472" i="1" s="1"/>
  <c r="T456" i="1"/>
  <c r="X456" i="1" s="1"/>
  <c r="AB456" i="1" s="1"/>
  <c r="AF457" i="1" s="1"/>
  <c r="F472" i="1" s="1"/>
  <c r="I472" i="1" s="1"/>
  <c r="T407" i="1"/>
  <c r="X407" i="1" s="1"/>
  <c r="AB407" i="1" s="1"/>
  <c r="AF408" i="1" s="1"/>
  <c r="F423" i="1" s="1"/>
  <c r="I423" i="1" s="1"/>
  <c r="S407" i="1"/>
  <c r="W407" i="1" s="1"/>
  <c r="AA407" i="1" s="1"/>
  <c r="AE408" i="1" s="1"/>
  <c r="E423" i="1" s="1"/>
  <c r="U407" i="1"/>
  <c r="Y407" i="1" s="1"/>
  <c r="AC407" i="1" s="1"/>
  <c r="AG408" i="1" s="1"/>
  <c r="G423" i="1" s="1"/>
  <c r="G390" i="1"/>
  <c r="AG385" i="1"/>
  <c r="D333" i="2" s="1"/>
  <c r="P376" i="1" l="1"/>
  <c r="N377" i="1"/>
  <c r="AF385" i="1"/>
  <c r="C333" i="2" s="1"/>
  <c r="F389" i="1"/>
  <c r="H423" i="1"/>
  <c r="H472" i="1"/>
  <c r="AA374" i="1"/>
  <c r="Y385" i="1"/>
  <c r="AE375" i="1" l="1"/>
  <c r="E390" i="1" s="1"/>
  <c r="H390" i="1" s="1"/>
  <c r="AC385" i="1"/>
  <c r="AE374" i="1"/>
  <c r="P377" i="1"/>
  <c r="U472" i="1"/>
  <c r="Y472" i="1" s="1"/>
  <c r="AC472" i="1" s="1"/>
  <c r="AG473" i="1" s="1"/>
  <c r="G488" i="1" s="1"/>
  <c r="T472" i="1"/>
  <c r="X472" i="1" s="1"/>
  <c r="AB472" i="1" s="1"/>
  <c r="AF473" i="1" s="1"/>
  <c r="F488" i="1" s="1"/>
  <c r="I488" i="1" s="1"/>
  <c r="S472" i="1"/>
  <c r="W472" i="1" s="1"/>
  <c r="AA472" i="1" s="1"/>
  <c r="AE473" i="1" s="1"/>
  <c r="E488" i="1" s="1"/>
  <c r="U423" i="1"/>
  <c r="Y423" i="1" s="1"/>
  <c r="AC423" i="1" s="1"/>
  <c r="AG424" i="1" s="1"/>
  <c r="G439" i="1" s="1"/>
  <c r="S423" i="1"/>
  <c r="W423" i="1" s="1"/>
  <c r="AA423" i="1" s="1"/>
  <c r="AE424" i="1" s="1"/>
  <c r="E439" i="1" s="1"/>
  <c r="T423" i="1"/>
  <c r="X423" i="1" s="1"/>
  <c r="AB423" i="1" s="1"/>
  <c r="AF424" i="1" s="1"/>
  <c r="F439" i="1" s="1"/>
  <c r="I439" i="1" s="1"/>
  <c r="H488" i="1" l="1"/>
  <c r="T488" i="1" s="1"/>
  <c r="X488" i="1" s="1"/>
  <c r="AB488" i="1" s="1"/>
  <c r="AF489" i="1" s="1"/>
  <c r="F504" i="1" s="1"/>
  <c r="I504" i="1" s="1"/>
  <c r="AE385" i="1"/>
  <c r="B333" i="2" s="1"/>
  <c r="E333" i="2" s="1"/>
  <c r="AH385" i="1"/>
  <c r="E389" i="1"/>
  <c r="H439" i="1"/>
  <c r="T390" i="1"/>
  <c r="X390" i="1" s="1"/>
  <c r="AB390" i="1" s="1"/>
  <c r="AF391" i="1" s="1"/>
  <c r="F406" i="1" s="1"/>
  <c r="I406" i="1" s="1"/>
  <c r="S390" i="1"/>
  <c r="W390" i="1" s="1"/>
  <c r="AA390" i="1" s="1"/>
  <c r="AE391" i="1" s="1"/>
  <c r="E406" i="1" s="1"/>
  <c r="U390" i="1"/>
  <c r="Y390" i="1" s="1"/>
  <c r="AC390" i="1" s="1"/>
  <c r="AG391" i="1" s="1"/>
  <c r="G406" i="1" s="1"/>
  <c r="U488" i="1" l="1"/>
  <c r="Y488" i="1" s="1"/>
  <c r="AC488" i="1" s="1"/>
  <c r="AG489" i="1" s="1"/>
  <c r="G504" i="1" s="1"/>
  <c r="S488" i="1"/>
  <c r="W488" i="1" s="1"/>
  <c r="AA488" i="1" s="1"/>
  <c r="AE489" i="1" s="1"/>
  <c r="E504" i="1" s="1"/>
  <c r="I415" i="1"/>
  <c r="L404" i="1"/>
  <c r="S439" i="1"/>
  <c r="W439" i="1" s="1"/>
  <c r="AA439" i="1" s="1"/>
  <c r="AE440" i="1" s="1"/>
  <c r="E455" i="1" s="1"/>
  <c r="T439" i="1"/>
  <c r="X439" i="1" s="1"/>
  <c r="AB439" i="1" s="1"/>
  <c r="AF440" i="1" s="1"/>
  <c r="F455" i="1" s="1"/>
  <c r="I455" i="1" s="1"/>
  <c r="U439" i="1"/>
  <c r="Y439" i="1" s="1"/>
  <c r="AC439" i="1" s="1"/>
  <c r="AG440" i="1" s="1"/>
  <c r="G455" i="1" s="1"/>
  <c r="L390" i="1"/>
  <c r="H389" i="1"/>
  <c r="H504" i="1"/>
  <c r="H406" i="1"/>
  <c r="H455" i="1" l="1"/>
  <c r="T389" i="1"/>
  <c r="X389" i="1" s="1"/>
  <c r="AB389" i="1" s="1"/>
  <c r="AF390" i="1" s="1"/>
  <c r="F405" i="1" s="1"/>
  <c r="S389" i="1"/>
  <c r="H400" i="1"/>
  <c r="T400" i="1" s="1"/>
  <c r="U389" i="1"/>
  <c r="Y389" i="1" s="1"/>
  <c r="AC389" i="1" s="1"/>
  <c r="AG390" i="1" s="1"/>
  <c r="L391" i="1"/>
  <c r="L393" i="1" s="1"/>
  <c r="L394" i="1" s="1"/>
  <c r="O389" i="1" s="1"/>
  <c r="O390" i="1" s="1"/>
  <c r="L392" i="1"/>
  <c r="U504" i="1"/>
  <c r="Y504" i="1" s="1"/>
  <c r="AC504" i="1" s="1"/>
  <c r="S504" i="1"/>
  <c r="W504" i="1" s="1"/>
  <c r="AA504" i="1" s="1"/>
  <c r="T504" i="1"/>
  <c r="X504" i="1" s="1"/>
  <c r="AB504" i="1" s="1"/>
  <c r="T406" i="1"/>
  <c r="X406" i="1" s="1"/>
  <c r="AB406" i="1" s="1"/>
  <c r="AF407" i="1" s="1"/>
  <c r="F422" i="1" s="1"/>
  <c r="I422" i="1" s="1"/>
  <c r="U406" i="1"/>
  <c r="Y406" i="1" s="1"/>
  <c r="AC406" i="1" s="1"/>
  <c r="AG407" i="1" s="1"/>
  <c r="G422" i="1" s="1"/>
  <c r="S406" i="1"/>
  <c r="W406" i="1" s="1"/>
  <c r="AA406" i="1" s="1"/>
  <c r="AE407" i="1" s="1"/>
  <c r="E422" i="1" s="1"/>
  <c r="N389" i="1" l="1"/>
  <c r="N390" i="1" s="1"/>
  <c r="P390" i="1" s="1"/>
  <c r="O391" i="1" s="1"/>
  <c r="O392" i="1" s="1"/>
  <c r="AF389" i="1" s="1"/>
  <c r="W389" i="1"/>
  <c r="U400" i="1"/>
  <c r="H422" i="1"/>
  <c r="AG400" i="1"/>
  <c r="D348" i="2" s="1"/>
  <c r="G405" i="1"/>
  <c r="T455" i="1"/>
  <c r="X455" i="1" s="1"/>
  <c r="AB455" i="1" s="1"/>
  <c r="AF456" i="1" s="1"/>
  <c r="F471" i="1" s="1"/>
  <c r="I471" i="1" s="1"/>
  <c r="S455" i="1"/>
  <c r="W455" i="1" s="1"/>
  <c r="AA455" i="1" s="1"/>
  <c r="AE456" i="1" s="1"/>
  <c r="E471" i="1" s="1"/>
  <c r="U455" i="1"/>
  <c r="Y455" i="1" s="1"/>
  <c r="AC455" i="1" s="1"/>
  <c r="AG456" i="1" s="1"/>
  <c r="G471" i="1" s="1"/>
  <c r="N391" i="1" l="1"/>
  <c r="Y400" i="1"/>
  <c r="AA389" i="1"/>
  <c r="P391" i="1"/>
  <c r="N392" i="1"/>
  <c r="H471" i="1"/>
  <c r="S422" i="1"/>
  <c r="W422" i="1" s="1"/>
  <c r="AA422" i="1" s="1"/>
  <c r="AE423" i="1" s="1"/>
  <c r="E438" i="1" s="1"/>
  <c r="U422" i="1"/>
  <c r="Y422" i="1" s="1"/>
  <c r="AC422" i="1" s="1"/>
  <c r="AG423" i="1" s="1"/>
  <c r="G438" i="1" s="1"/>
  <c r="T422" i="1"/>
  <c r="X422" i="1" s="1"/>
  <c r="AB422" i="1" s="1"/>
  <c r="AF423" i="1" s="1"/>
  <c r="F438" i="1" s="1"/>
  <c r="I438" i="1" s="1"/>
  <c r="F404" i="1"/>
  <c r="AF400" i="1"/>
  <c r="C348" i="2" s="1"/>
  <c r="AC400" i="1" l="1"/>
  <c r="AE390" i="1"/>
  <c r="E405" i="1" s="1"/>
  <c r="H405" i="1" s="1"/>
  <c r="T471" i="1"/>
  <c r="X471" i="1" s="1"/>
  <c r="AB471" i="1" s="1"/>
  <c r="AF472" i="1" s="1"/>
  <c r="F487" i="1" s="1"/>
  <c r="I487" i="1" s="1"/>
  <c r="S471" i="1"/>
  <c r="W471" i="1" s="1"/>
  <c r="AA471" i="1" s="1"/>
  <c r="AE472" i="1" s="1"/>
  <c r="E487" i="1" s="1"/>
  <c r="U471" i="1"/>
  <c r="Y471" i="1" s="1"/>
  <c r="AC471" i="1" s="1"/>
  <c r="AG472" i="1" s="1"/>
  <c r="G487" i="1" s="1"/>
  <c r="H438" i="1"/>
  <c r="P392" i="1"/>
  <c r="AE389" i="1"/>
  <c r="H487" i="1" l="1"/>
  <c r="T487" i="1" s="1"/>
  <c r="X487" i="1" s="1"/>
  <c r="AB487" i="1" s="1"/>
  <c r="AF488" i="1" s="1"/>
  <c r="F503" i="1" s="1"/>
  <c r="I503" i="1" s="1"/>
  <c r="E404" i="1"/>
  <c r="AH400" i="1"/>
  <c r="AE400" i="1"/>
  <c r="B348" i="2" s="1"/>
  <c r="E348" i="2" s="1"/>
  <c r="U438" i="1"/>
  <c r="Y438" i="1" s="1"/>
  <c r="AC438" i="1" s="1"/>
  <c r="AG439" i="1" s="1"/>
  <c r="G454" i="1" s="1"/>
  <c r="T438" i="1"/>
  <c r="X438" i="1" s="1"/>
  <c r="AB438" i="1" s="1"/>
  <c r="AF439" i="1" s="1"/>
  <c r="F454" i="1" s="1"/>
  <c r="I454" i="1" s="1"/>
  <c r="S438" i="1"/>
  <c r="W438" i="1" s="1"/>
  <c r="AA438" i="1" s="1"/>
  <c r="AE439" i="1" s="1"/>
  <c r="E454" i="1" s="1"/>
  <c r="T405" i="1"/>
  <c r="X405" i="1" s="1"/>
  <c r="AB405" i="1" s="1"/>
  <c r="AF406" i="1" s="1"/>
  <c r="F421" i="1" s="1"/>
  <c r="I421" i="1" s="1"/>
  <c r="S405" i="1"/>
  <c r="W405" i="1" s="1"/>
  <c r="AA405" i="1" s="1"/>
  <c r="AE406" i="1" s="1"/>
  <c r="E421" i="1" s="1"/>
  <c r="U405" i="1"/>
  <c r="Y405" i="1" s="1"/>
  <c r="AC405" i="1" s="1"/>
  <c r="AG406" i="1" s="1"/>
  <c r="G421" i="1" s="1"/>
  <c r="S487" i="1" l="1"/>
  <c r="W487" i="1" s="1"/>
  <c r="AA487" i="1" s="1"/>
  <c r="AE488" i="1" s="1"/>
  <c r="E503" i="1" s="1"/>
  <c r="U487" i="1"/>
  <c r="Y487" i="1" s="1"/>
  <c r="AC487" i="1" s="1"/>
  <c r="AG488" i="1" s="1"/>
  <c r="G503" i="1" s="1"/>
  <c r="L405" i="1"/>
  <c r="H404" i="1"/>
  <c r="H421" i="1"/>
  <c r="I430" i="1"/>
  <c r="L419" i="1"/>
  <c r="H454" i="1"/>
  <c r="H503" i="1" l="1"/>
  <c r="S503" i="1" s="1"/>
  <c r="W503" i="1" s="1"/>
  <c r="AA503" i="1" s="1"/>
  <c r="AE504" i="1" s="1"/>
  <c r="E519" i="1" s="1"/>
  <c r="S421" i="1"/>
  <c r="W421" i="1" s="1"/>
  <c r="AA421" i="1" s="1"/>
  <c r="AE422" i="1" s="1"/>
  <c r="E437" i="1" s="1"/>
  <c r="T421" i="1"/>
  <c r="X421" i="1" s="1"/>
  <c r="AB421" i="1" s="1"/>
  <c r="AF422" i="1" s="1"/>
  <c r="F437" i="1" s="1"/>
  <c r="I437" i="1" s="1"/>
  <c r="U421" i="1"/>
  <c r="Y421" i="1" s="1"/>
  <c r="AC421" i="1" s="1"/>
  <c r="AG422" i="1" s="1"/>
  <c r="G437" i="1" s="1"/>
  <c r="T404" i="1"/>
  <c r="X404" i="1" s="1"/>
  <c r="AB404" i="1" s="1"/>
  <c r="AF405" i="1" s="1"/>
  <c r="F420" i="1" s="1"/>
  <c r="H415" i="1"/>
  <c r="T415" i="1" s="1"/>
  <c r="S404" i="1"/>
  <c r="U404" i="1"/>
  <c r="Y404" i="1" s="1"/>
  <c r="AC404" i="1" s="1"/>
  <c r="AG405" i="1" s="1"/>
  <c r="S454" i="1"/>
  <c r="W454" i="1" s="1"/>
  <c r="AA454" i="1" s="1"/>
  <c r="AE455" i="1" s="1"/>
  <c r="E470" i="1" s="1"/>
  <c r="U454" i="1"/>
  <c r="Y454" i="1" s="1"/>
  <c r="AC454" i="1" s="1"/>
  <c r="AG455" i="1" s="1"/>
  <c r="G470" i="1" s="1"/>
  <c r="T454" i="1"/>
  <c r="X454" i="1" s="1"/>
  <c r="AB454" i="1" s="1"/>
  <c r="AF455" i="1" s="1"/>
  <c r="F470" i="1" s="1"/>
  <c r="I470" i="1" s="1"/>
  <c r="L406" i="1"/>
  <c r="L408" i="1" s="1"/>
  <c r="L409" i="1" s="1"/>
  <c r="O404" i="1" s="1"/>
  <c r="O405" i="1" s="1"/>
  <c r="L407" i="1"/>
  <c r="T503" i="1" l="1"/>
  <c r="X503" i="1" s="1"/>
  <c r="AB503" i="1" s="1"/>
  <c r="AF504" i="1" s="1"/>
  <c r="F519" i="1" s="1"/>
  <c r="I519" i="1" s="1"/>
  <c r="U503" i="1"/>
  <c r="Y503" i="1" s="1"/>
  <c r="AC503" i="1" s="1"/>
  <c r="AG504" i="1" s="1"/>
  <c r="G519" i="1" s="1"/>
  <c r="H519" i="1"/>
  <c r="U415" i="1"/>
  <c r="W404" i="1"/>
  <c r="N404" i="1"/>
  <c r="N405" i="1" s="1"/>
  <c r="P405" i="1" s="1"/>
  <c r="H470" i="1"/>
  <c r="AG415" i="1"/>
  <c r="D363" i="2" s="1"/>
  <c r="G420" i="1"/>
  <c r="H437" i="1"/>
  <c r="U519" i="1" l="1"/>
  <c r="Y519" i="1" s="1"/>
  <c r="AC519" i="1" s="1"/>
  <c r="S519" i="1"/>
  <c r="W519" i="1" s="1"/>
  <c r="AA519" i="1" s="1"/>
  <c r="T519" i="1"/>
  <c r="X519" i="1" s="1"/>
  <c r="AB519" i="1" s="1"/>
  <c r="S470" i="1"/>
  <c r="W470" i="1" s="1"/>
  <c r="AA470" i="1" s="1"/>
  <c r="AE471" i="1" s="1"/>
  <c r="E486" i="1" s="1"/>
  <c r="U470" i="1"/>
  <c r="Y470" i="1" s="1"/>
  <c r="AC470" i="1" s="1"/>
  <c r="AG471" i="1" s="1"/>
  <c r="G486" i="1" s="1"/>
  <c r="T470" i="1"/>
  <c r="X470" i="1" s="1"/>
  <c r="AB470" i="1" s="1"/>
  <c r="AF471" i="1" s="1"/>
  <c r="F486" i="1" s="1"/>
  <c r="I486" i="1" s="1"/>
  <c r="T437" i="1"/>
  <c r="X437" i="1" s="1"/>
  <c r="AB437" i="1" s="1"/>
  <c r="AF438" i="1" s="1"/>
  <c r="F453" i="1" s="1"/>
  <c r="I453" i="1" s="1"/>
  <c r="S437" i="1"/>
  <c r="W437" i="1" s="1"/>
  <c r="AA437" i="1" s="1"/>
  <c r="AE438" i="1" s="1"/>
  <c r="E453" i="1" s="1"/>
  <c r="U437" i="1"/>
  <c r="Y437" i="1" s="1"/>
  <c r="AC437" i="1" s="1"/>
  <c r="AG438" i="1" s="1"/>
  <c r="G453" i="1" s="1"/>
  <c r="Y415" i="1"/>
  <c r="AA404" i="1"/>
  <c r="N406" i="1"/>
  <c r="O406" i="1"/>
  <c r="O407" i="1" s="1"/>
  <c r="AF404" i="1" s="1"/>
  <c r="AC415" i="1" l="1"/>
  <c r="AE405" i="1"/>
  <c r="E420" i="1" s="1"/>
  <c r="AF415" i="1"/>
  <c r="C363" i="2" s="1"/>
  <c r="F419" i="1"/>
  <c r="N407" i="1"/>
  <c r="P406" i="1"/>
  <c r="H453" i="1"/>
  <c r="H486" i="1"/>
  <c r="U486" i="1" l="1"/>
  <c r="Y486" i="1" s="1"/>
  <c r="AC486" i="1" s="1"/>
  <c r="AG487" i="1" s="1"/>
  <c r="G502" i="1" s="1"/>
  <c r="T486" i="1"/>
  <c r="X486" i="1" s="1"/>
  <c r="AB486" i="1" s="1"/>
  <c r="AF487" i="1" s="1"/>
  <c r="F502" i="1" s="1"/>
  <c r="I502" i="1" s="1"/>
  <c r="S486" i="1"/>
  <c r="W486" i="1" s="1"/>
  <c r="AA486" i="1" s="1"/>
  <c r="AE487" i="1" s="1"/>
  <c r="E502" i="1" s="1"/>
  <c r="S453" i="1"/>
  <c r="W453" i="1" s="1"/>
  <c r="AA453" i="1" s="1"/>
  <c r="AE454" i="1" s="1"/>
  <c r="E469" i="1" s="1"/>
  <c r="U453" i="1"/>
  <c r="Y453" i="1" s="1"/>
  <c r="AC453" i="1" s="1"/>
  <c r="AG454" i="1" s="1"/>
  <c r="G469" i="1" s="1"/>
  <c r="T453" i="1"/>
  <c r="X453" i="1" s="1"/>
  <c r="AB453" i="1" s="1"/>
  <c r="AF454" i="1" s="1"/>
  <c r="F469" i="1" s="1"/>
  <c r="I469" i="1" s="1"/>
  <c r="H420" i="1"/>
  <c r="AE404" i="1"/>
  <c r="P407" i="1"/>
  <c r="H502" i="1" l="1"/>
  <c r="H469" i="1"/>
  <c r="S469" i="1" s="1"/>
  <c r="W469" i="1" s="1"/>
  <c r="AA469" i="1" s="1"/>
  <c r="AE470" i="1" s="1"/>
  <c r="E485" i="1" s="1"/>
  <c r="U502" i="1"/>
  <c r="Y502" i="1" s="1"/>
  <c r="AC502" i="1" s="1"/>
  <c r="AG503" i="1" s="1"/>
  <c r="G518" i="1" s="1"/>
  <c r="T502" i="1"/>
  <c r="X502" i="1" s="1"/>
  <c r="AB502" i="1" s="1"/>
  <c r="AF503" i="1" s="1"/>
  <c r="F518" i="1" s="1"/>
  <c r="I518" i="1" s="1"/>
  <c r="S502" i="1"/>
  <c r="W502" i="1" s="1"/>
  <c r="AA502" i="1" s="1"/>
  <c r="AE503" i="1" s="1"/>
  <c r="E518" i="1" s="1"/>
  <c r="T420" i="1"/>
  <c r="X420" i="1" s="1"/>
  <c r="AB420" i="1" s="1"/>
  <c r="AF421" i="1" s="1"/>
  <c r="F436" i="1" s="1"/>
  <c r="I436" i="1" s="1"/>
  <c r="S420" i="1"/>
  <c r="W420" i="1" s="1"/>
  <c r="AA420" i="1" s="1"/>
  <c r="AE421" i="1" s="1"/>
  <c r="E436" i="1" s="1"/>
  <c r="U420" i="1"/>
  <c r="Y420" i="1" s="1"/>
  <c r="AC420" i="1" s="1"/>
  <c r="AG421" i="1" s="1"/>
  <c r="G436" i="1" s="1"/>
  <c r="E419" i="1"/>
  <c r="AH415" i="1"/>
  <c r="AE415" i="1"/>
  <c r="B363" i="2" s="1"/>
  <c r="E363" i="2" s="1"/>
  <c r="T469" i="1" l="1"/>
  <c r="X469" i="1" s="1"/>
  <c r="AB469" i="1" s="1"/>
  <c r="AF470" i="1" s="1"/>
  <c r="F485" i="1" s="1"/>
  <c r="I485" i="1" s="1"/>
  <c r="U469" i="1"/>
  <c r="Y469" i="1" s="1"/>
  <c r="AC469" i="1" s="1"/>
  <c r="AG470" i="1" s="1"/>
  <c r="G485" i="1" s="1"/>
  <c r="H485" i="1" s="1"/>
  <c r="I445" i="1"/>
  <c r="L434" i="1"/>
  <c r="H419" i="1"/>
  <c r="L420" i="1"/>
  <c r="H518" i="1"/>
  <c r="H436" i="1"/>
  <c r="L421" i="1" l="1"/>
  <c r="L423" i="1" s="1"/>
  <c r="L424" i="1" s="1"/>
  <c r="O419" i="1" s="1"/>
  <c r="O420" i="1" s="1"/>
  <c r="L422" i="1"/>
  <c r="N419" i="1" s="1"/>
  <c r="N420" i="1" s="1"/>
  <c r="P420" i="1" s="1"/>
  <c r="T485" i="1"/>
  <c r="X485" i="1" s="1"/>
  <c r="AB485" i="1" s="1"/>
  <c r="AF486" i="1" s="1"/>
  <c r="F501" i="1" s="1"/>
  <c r="I501" i="1" s="1"/>
  <c r="U485" i="1"/>
  <c r="Y485" i="1" s="1"/>
  <c r="AC485" i="1" s="1"/>
  <c r="AG486" i="1" s="1"/>
  <c r="G501" i="1" s="1"/>
  <c r="S485" i="1"/>
  <c r="W485" i="1" s="1"/>
  <c r="AA485" i="1" s="1"/>
  <c r="AE486" i="1" s="1"/>
  <c r="E501" i="1" s="1"/>
  <c r="U419" i="1"/>
  <c r="Y419" i="1" s="1"/>
  <c r="AC419" i="1" s="1"/>
  <c r="AG420" i="1" s="1"/>
  <c r="S419" i="1"/>
  <c r="T419" i="1"/>
  <c r="X419" i="1" s="1"/>
  <c r="AB419" i="1" s="1"/>
  <c r="AF420" i="1" s="1"/>
  <c r="F435" i="1" s="1"/>
  <c r="H430" i="1"/>
  <c r="T430" i="1" s="1"/>
  <c r="S436" i="1"/>
  <c r="W436" i="1" s="1"/>
  <c r="AA436" i="1" s="1"/>
  <c r="AE437" i="1" s="1"/>
  <c r="E452" i="1" s="1"/>
  <c r="U436" i="1"/>
  <c r="Y436" i="1" s="1"/>
  <c r="AC436" i="1" s="1"/>
  <c r="AG437" i="1" s="1"/>
  <c r="G452" i="1" s="1"/>
  <c r="T436" i="1"/>
  <c r="X436" i="1" s="1"/>
  <c r="AB436" i="1" s="1"/>
  <c r="AF437" i="1" s="1"/>
  <c r="F452" i="1" s="1"/>
  <c r="I452" i="1" s="1"/>
  <c r="U518" i="1"/>
  <c r="Y518" i="1" s="1"/>
  <c r="AC518" i="1" s="1"/>
  <c r="AG519" i="1" s="1"/>
  <c r="G534" i="1" s="1"/>
  <c r="T518" i="1"/>
  <c r="X518" i="1" s="1"/>
  <c r="AB518" i="1" s="1"/>
  <c r="AF519" i="1" s="1"/>
  <c r="F534" i="1" s="1"/>
  <c r="I534" i="1" s="1"/>
  <c r="S518" i="1"/>
  <c r="W518" i="1" s="1"/>
  <c r="AA518" i="1" s="1"/>
  <c r="AE519" i="1" s="1"/>
  <c r="E534" i="1" s="1"/>
  <c r="H534" i="1" s="1"/>
  <c r="W419" i="1" l="1"/>
  <c r="U430" i="1"/>
  <c r="H452" i="1"/>
  <c r="G435" i="1"/>
  <c r="AG430" i="1"/>
  <c r="D378" i="2" s="1"/>
  <c r="T534" i="1"/>
  <c r="X534" i="1" s="1"/>
  <c r="AB534" i="1" s="1"/>
  <c r="S534" i="1"/>
  <c r="W534" i="1" s="1"/>
  <c r="AA534" i="1" s="1"/>
  <c r="U534" i="1"/>
  <c r="Y534" i="1" s="1"/>
  <c r="AC534" i="1" s="1"/>
  <c r="H501" i="1"/>
  <c r="O421" i="1"/>
  <c r="O422" i="1" s="1"/>
  <c r="AF419" i="1" s="1"/>
  <c r="N421" i="1"/>
  <c r="N422" i="1" l="1"/>
  <c r="P421" i="1"/>
  <c r="S452" i="1"/>
  <c r="W452" i="1" s="1"/>
  <c r="AA452" i="1" s="1"/>
  <c r="AE453" i="1" s="1"/>
  <c r="E468" i="1" s="1"/>
  <c r="U452" i="1"/>
  <c r="Y452" i="1" s="1"/>
  <c r="AC452" i="1" s="1"/>
  <c r="AG453" i="1" s="1"/>
  <c r="G468" i="1" s="1"/>
  <c r="T452" i="1"/>
  <c r="X452" i="1" s="1"/>
  <c r="AB452" i="1" s="1"/>
  <c r="AF453" i="1" s="1"/>
  <c r="F468" i="1" s="1"/>
  <c r="I468" i="1" s="1"/>
  <c r="F434" i="1"/>
  <c r="AF430" i="1"/>
  <c r="C378" i="2" s="1"/>
  <c r="T501" i="1"/>
  <c r="X501" i="1" s="1"/>
  <c r="AB501" i="1" s="1"/>
  <c r="AF502" i="1" s="1"/>
  <c r="F517" i="1" s="1"/>
  <c r="I517" i="1" s="1"/>
  <c r="U501" i="1"/>
  <c r="Y501" i="1" s="1"/>
  <c r="AC501" i="1" s="1"/>
  <c r="AG502" i="1" s="1"/>
  <c r="G517" i="1" s="1"/>
  <c r="S501" i="1"/>
  <c r="W501" i="1" s="1"/>
  <c r="AA501" i="1" s="1"/>
  <c r="AE502" i="1" s="1"/>
  <c r="E517" i="1" s="1"/>
  <c r="AA419" i="1"/>
  <c r="Y430" i="1"/>
  <c r="H468" i="1" l="1"/>
  <c r="AC430" i="1"/>
  <c r="AE420" i="1"/>
  <c r="E435" i="1" s="1"/>
  <c r="H435" i="1" s="1"/>
  <c r="H517" i="1"/>
  <c r="AE419" i="1"/>
  <c r="P422" i="1"/>
  <c r="T517" i="1" l="1"/>
  <c r="X517" i="1" s="1"/>
  <c r="AB517" i="1" s="1"/>
  <c r="AF518" i="1" s="1"/>
  <c r="F533" i="1" s="1"/>
  <c r="I533" i="1" s="1"/>
  <c r="U517" i="1"/>
  <c r="Y517" i="1" s="1"/>
  <c r="AC517" i="1" s="1"/>
  <c r="AG518" i="1" s="1"/>
  <c r="G533" i="1" s="1"/>
  <c r="S517" i="1"/>
  <c r="W517" i="1" s="1"/>
  <c r="AA517" i="1" s="1"/>
  <c r="AE518" i="1" s="1"/>
  <c r="E533" i="1" s="1"/>
  <c r="S435" i="1"/>
  <c r="W435" i="1" s="1"/>
  <c r="AA435" i="1" s="1"/>
  <c r="AE436" i="1" s="1"/>
  <c r="E451" i="1" s="1"/>
  <c r="T435" i="1"/>
  <c r="X435" i="1" s="1"/>
  <c r="AB435" i="1" s="1"/>
  <c r="AF436" i="1" s="1"/>
  <c r="F451" i="1" s="1"/>
  <c r="I451" i="1" s="1"/>
  <c r="U435" i="1"/>
  <c r="Y435" i="1" s="1"/>
  <c r="AC435" i="1" s="1"/>
  <c r="AG436" i="1" s="1"/>
  <c r="G451" i="1" s="1"/>
  <c r="AH430" i="1"/>
  <c r="E434" i="1"/>
  <c r="AE430" i="1"/>
  <c r="B378" i="2" s="1"/>
  <c r="E378" i="2" s="1"/>
  <c r="S468" i="1"/>
  <c r="W468" i="1" s="1"/>
  <c r="AA468" i="1" s="1"/>
  <c r="AE469" i="1" s="1"/>
  <c r="E484" i="1" s="1"/>
  <c r="T468" i="1"/>
  <c r="X468" i="1" s="1"/>
  <c r="AB468" i="1" s="1"/>
  <c r="AF469" i="1" s="1"/>
  <c r="F484" i="1" s="1"/>
  <c r="I484" i="1" s="1"/>
  <c r="U468" i="1"/>
  <c r="Y468" i="1" s="1"/>
  <c r="AC468" i="1" s="1"/>
  <c r="AG469" i="1" s="1"/>
  <c r="G484" i="1" s="1"/>
  <c r="H533" i="1" l="1"/>
  <c r="H451" i="1"/>
  <c r="U451" i="1" s="1"/>
  <c r="Y451" i="1" s="1"/>
  <c r="AC451" i="1" s="1"/>
  <c r="AG452" i="1" s="1"/>
  <c r="G467" i="1" s="1"/>
  <c r="L435" i="1"/>
  <c r="H434" i="1"/>
  <c r="T533" i="1"/>
  <c r="X533" i="1" s="1"/>
  <c r="AB533" i="1" s="1"/>
  <c r="AF534" i="1" s="1"/>
  <c r="F549" i="1" s="1"/>
  <c r="I549" i="1" s="1"/>
  <c r="U533" i="1"/>
  <c r="Y533" i="1" s="1"/>
  <c r="AC533" i="1" s="1"/>
  <c r="AG534" i="1" s="1"/>
  <c r="G549" i="1" s="1"/>
  <c r="S533" i="1"/>
  <c r="W533" i="1" s="1"/>
  <c r="AA533" i="1" s="1"/>
  <c r="AE534" i="1" s="1"/>
  <c r="E549" i="1" s="1"/>
  <c r="H484" i="1"/>
  <c r="I460" i="1"/>
  <c r="L449" i="1"/>
  <c r="S451" i="1" l="1"/>
  <c r="W451" i="1" s="1"/>
  <c r="AA451" i="1" s="1"/>
  <c r="AE452" i="1" s="1"/>
  <c r="E467" i="1" s="1"/>
  <c r="T451" i="1"/>
  <c r="X451" i="1" s="1"/>
  <c r="AB451" i="1" s="1"/>
  <c r="AF452" i="1" s="1"/>
  <c r="F467" i="1" s="1"/>
  <c r="I467" i="1" s="1"/>
  <c r="H549" i="1"/>
  <c r="S549" i="1" s="1"/>
  <c r="W549" i="1" s="1"/>
  <c r="AA549" i="1" s="1"/>
  <c r="H445" i="1"/>
  <c r="T445" i="1" s="1"/>
  <c r="U434" i="1"/>
  <c r="Y434" i="1" s="1"/>
  <c r="AC434" i="1" s="1"/>
  <c r="AG435" i="1" s="1"/>
  <c r="T434" i="1"/>
  <c r="X434" i="1" s="1"/>
  <c r="AB434" i="1" s="1"/>
  <c r="AF435" i="1" s="1"/>
  <c r="F450" i="1" s="1"/>
  <c r="S434" i="1"/>
  <c r="U549" i="1"/>
  <c r="Y549" i="1" s="1"/>
  <c r="AC549" i="1" s="1"/>
  <c r="U484" i="1"/>
  <c r="Y484" i="1" s="1"/>
  <c r="AC484" i="1" s="1"/>
  <c r="AG485" i="1" s="1"/>
  <c r="G500" i="1" s="1"/>
  <c r="S484" i="1"/>
  <c r="W484" i="1" s="1"/>
  <c r="AA484" i="1" s="1"/>
  <c r="AE485" i="1" s="1"/>
  <c r="E500" i="1" s="1"/>
  <c r="T484" i="1"/>
  <c r="X484" i="1" s="1"/>
  <c r="AB484" i="1" s="1"/>
  <c r="AF485" i="1" s="1"/>
  <c r="F500" i="1" s="1"/>
  <c r="I500" i="1" s="1"/>
  <c r="L436" i="1"/>
  <c r="L438" i="1" s="1"/>
  <c r="L439" i="1" s="1"/>
  <c r="O434" i="1" s="1"/>
  <c r="O435" i="1" s="1"/>
  <c r="L437" i="1"/>
  <c r="T549" i="1" l="1"/>
  <c r="X549" i="1" s="1"/>
  <c r="AB549" i="1" s="1"/>
  <c r="H467" i="1"/>
  <c r="S467" i="1" s="1"/>
  <c r="W467" i="1" s="1"/>
  <c r="AA467" i="1" s="1"/>
  <c r="AE468" i="1" s="1"/>
  <c r="E483" i="1" s="1"/>
  <c r="T467" i="1"/>
  <c r="X467" i="1" s="1"/>
  <c r="AB467" i="1" s="1"/>
  <c r="AF468" i="1" s="1"/>
  <c r="F483" i="1" s="1"/>
  <c r="I483" i="1" s="1"/>
  <c r="U467" i="1"/>
  <c r="Y467" i="1" s="1"/>
  <c r="AC467" i="1" s="1"/>
  <c r="AG468" i="1" s="1"/>
  <c r="G483" i="1" s="1"/>
  <c r="N434" i="1"/>
  <c r="N435" i="1" s="1"/>
  <c r="P435" i="1" s="1"/>
  <c r="W434" i="1"/>
  <c r="U445" i="1"/>
  <c r="H500" i="1"/>
  <c r="AG445" i="1"/>
  <c r="D393" i="2" s="1"/>
  <c r="G450" i="1"/>
  <c r="H483" i="1" l="1"/>
  <c r="S500" i="1"/>
  <c r="W500" i="1" s="1"/>
  <c r="AA500" i="1" s="1"/>
  <c r="AE501" i="1" s="1"/>
  <c r="E516" i="1" s="1"/>
  <c r="U500" i="1"/>
  <c r="Y500" i="1" s="1"/>
  <c r="AC500" i="1" s="1"/>
  <c r="AG501" i="1" s="1"/>
  <c r="G516" i="1" s="1"/>
  <c r="T500" i="1"/>
  <c r="X500" i="1" s="1"/>
  <c r="AB500" i="1" s="1"/>
  <c r="AF501" i="1" s="1"/>
  <c r="F516" i="1" s="1"/>
  <c r="I516" i="1" s="1"/>
  <c r="O436" i="1"/>
  <c r="O437" i="1" s="1"/>
  <c r="AF434" i="1" s="1"/>
  <c r="N436" i="1"/>
  <c r="Y445" i="1"/>
  <c r="AA434" i="1"/>
  <c r="U483" i="1" l="1"/>
  <c r="Y483" i="1" s="1"/>
  <c r="AC483" i="1" s="1"/>
  <c r="AG484" i="1" s="1"/>
  <c r="G499" i="1" s="1"/>
  <c r="S483" i="1"/>
  <c r="W483" i="1" s="1"/>
  <c r="AA483" i="1" s="1"/>
  <c r="AE484" i="1" s="1"/>
  <c r="E499" i="1" s="1"/>
  <c r="T483" i="1"/>
  <c r="X483" i="1" s="1"/>
  <c r="AB483" i="1" s="1"/>
  <c r="AF484" i="1" s="1"/>
  <c r="F499" i="1" s="1"/>
  <c r="I499" i="1" s="1"/>
  <c r="F449" i="1"/>
  <c r="AF445" i="1"/>
  <c r="C393" i="2" s="1"/>
  <c r="AC445" i="1"/>
  <c r="AE435" i="1"/>
  <c r="E450" i="1" s="1"/>
  <c r="H450" i="1" s="1"/>
  <c r="N437" i="1"/>
  <c r="P436" i="1"/>
  <c r="H516" i="1"/>
  <c r="H499" i="1" l="1"/>
  <c r="AE434" i="1"/>
  <c r="P437" i="1"/>
  <c r="T516" i="1"/>
  <c r="X516" i="1" s="1"/>
  <c r="AB516" i="1" s="1"/>
  <c r="AF517" i="1" s="1"/>
  <c r="F532" i="1" s="1"/>
  <c r="I532" i="1" s="1"/>
  <c r="S516" i="1"/>
  <c r="W516" i="1" s="1"/>
  <c r="AA516" i="1" s="1"/>
  <c r="AE517" i="1" s="1"/>
  <c r="E532" i="1" s="1"/>
  <c r="U516" i="1"/>
  <c r="Y516" i="1" s="1"/>
  <c r="AC516" i="1" s="1"/>
  <c r="AG517" i="1" s="1"/>
  <c r="G532" i="1" s="1"/>
  <c r="U450" i="1"/>
  <c r="Y450" i="1" s="1"/>
  <c r="AC450" i="1" s="1"/>
  <c r="AG451" i="1" s="1"/>
  <c r="G466" i="1" s="1"/>
  <c r="T450" i="1"/>
  <c r="X450" i="1" s="1"/>
  <c r="AB450" i="1" s="1"/>
  <c r="AF451" i="1" s="1"/>
  <c r="F466" i="1" s="1"/>
  <c r="I466" i="1" s="1"/>
  <c r="S450" i="1"/>
  <c r="W450" i="1" s="1"/>
  <c r="AA450" i="1" s="1"/>
  <c r="AE451" i="1" s="1"/>
  <c r="E466" i="1" s="1"/>
  <c r="H466" i="1" l="1"/>
  <c r="S499" i="1"/>
  <c r="W499" i="1" s="1"/>
  <c r="AA499" i="1" s="1"/>
  <c r="AE500" i="1" s="1"/>
  <c r="E515" i="1" s="1"/>
  <c r="U499" i="1"/>
  <c r="Y499" i="1" s="1"/>
  <c r="AC499" i="1" s="1"/>
  <c r="AG500" i="1" s="1"/>
  <c r="G515" i="1" s="1"/>
  <c r="T499" i="1"/>
  <c r="X499" i="1" s="1"/>
  <c r="AB499" i="1" s="1"/>
  <c r="AF500" i="1" s="1"/>
  <c r="F515" i="1" s="1"/>
  <c r="I515" i="1" s="1"/>
  <c r="H532" i="1"/>
  <c r="T532" i="1" s="1"/>
  <c r="X532" i="1" s="1"/>
  <c r="AB532" i="1" s="1"/>
  <c r="AF533" i="1" s="1"/>
  <c r="F548" i="1" s="1"/>
  <c r="I548" i="1" s="1"/>
  <c r="T466" i="1"/>
  <c r="X466" i="1" s="1"/>
  <c r="AB466" i="1" s="1"/>
  <c r="AF467" i="1" s="1"/>
  <c r="F482" i="1" s="1"/>
  <c r="I482" i="1" s="1"/>
  <c r="U466" i="1"/>
  <c r="Y466" i="1" s="1"/>
  <c r="AC466" i="1" s="1"/>
  <c r="AG467" i="1" s="1"/>
  <c r="G482" i="1" s="1"/>
  <c r="S466" i="1"/>
  <c r="W466" i="1" s="1"/>
  <c r="AA466" i="1" s="1"/>
  <c r="AE467" i="1" s="1"/>
  <c r="E482" i="1" s="1"/>
  <c r="L464" i="1"/>
  <c r="I475" i="1"/>
  <c r="AH445" i="1"/>
  <c r="AE445" i="1"/>
  <c r="B393" i="2" s="1"/>
  <c r="E393" i="2" s="1"/>
  <c r="E449" i="1"/>
  <c r="H515" i="1" l="1"/>
  <c r="S532" i="1"/>
  <c r="W532" i="1" s="1"/>
  <c r="AA532" i="1" s="1"/>
  <c r="AE533" i="1" s="1"/>
  <c r="E548" i="1" s="1"/>
  <c r="U532" i="1"/>
  <c r="Y532" i="1" s="1"/>
  <c r="AC532" i="1" s="1"/>
  <c r="AG533" i="1" s="1"/>
  <c r="G548" i="1" s="1"/>
  <c r="H482" i="1"/>
  <c r="L450" i="1"/>
  <c r="H449" i="1"/>
  <c r="H548" i="1" l="1"/>
  <c r="U548" i="1" s="1"/>
  <c r="Y548" i="1" s="1"/>
  <c r="AC548" i="1" s="1"/>
  <c r="AG549" i="1" s="1"/>
  <c r="G564" i="1" s="1"/>
  <c r="U515" i="1"/>
  <c r="Y515" i="1" s="1"/>
  <c r="AC515" i="1" s="1"/>
  <c r="AG516" i="1" s="1"/>
  <c r="G531" i="1" s="1"/>
  <c r="T515" i="1"/>
  <c r="X515" i="1" s="1"/>
  <c r="AB515" i="1" s="1"/>
  <c r="AF516" i="1" s="1"/>
  <c r="F531" i="1" s="1"/>
  <c r="I531" i="1" s="1"/>
  <c r="S515" i="1"/>
  <c r="W515" i="1" s="1"/>
  <c r="AA515" i="1" s="1"/>
  <c r="AE516" i="1" s="1"/>
  <c r="E531" i="1" s="1"/>
  <c r="S548" i="1"/>
  <c r="W548" i="1" s="1"/>
  <c r="AA548" i="1" s="1"/>
  <c r="AE549" i="1" s="1"/>
  <c r="E564" i="1" s="1"/>
  <c r="T548" i="1"/>
  <c r="X548" i="1" s="1"/>
  <c r="AB548" i="1" s="1"/>
  <c r="AF549" i="1" s="1"/>
  <c r="F564" i="1" s="1"/>
  <c r="I564" i="1" s="1"/>
  <c r="U449" i="1"/>
  <c r="Y449" i="1" s="1"/>
  <c r="AC449" i="1" s="1"/>
  <c r="AG450" i="1" s="1"/>
  <c r="H460" i="1"/>
  <c r="T460" i="1" s="1"/>
  <c r="T449" i="1"/>
  <c r="X449" i="1" s="1"/>
  <c r="AB449" i="1" s="1"/>
  <c r="AF450" i="1" s="1"/>
  <c r="F465" i="1" s="1"/>
  <c r="S449" i="1"/>
  <c r="U482" i="1"/>
  <c r="Y482" i="1" s="1"/>
  <c r="AC482" i="1" s="1"/>
  <c r="AG483" i="1" s="1"/>
  <c r="G498" i="1" s="1"/>
  <c r="S482" i="1"/>
  <c r="W482" i="1" s="1"/>
  <c r="AA482" i="1" s="1"/>
  <c r="AE483" i="1" s="1"/>
  <c r="E498" i="1" s="1"/>
  <c r="T482" i="1"/>
  <c r="X482" i="1" s="1"/>
  <c r="AB482" i="1" s="1"/>
  <c r="AF483" i="1" s="1"/>
  <c r="F498" i="1" s="1"/>
  <c r="I498" i="1" s="1"/>
  <c r="L451" i="1"/>
  <c r="L453" i="1" s="1"/>
  <c r="L454" i="1" s="1"/>
  <c r="O449" i="1" s="1"/>
  <c r="O450" i="1" s="1"/>
  <c r="L452" i="1"/>
  <c r="H531" i="1" l="1"/>
  <c r="H564" i="1"/>
  <c r="S564" i="1" s="1"/>
  <c r="W564" i="1" s="1"/>
  <c r="AA564" i="1" s="1"/>
  <c r="U564" i="1"/>
  <c r="Y564" i="1" s="1"/>
  <c r="AC564" i="1" s="1"/>
  <c r="U531" i="1"/>
  <c r="Y531" i="1" s="1"/>
  <c r="AC531" i="1" s="1"/>
  <c r="AG532" i="1" s="1"/>
  <c r="G547" i="1" s="1"/>
  <c r="S531" i="1"/>
  <c r="W531" i="1" s="1"/>
  <c r="AA531" i="1" s="1"/>
  <c r="AE532" i="1" s="1"/>
  <c r="E547" i="1" s="1"/>
  <c r="T531" i="1"/>
  <c r="X531" i="1" s="1"/>
  <c r="AB531" i="1" s="1"/>
  <c r="AF532" i="1" s="1"/>
  <c r="F547" i="1" s="1"/>
  <c r="I547" i="1" s="1"/>
  <c r="T564" i="1"/>
  <c r="X564" i="1" s="1"/>
  <c r="AB564" i="1" s="1"/>
  <c r="N449" i="1"/>
  <c r="N450" i="1" s="1"/>
  <c r="P450" i="1" s="1"/>
  <c r="N451" i="1" s="1"/>
  <c r="W449" i="1"/>
  <c r="U460" i="1"/>
  <c r="H498" i="1"/>
  <c r="AG460" i="1"/>
  <c r="D408" i="2" s="1"/>
  <c r="G465" i="1"/>
  <c r="H547" i="1" l="1"/>
  <c r="O451" i="1"/>
  <c r="O452" i="1" s="1"/>
  <c r="AF449" i="1" s="1"/>
  <c r="AA449" i="1"/>
  <c r="Y460" i="1"/>
  <c r="U498" i="1"/>
  <c r="Y498" i="1" s="1"/>
  <c r="AC498" i="1" s="1"/>
  <c r="AG499" i="1" s="1"/>
  <c r="G514" i="1" s="1"/>
  <c r="T498" i="1"/>
  <c r="X498" i="1" s="1"/>
  <c r="AB498" i="1" s="1"/>
  <c r="AF499" i="1" s="1"/>
  <c r="F514" i="1" s="1"/>
  <c r="I514" i="1" s="1"/>
  <c r="S498" i="1"/>
  <c r="W498" i="1" s="1"/>
  <c r="AA498" i="1" s="1"/>
  <c r="AE499" i="1" s="1"/>
  <c r="E514" i="1" s="1"/>
  <c r="N452" i="1"/>
  <c r="P451" i="1"/>
  <c r="AF460" i="1"/>
  <c r="C408" i="2" s="1"/>
  <c r="F464" i="1"/>
  <c r="S547" i="1" l="1"/>
  <c r="W547" i="1" s="1"/>
  <c r="AA547" i="1" s="1"/>
  <c r="AE548" i="1" s="1"/>
  <c r="E563" i="1" s="1"/>
  <c r="U547" i="1"/>
  <c r="Y547" i="1" s="1"/>
  <c r="AC547" i="1" s="1"/>
  <c r="AG548" i="1" s="1"/>
  <c r="G563" i="1" s="1"/>
  <c r="T547" i="1"/>
  <c r="X547" i="1" s="1"/>
  <c r="AB547" i="1" s="1"/>
  <c r="AF548" i="1" s="1"/>
  <c r="F563" i="1" s="1"/>
  <c r="I563" i="1" s="1"/>
  <c r="H514" i="1"/>
  <c r="U514" i="1" s="1"/>
  <c r="Y514" i="1" s="1"/>
  <c r="AC514" i="1" s="1"/>
  <c r="AG515" i="1" s="1"/>
  <c r="G530" i="1" s="1"/>
  <c r="P452" i="1"/>
  <c r="AE449" i="1"/>
  <c r="AE450" i="1"/>
  <c r="E465" i="1" s="1"/>
  <c r="H465" i="1" s="1"/>
  <c r="AC460" i="1"/>
  <c r="S514" i="1" l="1"/>
  <c r="W514" i="1" s="1"/>
  <c r="AA514" i="1" s="1"/>
  <c r="AE515" i="1" s="1"/>
  <c r="E530" i="1" s="1"/>
  <c r="T514" i="1"/>
  <c r="X514" i="1" s="1"/>
  <c r="AB514" i="1" s="1"/>
  <c r="AF515" i="1" s="1"/>
  <c r="F530" i="1" s="1"/>
  <c r="I530" i="1" s="1"/>
  <c r="H563" i="1"/>
  <c r="E464" i="1"/>
  <c r="AH460" i="1"/>
  <c r="AE460" i="1"/>
  <c r="B408" i="2" s="1"/>
  <c r="E408" i="2" s="1"/>
  <c r="T465" i="1"/>
  <c r="X465" i="1" s="1"/>
  <c r="AB465" i="1" s="1"/>
  <c r="AF466" i="1" s="1"/>
  <c r="F481" i="1" s="1"/>
  <c r="I481" i="1" s="1"/>
  <c r="S465" i="1"/>
  <c r="W465" i="1" s="1"/>
  <c r="AA465" i="1" s="1"/>
  <c r="AE466" i="1" s="1"/>
  <c r="E481" i="1" s="1"/>
  <c r="U465" i="1"/>
  <c r="Y465" i="1" s="1"/>
  <c r="AC465" i="1" s="1"/>
  <c r="AG466" i="1" s="1"/>
  <c r="G481" i="1" s="1"/>
  <c r="H530" i="1" l="1"/>
  <c r="T563" i="1"/>
  <c r="X563" i="1" s="1"/>
  <c r="AB563" i="1" s="1"/>
  <c r="AF564" i="1" s="1"/>
  <c r="F579" i="1" s="1"/>
  <c r="I579" i="1" s="1"/>
  <c r="S563" i="1"/>
  <c r="W563" i="1" s="1"/>
  <c r="AA563" i="1" s="1"/>
  <c r="AE564" i="1" s="1"/>
  <c r="E579" i="1" s="1"/>
  <c r="U563" i="1"/>
  <c r="Y563" i="1" s="1"/>
  <c r="AC563" i="1" s="1"/>
  <c r="AG564" i="1" s="1"/>
  <c r="G579" i="1" s="1"/>
  <c r="H481" i="1"/>
  <c r="T530" i="1"/>
  <c r="X530" i="1" s="1"/>
  <c r="AB530" i="1" s="1"/>
  <c r="AF531" i="1" s="1"/>
  <c r="F546" i="1" s="1"/>
  <c r="I546" i="1" s="1"/>
  <c r="U530" i="1"/>
  <c r="Y530" i="1" s="1"/>
  <c r="AC530" i="1" s="1"/>
  <c r="AG531" i="1" s="1"/>
  <c r="G546" i="1" s="1"/>
  <c r="S530" i="1"/>
  <c r="W530" i="1" s="1"/>
  <c r="AA530" i="1" s="1"/>
  <c r="AE531" i="1" s="1"/>
  <c r="E546" i="1" s="1"/>
  <c r="I490" i="1"/>
  <c r="L479" i="1"/>
  <c r="H464" i="1"/>
  <c r="L465" i="1"/>
  <c r="H579" i="1" l="1"/>
  <c r="H546" i="1"/>
  <c r="S546" i="1" s="1"/>
  <c r="W546" i="1" s="1"/>
  <c r="AA546" i="1" s="1"/>
  <c r="AE547" i="1" s="1"/>
  <c r="E562" i="1" s="1"/>
  <c r="L466" i="1"/>
  <c r="L468" i="1" s="1"/>
  <c r="L469" i="1" s="1"/>
  <c r="O464" i="1" s="1"/>
  <c r="O465" i="1" s="1"/>
  <c r="L467" i="1"/>
  <c r="U464" i="1"/>
  <c r="Y464" i="1" s="1"/>
  <c r="AC464" i="1" s="1"/>
  <c r="AG465" i="1" s="1"/>
  <c r="T464" i="1"/>
  <c r="X464" i="1" s="1"/>
  <c r="AB464" i="1" s="1"/>
  <c r="AF465" i="1" s="1"/>
  <c r="F480" i="1" s="1"/>
  <c r="S464" i="1"/>
  <c r="H475" i="1"/>
  <c r="T475" i="1" s="1"/>
  <c r="S481" i="1"/>
  <c r="W481" i="1" s="1"/>
  <c r="AA481" i="1" s="1"/>
  <c r="AE482" i="1" s="1"/>
  <c r="E497" i="1" s="1"/>
  <c r="T481" i="1"/>
  <c r="X481" i="1" s="1"/>
  <c r="AB481" i="1" s="1"/>
  <c r="AF482" i="1" s="1"/>
  <c r="F497" i="1" s="1"/>
  <c r="I497" i="1" s="1"/>
  <c r="U481" i="1"/>
  <c r="Y481" i="1" s="1"/>
  <c r="AC481" i="1" s="1"/>
  <c r="AG482" i="1" s="1"/>
  <c r="G497" i="1" s="1"/>
  <c r="N464" i="1" l="1"/>
  <c r="N465" i="1" s="1"/>
  <c r="P465" i="1" s="1"/>
  <c r="T546" i="1"/>
  <c r="X546" i="1" s="1"/>
  <c r="AB546" i="1" s="1"/>
  <c r="AF547" i="1" s="1"/>
  <c r="F562" i="1" s="1"/>
  <c r="I562" i="1" s="1"/>
  <c r="S579" i="1"/>
  <c r="W579" i="1" s="1"/>
  <c r="AA579" i="1" s="1"/>
  <c r="U579" i="1"/>
  <c r="Y579" i="1" s="1"/>
  <c r="AC579" i="1" s="1"/>
  <c r="T579" i="1"/>
  <c r="X579" i="1" s="1"/>
  <c r="AB579" i="1" s="1"/>
  <c r="U546" i="1"/>
  <c r="Y546" i="1" s="1"/>
  <c r="AC546" i="1" s="1"/>
  <c r="AG547" i="1" s="1"/>
  <c r="G562" i="1" s="1"/>
  <c r="H562" i="1" s="1"/>
  <c r="H497" i="1"/>
  <c r="U497" i="1" s="1"/>
  <c r="Y497" i="1" s="1"/>
  <c r="AC497" i="1" s="1"/>
  <c r="AG498" i="1" s="1"/>
  <c r="G513" i="1" s="1"/>
  <c r="W464" i="1"/>
  <c r="U475" i="1"/>
  <c r="G480" i="1"/>
  <c r="AG475" i="1"/>
  <c r="D423" i="2" s="1"/>
  <c r="O466" i="1"/>
  <c r="O467" i="1" s="1"/>
  <c r="AF464" i="1" s="1"/>
  <c r="N466" i="1"/>
  <c r="T497" i="1" l="1"/>
  <c r="X497" i="1" s="1"/>
  <c r="AB497" i="1" s="1"/>
  <c r="AF498" i="1" s="1"/>
  <c r="F513" i="1" s="1"/>
  <c r="I513" i="1" s="1"/>
  <c r="S497" i="1"/>
  <c r="W497" i="1" s="1"/>
  <c r="AA497" i="1" s="1"/>
  <c r="AE498" i="1" s="1"/>
  <c r="E513" i="1" s="1"/>
  <c r="H513" i="1" s="1"/>
  <c r="T513" i="1" s="1"/>
  <c r="X513" i="1" s="1"/>
  <c r="AB513" i="1" s="1"/>
  <c r="AF514" i="1" s="1"/>
  <c r="F529" i="1" s="1"/>
  <c r="I529" i="1" s="1"/>
  <c r="U562" i="1"/>
  <c r="Y562" i="1" s="1"/>
  <c r="AC562" i="1" s="1"/>
  <c r="AG563" i="1" s="1"/>
  <c r="G578" i="1" s="1"/>
  <c r="T562" i="1"/>
  <c r="X562" i="1" s="1"/>
  <c r="AB562" i="1" s="1"/>
  <c r="AF563" i="1" s="1"/>
  <c r="F578" i="1" s="1"/>
  <c r="I578" i="1" s="1"/>
  <c r="S562" i="1"/>
  <c r="W562" i="1" s="1"/>
  <c r="AA562" i="1" s="1"/>
  <c r="AE563" i="1" s="1"/>
  <c r="E578" i="1" s="1"/>
  <c r="N467" i="1"/>
  <c r="P466" i="1"/>
  <c r="AF475" i="1"/>
  <c r="C423" i="2" s="1"/>
  <c r="F479" i="1"/>
  <c r="AA464" i="1"/>
  <c r="Y475" i="1"/>
  <c r="U513" i="1" l="1"/>
  <c r="Y513" i="1" s="1"/>
  <c r="AC513" i="1" s="1"/>
  <c r="AG514" i="1" s="1"/>
  <c r="G529" i="1" s="1"/>
  <c r="S513" i="1"/>
  <c r="W513" i="1" s="1"/>
  <c r="AA513" i="1" s="1"/>
  <c r="AE514" i="1" s="1"/>
  <c r="E529" i="1" s="1"/>
  <c r="H578" i="1"/>
  <c r="T578" i="1" s="1"/>
  <c r="X578" i="1" s="1"/>
  <c r="AB578" i="1" s="1"/>
  <c r="AF579" i="1" s="1"/>
  <c r="F594" i="1" s="1"/>
  <c r="I594" i="1" s="1"/>
  <c r="AC475" i="1"/>
  <c r="AE465" i="1"/>
  <c r="E480" i="1" s="1"/>
  <c r="H480" i="1" s="1"/>
  <c r="P467" i="1"/>
  <c r="AE464" i="1"/>
  <c r="H529" i="1" l="1"/>
  <c r="U578" i="1"/>
  <c r="Y578" i="1" s="1"/>
  <c r="AC578" i="1" s="1"/>
  <c r="AG579" i="1" s="1"/>
  <c r="G594" i="1" s="1"/>
  <c r="S578" i="1"/>
  <c r="W578" i="1" s="1"/>
  <c r="AA578" i="1" s="1"/>
  <c r="AE579" i="1" s="1"/>
  <c r="E594" i="1" s="1"/>
  <c r="S529" i="1"/>
  <c r="W529" i="1" s="1"/>
  <c r="AA529" i="1" s="1"/>
  <c r="AE530" i="1" s="1"/>
  <c r="E545" i="1" s="1"/>
  <c r="T529" i="1"/>
  <c r="X529" i="1" s="1"/>
  <c r="AB529" i="1" s="1"/>
  <c r="AF530" i="1" s="1"/>
  <c r="F545" i="1" s="1"/>
  <c r="I545" i="1" s="1"/>
  <c r="U529" i="1"/>
  <c r="Y529" i="1" s="1"/>
  <c r="AC529" i="1" s="1"/>
  <c r="AG530" i="1" s="1"/>
  <c r="G545" i="1" s="1"/>
  <c r="AE475" i="1"/>
  <c r="B423" i="2" s="1"/>
  <c r="E423" i="2" s="1"/>
  <c r="AH475" i="1"/>
  <c r="E479" i="1"/>
  <c r="U480" i="1"/>
  <c r="Y480" i="1" s="1"/>
  <c r="AC480" i="1" s="1"/>
  <c r="AG481" i="1" s="1"/>
  <c r="G496" i="1" s="1"/>
  <c r="T480" i="1"/>
  <c r="X480" i="1" s="1"/>
  <c r="AB480" i="1" s="1"/>
  <c r="AF481" i="1" s="1"/>
  <c r="F496" i="1" s="1"/>
  <c r="I496" i="1" s="1"/>
  <c r="S480" i="1"/>
  <c r="W480" i="1" s="1"/>
  <c r="AA480" i="1" s="1"/>
  <c r="AE481" i="1" s="1"/>
  <c r="E496" i="1" s="1"/>
  <c r="H594" i="1" l="1"/>
  <c r="S594" i="1" s="1"/>
  <c r="W594" i="1" s="1"/>
  <c r="AA594" i="1" s="1"/>
  <c r="T594" i="1"/>
  <c r="X594" i="1" s="1"/>
  <c r="AB594" i="1" s="1"/>
  <c r="U594" i="1"/>
  <c r="Y594" i="1" s="1"/>
  <c r="AC594" i="1" s="1"/>
  <c r="H545" i="1"/>
  <c r="U545" i="1" s="1"/>
  <c r="Y545" i="1" s="1"/>
  <c r="AC545" i="1" s="1"/>
  <c r="AG546" i="1" s="1"/>
  <c r="G561" i="1" s="1"/>
  <c r="H496" i="1"/>
  <c r="L494" i="1"/>
  <c r="I505" i="1"/>
  <c r="H479" i="1"/>
  <c r="L480" i="1"/>
  <c r="S545" i="1" l="1"/>
  <c r="W545" i="1" s="1"/>
  <c r="AA545" i="1" s="1"/>
  <c r="AE546" i="1" s="1"/>
  <c r="E561" i="1" s="1"/>
  <c r="T545" i="1"/>
  <c r="X545" i="1" s="1"/>
  <c r="AB545" i="1" s="1"/>
  <c r="AF546" i="1" s="1"/>
  <c r="F561" i="1" s="1"/>
  <c r="I561" i="1" s="1"/>
  <c r="L481" i="1"/>
  <c r="L483" i="1" s="1"/>
  <c r="L484" i="1" s="1"/>
  <c r="O479" i="1" s="1"/>
  <c r="O480" i="1" s="1"/>
  <c r="L482" i="1"/>
  <c r="T479" i="1"/>
  <c r="X479" i="1" s="1"/>
  <c r="AB479" i="1" s="1"/>
  <c r="AF480" i="1" s="1"/>
  <c r="F495" i="1" s="1"/>
  <c r="H490" i="1"/>
  <c r="T490" i="1" s="1"/>
  <c r="S479" i="1"/>
  <c r="U479" i="1"/>
  <c r="Y479" i="1" s="1"/>
  <c r="AC479" i="1" s="1"/>
  <c r="AG480" i="1" s="1"/>
  <c r="S496" i="1"/>
  <c r="W496" i="1" s="1"/>
  <c r="AA496" i="1" s="1"/>
  <c r="AE497" i="1" s="1"/>
  <c r="E512" i="1" s="1"/>
  <c r="T496" i="1"/>
  <c r="X496" i="1" s="1"/>
  <c r="AB496" i="1" s="1"/>
  <c r="AF497" i="1" s="1"/>
  <c r="F512" i="1" s="1"/>
  <c r="I512" i="1" s="1"/>
  <c r="U496" i="1"/>
  <c r="Y496" i="1" s="1"/>
  <c r="AC496" i="1" s="1"/>
  <c r="AG497" i="1" s="1"/>
  <c r="G512" i="1" s="1"/>
  <c r="H561" i="1" l="1"/>
  <c r="U561" i="1" s="1"/>
  <c r="Y561" i="1" s="1"/>
  <c r="AC561" i="1" s="1"/>
  <c r="AG562" i="1" s="1"/>
  <c r="G577" i="1" s="1"/>
  <c r="N479" i="1"/>
  <c r="N480" i="1" s="1"/>
  <c r="P480" i="1"/>
  <c r="O481" i="1" s="1"/>
  <c r="O482" i="1" s="1"/>
  <c r="AF479" i="1" s="1"/>
  <c r="G495" i="1"/>
  <c r="AG490" i="1"/>
  <c r="D438" i="2" s="1"/>
  <c r="T561" i="1"/>
  <c r="X561" i="1" s="1"/>
  <c r="AB561" i="1" s="1"/>
  <c r="AF562" i="1" s="1"/>
  <c r="F577" i="1" s="1"/>
  <c r="I577" i="1" s="1"/>
  <c r="S561" i="1"/>
  <c r="W561" i="1" s="1"/>
  <c r="AA561" i="1" s="1"/>
  <c r="AE562" i="1" s="1"/>
  <c r="E577" i="1" s="1"/>
  <c r="U490" i="1"/>
  <c r="W479" i="1"/>
  <c r="H512" i="1"/>
  <c r="N481" i="1" l="1"/>
  <c r="H577" i="1"/>
  <c r="Y490" i="1"/>
  <c r="AA479" i="1"/>
  <c r="T512" i="1"/>
  <c r="X512" i="1" s="1"/>
  <c r="AB512" i="1" s="1"/>
  <c r="AF513" i="1" s="1"/>
  <c r="F528" i="1" s="1"/>
  <c r="I528" i="1" s="1"/>
  <c r="S512" i="1"/>
  <c r="W512" i="1" s="1"/>
  <c r="AA512" i="1" s="1"/>
  <c r="AE513" i="1" s="1"/>
  <c r="E528" i="1" s="1"/>
  <c r="U512" i="1"/>
  <c r="Y512" i="1" s="1"/>
  <c r="AC512" i="1" s="1"/>
  <c r="AG513" i="1" s="1"/>
  <c r="G528" i="1" s="1"/>
  <c r="AF490" i="1"/>
  <c r="C438" i="2" s="1"/>
  <c r="F494" i="1"/>
  <c r="N482" i="1"/>
  <c r="P481" i="1"/>
  <c r="AC490" i="1" l="1"/>
  <c r="AE480" i="1"/>
  <c r="E495" i="1" s="1"/>
  <c r="H495" i="1" s="1"/>
  <c r="AE479" i="1"/>
  <c r="P482" i="1"/>
  <c r="H528" i="1"/>
  <c r="S577" i="1"/>
  <c r="W577" i="1" s="1"/>
  <c r="AA577" i="1" s="1"/>
  <c r="AE578" i="1" s="1"/>
  <c r="E593" i="1" s="1"/>
  <c r="T577" i="1"/>
  <c r="X577" i="1" s="1"/>
  <c r="AB577" i="1" s="1"/>
  <c r="AF578" i="1" s="1"/>
  <c r="F593" i="1" s="1"/>
  <c r="I593" i="1" s="1"/>
  <c r="U577" i="1"/>
  <c r="Y577" i="1" s="1"/>
  <c r="AC577" i="1" s="1"/>
  <c r="AG578" i="1" s="1"/>
  <c r="G593" i="1" s="1"/>
  <c r="H593" i="1" l="1"/>
  <c r="T495" i="1"/>
  <c r="X495" i="1" s="1"/>
  <c r="AB495" i="1" s="1"/>
  <c r="AF496" i="1" s="1"/>
  <c r="F511" i="1" s="1"/>
  <c r="I511" i="1" s="1"/>
  <c r="U495" i="1"/>
  <c r="Y495" i="1" s="1"/>
  <c r="AC495" i="1" s="1"/>
  <c r="AG496" i="1" s="1"/>
  <c r="G511" i="1" s="1"/>
  <c r="S495" i="1"/>
  <c r="W495" i="1" s="1"/>
  <c r="AA495" i="1" s="1"/>
  <c r="AE496" i="1" s="1"/>
  <c r="E511" i="1" s="1"/>
  <c r="AH490" i="1"/>
  <c r="E494" i="1"/>
  <c r="AE490" i="1"/>
  <c r="B438" i="2" s="1"/>
  <c r="E438" i="2" s="1"/>
  <c r="T528" i="1"/>
  <c r="X528" i="1" s="1"/>
  <c r="AB528" i="1" s="1"/>
  <c r="AF529" i="1" s="1"/>
  <c r="F544" i="1" s="1"/>
  <c r="I544" i="1" s="1"/>
  <c r="U528" i="1"/>
  <c r="Y528" i="1" s="1"/>
  <c r="AC528" i="1" s="1"/>
  <c r="AG529" i="1" s="1"/>
  <c r="G544" i="1" s="1"/>
  <c r="S528" i="1"/>
  <c r="W528" i="1" s="1"/>
  <c r="AA528" i="1" s="1"/>
  <c r="AE529" i="1" s="1"/>
  <c r="E544" i="1" s="1"/>
  <c r="H511" i="1" l="1"/>
  <c r="T511" i="1" s="1"/>
  <c r="X511" i="1" s="1"/>
  <c r="AB511" i="1" s="1"/>
  <c r="AF512" i="1" s="1"/>
  <c r="F527" i="1" s="1"/>
  <c r="I527" i="1" s="1"/>
  <c r="H544" i="1"/>
  <c r="L495" i="1"/>
  <c r="H494" i="1"/>
  <c r="L509" i="1"/>
  <c r="I520" i="1"/>
  <c r="T593" i="1"/>
  <c r="X593" i="1" s="1"/>
  <c r="AB593" i="1" s="1"/>
  <c r="AF594" i="1" s="1"/>
  <c r="F609" i="1" s="1"/>
  <c r="I609" i="1" s="1"/>
  <c r="S593" i="1"/>
  <c r="W593" i="1" s="1"/>
  <c r="AA593" i="1" s="1"/>
  <c r="AE594" i="1" s="1"/>
  <c r="E609" i="1" s="1"/>
  <c r="U593" i="1"/>
  <c r="Y593" i="1" s="1"/>
  <c r="AC593" i="1" s="1"/>
  <c r="AG594" i="1" s="1"/>
  <c r="G609" i="1" s="1"/>
  <c r="S511" i="1" l="1"/>
  <c r="W511" i="1" s="1"/>
  <c r="AA511" i="1" s="1"/>
  <c r="AE512" i="1" s="1"/>
  <c r="E527" i="1" s="1"/>
  <c r="U511" i="1"/>
  <c r="Y511" i="1" s="1"/>
  <c r="AC511" i="1" s="1"/>
  <c r="AG512" i="1" s="1"/>
  <c r="G527" i="1" s="1"/>
  <c r="H527" i="1" s="1"/>
  <c r="H609" i="1"/>
  <c r="S494" i="1"/>
  <c r="U494" i="1"/>
  <c r="Y494" i="1" s="1"/>
  <c r="AC494" i="1" s="1"/>
  <c r="AG495" i="1" s="1"/>
  <c r="T494" i="1"/>
  <c r="X494" i="1" s="1"/>
  <c r="AB494" i="1" s="1"/>
  <c r="AF495" i="1" s="1"/>
  <c r="F510" i="1" s="1"/>
  <c r="H505" i="1"/>
  <c r="T505" i="1" s="1"/>
  <c r="L496" i="1"/>
  <c r="L498" i="1" s="1"/>
  <c r="L499" i="1" s="1"/>
  <c r="O494" i="1" s="1"/>
  <c r="O495" i="1" s="1"/>
  <c r="L497" i="1"/>
  <c r="S544" i="1"/>
  <c r="W544" i="1" s="1"/>
  <c r="AA544" i="1" s="1"/>
  <c r="AE545" i="1" s="1"/>
  <c r="E560" i="1" s="1"/>
  <c r="T544" i="1"/>
  <c r="X544" i="1" s="1"/>
  <c r="AB544" i="1" s="1"/>
  <c r="AF545" i="1" s="1"/>
  <c r="F560" i="1" s="1"/>
  <c r="I560" i="1" s="1"/>
  <c r="U544" i="1"/>
  <c r="Y544" i="1" s="1"/>
  <c r="AC544" i="1" s="1"/>
  <c r="AG545" i="1" s="1"/>
  <c r="G560" i="1" s="1"/>
  <c r="N494" i="1" l="1"/>
  <c r="N495" i="1" s="1"/>
  <c r="P495" i="1" s="1"/>
  <c r="H560" i="1"/>
  <c r="T560" i="1" s="1"/>
  <c r="X560" i="1" s="1"/>
  <c r="AB560" i="1" s="1"/>
  <c r="AF561" i="1" s="1"/>
  <c r="F576" i="1" s="1"/>
  <c r="I576" i="1" s="1"/>
  <c r="AG505" i="1"/>
  <c r="D453" i="2" s="1"/>
  <c r="G510" i="1"/>
  <c r="U505" i="1"/>
  <c r="W494" i="1"/>
  <c r="N496" i="1"/>
  <c r="O496" i="1"/>
  <c r="O497" i="1" s="1"/>
  <c r="AF494" i="1" s="1"/>
  <c r="T609" i="1"/>
  <c r="X609" i="1" s="1"/>
  <c r="AB609" i="1" s="1"/>
  <c r="S609" i="1"/>
  <c r="W609" i="1" s="1"/>
  <c r="AA609" i="1" s="1"/>
  <c r="U609" i="1"/>
  <c r="Y609" i="1" s="1"/>
  <c r="AC609" i="1" s="1"/>
  <c r="S527" i="1"/>
  <c r="W527" i="1" s="1"/>
  <c r="AA527" i="1" s="1"/>
  <c r="AE528" i="1" s="1"/>
  <c r="E543" i="1" s="1"/>
  <c r="T527" i="1"/>
  <c r="X527" i="1" s="1"/>
  <c r="AB527" i="1" s="1"/>
  <c r="AF528" i="1" s="1"/>
  <c r="F543" i="1" s="1"/>
  <c r="I543" i="1" s="1"/>
  <c r="U527" i="1"/>
  <c r="Y527" i="1" s="1"/>
  <c r="AC527" i="1" s="1"/>
  <c r="AG528" i="1" s="1"/>
  <c r="G543" i="1" s="1"/>
  <c r="U560" i="1" l="1"/>
  <c r="Y560" i="1" s="1"/>
  <c r="AC560" i="1" s="1"/>
  <c r="AG561" i="1" s="1"/>
  <c r="G576" i="1" s="1"/>
  <c r="S560" i="1"/>
  <c r="W560" i="1" s="1"/>
  <c r="AA560" i="1" s="1"/>
  <c r="AE561" i="1" s="1"/>
  <c r="E576" i="1" s="1"/>
  <c r="P496" i="1"/>
  <c r="N497" i="1"/>
  <c r="AA494" i="1"/>
  <c r="Y505" i="1"/>
  <c r="H543" i="1"/>
  <c r="AF505" i="1"/>
  <c r="C453" i="2" s="1"/>
  <c r="F509" i="1"/>
  <c r="H576" i="1" l="1"/>
  <c r="U576" i="1" s="1"/>
  <c r="Y576" i="1" s="1"/>
  <c r="AC576" i="1" s="1"/>
  <c r="AG577" i="1" s="1"/>
  <c r="G592" i="1" s="1"/>
  <c r="T576" i="1"/>
  <c r="X576" i="1" s="1"/>
  <c r="AB576" i="1" s="1"/>
  <c r="AF577" i="1" s="1"/>
  <c r="F592" i="1" s="1"/>
  <c r="I592" i="1" s="1"/>
  <c r="S576" i="1"/>
  <c r="W576" i="1" s="1"/>
  <c r="AA576" i="1" s="1"/>
  <c r="AE577" i="1" s="1"/>
  <c r="E592" i="1" s="1"/>
  <c r="AC505" i="1"/>
  <c r="AE495" i="1"/>
  <c r="E510" i="1" s="1"/>
  <c r="P497" i="1"/>
  <c r="AE494" i="1"/>
  <c r="S543" i="1"/>
  <c r="W543" i="1" s="1"/>
  <c r="AA543" i="1" s="1"/>
  <c r="AE544" i="1" s="1"/>
  <c r="E559" i="1" s="1"/>
  <c r="U543" i="1"/>
  <c r="Y543" i="1" s="1"/>
  <c r="AC543" i="1" s="1"/>
  <c r="AG544" i="1" s="1"/>
  <c r="G559" i="1" s="1"/>
  <c r="T543" i="1"/>
  <c r="X543" i="1" s="1"/>
  <c r="AB543" i="1" s="1"/>
  <c r="AF544" i="1" s="1"/>
  <c r="F559" i="1" s="1"/>
  <c r="I559" i="1" s="1"/>
  <c r="H592" i="1" l="1"/>
  <c r="T592" i="1" s="1"/>
  <c r="X592" i="1" s="1"/>
  <c r="AB592" i="1" s="1"/>
  <c r="AF593" i="1" s="1"/>
  <c r="F608" i="1" s="1"/>
  <c r="I608" i="1" s="1"/>
  <c r="S592" i="1"/>
  <c r="W592" i="1" s="1"/>
  <c r="AA592" i="1" s="1"/>
  <c r="AE593" i="1" s="1"/>
  <c r="E608" i="1" s="1"/>
  <c r="U592" i="1"/>
  <c r="Y592" i="1" s="1"/>
  <c r="AC592" i="1" s="1"/>
  <c r="AG593" i="1" s="1"/>
  <c r="G608" i="1" s="1"/>
  <c r="E509" i="1"/>
  <c r="H509" i="1" s="1"/>
  <c r="AH505" i="1"/>
  <c r="AE505" i="1"/>
  <c r="B453" i="2" s="1"/>
  <c r="E453" i="2" s="1"/>
  <c r="H559" i="1"/>
  <c r="L510" i="1"/>
  <c r="H510" i="1"/>
  <c r="H608" i="1" l="1"/>
  <c r="S608" i="1" s="1"/>
  <c r="W608" i="1" s="1"/>
  <c r="AA608" i="1" s="1"/>
  <c r="AE609" i="1" s="1"/>
  <c r="E624" i="1" s="1"/>
  <c r="L511" i="1"/>
  <c r="L513" i="1" s="1"/>
  <c r="L514" i="1" s="1"/>
  <c r="O509" i="1" s="1"/>
  <c r="O510" i="1" s="1"/>
  <c r="L512" i="1"/>
  <c r="T509" i="1"/>
  <c r="X509" i="1" s="1"/>
  <c r="AB509" i="1" s="1"/>
  <c r="AF510" i="1" s="1"/>
  <c r="F525" i="1" s="1"/>
  <c r="S509" i="1"/>
  <c r="U509" i="1"/>
  <c r="Y509" i="1" s="1"/>
  <c r="AC509" i="1" s="1"/>
  <c r="AG510" i="1" s="1"/>
  <c r="H520" i="1"/>
  <c r="T520" i="1" s="1"/>
  <c r="T559" i="1"/>
  <c r="X559" i="1" s="1"/>
  <c r="AB559" i="1" s="1"/>
  <c r="AF560" i="1" s="1"/>
  <c r="F575" i="1" s="1"/>
  <c r="I575" i="1" s="1"/>
  <c r="S559" i="1"/>
  <c r="W559" i="1" s="1"/>
  <c r="AA559" i="1" s="1"/>
  <c r="AE560" i="1" s="1"/>
  <c r="E575" i="1" s="1"/>
  <c r="U559" i="1"/>
  <c r="Y559" i="1" s="1"/>
  <c r="AC559" i="1" s="1"/>
  <c r="AG560" i="1" s="1"/>
  <c r="G575" i="1" s="1"/>
  <c r="S510" i="1"/>
  <c r="W510" i="1" s="1"/>
  <c r="AA510" i="1" s="1"/>
  <c r="AE511" i="1" s="1"/>
  <c r="E526" i="1" s="1"/>
  <c r="U510" i="1"/>
  <c r="Y510" i="1" s="1"/>
  <c r="AC510" i="1" s="1"/>
  <c r="AG511" i="1" s="1"/>
  <c r="G526" i="1" s="1"/>
  <c r="T510" i="1"/>
  <c r="X510" i="1" s="1"/>
  <c r="AB510" i="1" s="1"/>
  <c r="AF511" i="1" s="1"/>
  <c r="F526" i="1" s="1"/>
  <c r="I526" i="1" s="1"/>
  <c r="U608" i="1" l="1"/>
  <c r="Y608" i="1" s="1"/>
  <c r="AC608" i="1" s="1"/>
  <c r="AG609" i="1" s="1"/>
  <c r="G624" i="1" s="1"/>
  <c r="T608" i="1"/>
  <c r="X608" i="1" s="1"/>
  <c r="AB608" i="1" s="1"/>
  <c r="AF609" i="1" s="1"/>
  <c r="F624" i="1" s="1"/>
  <c r="N509" i="1"/>
  <c r="N510" i="1" s="1"/>
  <c r="P510" i="1" s="1"/>
  <c r="O511" i="1" s="1"/>
  <c r="O512" i="1" s="1"/>
  <c r="AF509" i="1" s="1"/>
  <c r="H575" i="1"/>
  <c r="S575" i="1" s="1"/>
  <c r="W575" i="1" s="1"/>
  <c r="AA575" i="1" s="1"/>
  <c r="AE576" i="1" s="1"/>
  <c r="E591" i="1" s="1"/>
  <c r="U520" i="1"/>
  <c r="W509" i="1"/>
  <c r="L524" i="1"/>
  <c r="I535" i="1"/>
  <c r="H526" i="1"/>
  <c r="G525" i="1"/>
  <c r="AG520" i="1"/>
  <c r="D468" i="2" s="1"/>
  <c r="N511" i="1" l="1"/>
  <c r="I624" i="1"/>
  <c r="H624" i="1"/>
  <c r="U575" i="1"/>
  <c r="Y575" i="1" s="1"/>
  <c r="AC575" i="1" s="1"/>
  <c r="AG576" i="1" s="1"/>
  <c r="G591" i="1" s="1"/>
  <c r="T575" i="1"/>
  <c r="X575" i="1" s="1"/>
  <c r="AB575" i="1" s="1"/>
  <c r="AF576" i="1" s="1"/>
  <c r="F591" i="1" s="1"/>
  <c r="I591" i="1" s="1"/>
  <c r="U526" i="1"/>
  <c r="Y526" i="1" s="1"/>
  <c r="AC526" i="1" s="1"/>
  <c r="AG527" i="1" s="1"/>
  <c r="G542" i="1" s="1"/>
  <c r="T526" i="1"/>
  <c r="X526" i="1" s="1"/>
  <c r="AB526" i="1" s="1"/>
  <c r="AF527" i="1" s="1"/>
  <c r="F542" i="1" s="1"/>
  <c r="I542" i="1" s="1"/>
  <c r="S526" i="1"/>
  <c r="W526" i="1" s="1"/>
  <c r="AA526" i="1" s="1"/>
  <c r="AE527" i="1" s="1"/>
  <c r="E542" i="1" s="1"/>
  <c r="P511" i="1"/>
  <c r="N512" i="1"/>
  <c r="F524" i="1"/>
  <c r="AF520" i="1"/>
  <c r="C468" i="2" s="1"/>
  <c r="Y520" i="1"/>
  <c r="AA509" i="1"/>
  <c r="U624" i="1" l="1"/>
  <c r="Y624" i="1" s="1"/>
  <c r="AC624" i="1" s="1"/>
  <c r="T624" i="1"/>
  <c r="X624" i="1" s="1"/>
  <c r="AB624" i="1" s="1"/>
  <c r="S624" i="1"/>
  <c r="W624" i="1" s="1"/>
  <c r="AA624" i="1" s="1"/>
  <c r="H591" i="1"/>
  <c r="T591" i="1" s="1"/>
  <c r="X591" i="1" s="1"/>
  <c r="AB591" i="1" s="1"/>
  <c r="AF592" i="1" s="1"/>
  <c r="F607" i="1" s="1"/>
  <c r="I607" i="1" s="1"/>
  <c r="H542" i="1"/>
  <c r="U542" i="1" s="1"/>
  <c r="Y542" i="1" s="1"/>
  <c r="AC542" i="1" s="1"/>
  <c r="AG543" i="1" s="1"/>
  <c r="G558" i="1" s="1"/>
  <c r="AE509" i="1"/>
  <c r="P512" i="1"/>
  <c r="AC520" i="1"/>
  <c r="AE510" i="1"/>
  <c r="E525" i="1" s="1"/>
  <c r="H525" i="1" s="1"/>
  <c r="U591" i="1" l="1"/>
  <c r="Y591" i="1" s="1"/>
  <c r="AC591" i="1" s="1"/>
  <c r="AG592" i="1" s="1"/>
  <c r="G607" i="1" s="1"/>
  <c r="S591" i="1"/>
  <c r="W591" i="1" s="1"/>
  <c r="AA591" i="1" s="1"/>
  <c r="AE592" i="1" s="1"/>
  <c r="E607" i="1" s="1"/>
  <c r="S542" i="1"/>
  <c r="W542" i="1" s="1"/>
  <c r="AA542" i="1" s="1"/>
  <c r="AE543" i="1" s="1"/>
  <c r="E558" i="1" s="1"/>
  <c r="T542" i="1"/>
  <c r="X542" i="1" s="1"/>
  <c r="AB542" i="1" s="1"/>
  <c r="AF543" i="1" s="1"/>
  <c r="F558" i="1" s="1"/>
  <c r="I558" i="1" s="1"/>
  <c r="E524" i="1"/>
  <c r="AE520" i="1"/>
  <c r="B468" i="2" s="1"/>
  <c r="E468" i="2" s="1"/>
  <c r="AH520" i="1"/>
  <c r="S525" i="1"/>
  <c r="W525" i="1" s="1"/>
  <c r="AA525" i="1" s="1"/>
  <c r="AE526" i="1" s="1"/>
  <c r="E541" i="1" s="1"/>
  <c r="U525" i="1"/>
  <c r="Y525" i="1" s="1"/>
  <c r="AC525" i="1" s="1"/>
  <c r="AG526" i="1" s="1"/>
  <c r="G541" i="1" s="1"/>
  <c r="T525" i="1"/>
  <c r="X525" i="1" s="1"/>
  <c r="AB525" i="1" s="1"/>
  <c r="AF526" i="1" s="1"/>
  <c r="F541" i="1" s="1"/>
  <c r="I541" i="1" s="1"/>
  <c r="H607" i="1" l="1"/>
  <c r="H558" i="1"/>
  <c r="S558" i="1" s="1"/>
  <c r="W558" i="1" s="1"/>
  <c r="AA558" i="1" s="1"/>
  <c r="AE559" i="1" s="1"/>
  <c r="E574" i="1" s="1"/>
  <c r="L539" i="1"/>
  <c r="I550" i="1"/>
  <c r="H524" i="1"/>
  <c r="L525" i="1"/>
  <c r="H541" i="1"/>
  <c r="T558" i="1"/>
  <c r="X558" i="1" s="1"/>
  <c r="AB558" i="1" s="1"/>
  <c r="AF559" i="1" s="1"/>
  <c r="F574" i="1" s="1"/>
  <c r="I574" i="1" s="1"/>
  <c r="S607" i="1"/>
  <c r="W607" i="1" s="1"/>
  <c r="AA607" i="1" s="1"/>
  <c r="AE608" i="1" s="1"/>
  <c r="E623" i="1" s="1"/>
  <c r="U607" i="1"/>
  <c r="Y607" i="1" s="1"/>
  <c r="AC607" i="1" s="1"/>
  <c r="AG608" i="1" s="1"/>
  <c r="G623" i="1" s="1"/>
  <c r="T607" i="1"/>
  <c r="X607" i="1" s="1"/>
  <c r="AB607" i="1" s="1"/>
  <c r="AF608" i="1" s="1"/>
  <c r="F623" i="1" s="1"/>
  <c r="I623" i="1" s="1"/>
  <c r="U558" i="1" l="1"/>
  <c r="Y558" i="1" s="1"/>
  <c r="AC558" i="1" s="1"/>
  <c r="AG559" i="1" s="1"/>
  <c r="G574" i="1" s="1"/>
  <c r="H574" i="1" s="1"/>
  <c r="L526" i="1"/>
  <c r="L528" i="1" s="1"/>
  <c r="L529" i="1" s="1"/>
  <c r="O524" i="1" s="1"/>
  <c r="O525" i="1" s="1"/>
  <c r="L527" i="1"/>
  <c r="H535" i="1"/>
  <c r="T535" i="1" s="1"/>
  <c r="U524" i="1"/>
  <c r="Y524" i="1" s="1"/>
  <c r="AC524" i="1" s="1"/>
  <c r="AG525" i="1" s="1"/>
  <c r="T524" i="1"/>
  <c r="X524" i="1" s="1"/>
  <c r="AB524" i="1" s="1"/>
  <c r="AF525" i="1" s="1"/>
  <c r="F540" i="1" s="1"/>
  <c r="S524" i="1"/>
  <c r="H623" i="1"/>
  <c r="S541" i="1"/>
  <c r="W541" i="1" s="1"/>
  <c r="AA541" i="1" s="1"/>
  <c r="AE542" i="1" s="1"/>
  <c r="E557" i="1" s="1"/>
  <c r="U541" i="1"/>
  <c r="Y541" i="1" s="1"/>
  <c r="AC541" i="1" s="1"/>
  <c r="AG542" i="1" s="1"/>
  <c r="G557" i="1" s="1"/>
  <c r="T541" i="1"/>
  <c r="X541" i="1" s="1"/>
  <c r="AB541" i="1" s="1"/>
  <c r="AF542" i="1" s="1"/>
  <c r="F557" i="1" s="1"/>
  <c r="I557" i="1" s="1"/>
  <c r="N524" i="1" l="1"/>
  <c r="N525" i="1" s="1"/>
  <c r="P525" i="1" s="1"/>
  <c r="U574" i="1"/>
  <c r="Y574" i="1" s="1"/>
  <c r="AC574" i="1" s="1"/>
  <c r="AG575" i="1" s="1"/>
  <c r="G590" i="1" s="1"/>
  <c r="S574" i="1"/>
  <c r="W574" i="1" s="1"/>
  <c r="AA574" i="1" s="1"/>
  <c r="AE575" i="1" s="1"/>
  <c r="E590" i="1" s="1"/>
  <c r="T574" i="1"/>
  <c r="X574" i="1" s="1"/>
  <c r="AB574" i="1" s="1"/>
  <c r="AF575" i="1" s="1"/>
  <c r="F590" i="1" s="1"/>
  <c r="I590" i="1" s="1"/>
  <c r="AG535" i="1"/>
  <c r="D483" i="2" s="1"/>
  <c r="G540" i="1"/>
  <c r="T623" i="1"/>
  <c r="X623" i="1" s="1"/>
  <c r="AB623" i="1" s="1"/>
  <c r="AF624" i="1" s="1"/>
  <c r="F639" i="1" s="1"/>
  <c r="I639" i="1" s="1"/>
  <c r="U623" i="1"/>
  <c r="Y623" i="1" s="1"/>
  <c r="AC623" i="1" s="1"/>
  <c r="AG624" i="1" s="1"/>
  <c r="G639" i="1" s="1"/>
  <c r="S623" i="1"/>
  <c r="W623" i="1" s="1"/>
  <c r="AA623" i="1" s="1"/>
  <c r="AE624" i="1" s="1"/>
  <c r="E639" i="1" s="1"/>
  <c r="O526" i="1"/>
  <c r="O527" i="1" s="1"/>
  <c r="AF524" i="1" s="1"/>
  <c r="N526" i="1"/>
  <c r="H557" i="1"/>
  <c r="U535" i="1"/>
  <c r="W524" i="1"/>
  <c r="H590" i="1" l="1"/>
  <c r="T590" i="1" s="1"/>
  <c r="X590" i="1" s="1"/>
  <c r="AB590" i="1" s="1"/>
  <c r="AF591" i="1" s="1"/>
  <c r="F606" i="1" s="1"/>
  <c r="I606" i="1" s="1"/>
  <c r="S590" i="1"/>
  <c r="W590" i="1" s="1"/>
  <c r="AA590" i="1" s="1"/>
  <c r="AE591" i="1" s="1"/>
  <c r="E606" i="1" s="1"/>
  <c r="H639" i="1"/>
  <c r="S639" i="1" s="1"/>
  <c r="W639" i="1" s="1"/>
  <c r="AA639" i="1" s="1"/>
  <c r="U557" i="1"/>
  <c r="Y557" i="1" s="1"/>
  <c r="AC557" i="1" s="1"/>
  <c r="AG558" i="1" s="1"/>
  <c r="G573" i="1" s="1"/>
  <c r="T557" i="1"/>
  <c r="X557" i="1" s="1"/>
  <c r="AB557" i="1" s="1"/>
  <c r="AF558" i="1" s="1"/>
  <c r="F573" i="1" s="1"/>
  <c r="I573" i="1" s="1"/>
  <c r="S557" i="1"/>
  <c r="W557" i="1" s="1"/>
  <c r="AA557" i="1" s="1"/>
  <c r="AE558" i="1" s="1"/>
  <c r="E573" i="1" s="1"/>
  <c r="P526" i="1"/>
  <c r="N527" i="1"/>
  <c r="Y535" i="1"/>
  <c r="AA524" i="1"/>
  <c r="F539" i="1"/>
  <c r="AF535" i="1"/>
  <c r="C483" i="2" s="1"/>
  <c r="U590" i="1" l="1"/>
  <c r="Y590" i="1" s="1"/>
  <c r="AC590" i="1" s="1"/>
  <c r="AG591" i="1" s="1"/>
  <c r="G606" i="1" s="1"/>
  <c r="H606" i="1" s="1"/>
  <c r="U639" i="1"/>
  <c r="Y639" i="1" s="1"/>
  <c r="AC639" i="1" s="1"/>
  <c r="T639" i="1"/>
  <c r="X639" i="1" s="1"/>
  <c r="AB639" i="1" s="1"/>
  <c r="H573" i="1"/>
  <c r="S573" i="1" s="1"/>
  <c r="W573" i="1" s="1"/>
  <c r="AA573" i="1" s="1"/>
  <c r="AE574" i="1" s="1"/>
  <c r="E589" i="1" s="1"/>
  <c r="AC535" i="1"/>
  <c r="AE525" i="1"/>
  <c r="E540" i="1" s="1"/>
  <c r="H540" i="1" s="1"/>
  <c r="AE524" i="1"/>
  <c r="P527" i="1"/>
  <c r="T606" i="1" l="1"/>
  <c r="X606" i="1" s="1"/>
  <c r="AB606" i="1" s="1"/>
  <c r="AF607" i="1" s="1"/>
  <c r="F622" i="1" s="1"/>
  <c r="I622" i="1" s="1"/>
  <c r="S606" i="1"/>
  <c r="W606" i="1" s="1"/>
  <c r="AA606" i="1" s="1"/>
  <c r="AE607" i="1" s="1"/>
  <c r="E622" i="1" s="1"/>
  <c r="U606" i="1"/>
  <c r="Y606" i="1" s="1"/>
  <c r="AC606" i="1" s="1"/>
  <c r="AG607" i="1" s="1"/>
  <c r="G622" i="1" s="1"/>
  <c r="U573" i="1"/>
  <c r="Y573" i="1" s="1"/>
  <c r="AC573" i="1" s="1"/>
  <c r="AG574" i="1" s="1"/>
  <c r="G589" i="1" s="1"/>
  <c r="T573" i="1"/>
  <c r="X573" i="1" s="1"/>
  <c r="AB573" i="1" s="1"/>
  <c r="AF574" i="1" s="1"/>
  <c r="F589" i="1" s="1"/>
  <c r="I589" i="1" s="1"/>
  <c r="T540" i="1"/>
  <c r="X540" i="1" s="1"/>
  <c r="AB540" i="1" s="1"/>
  <c r="AF541" i="1" s="1"/>
  <c r="F556" i="1" s="1"/>
  <c r="I556" i="1" s="1"/>
  <c r="S540" i="1"/>
  <c r="W540" i="1" s="1"/>
  <c r="AA540" i="1" s="1"/>
  <c r="AE541" i="1" s="1"/>
  <c r="E556" i="1" s="1"/>
  <c r="U540" i="1"/>
  <c r="Y540" i="1" s="1"/>
  <c r="AC540" i="1" s="1"/>
  <c r="AG541" i="1" s="1"/>
  <c r="G556" i="1" s="1"/>
  <c r="AE535" i="1"/>
  <c r="B483" i="2" s="1"/>
  <c r="E483" i="2" s="1"/>
  <c r="AH535" i="1"/>
  <c r="E539" i="1"/>
  <c r="H622" i="1" l="1"/>
  <c r="H589" i="1"/>
  <c r="U589" i="1" s="1"/>
  <c r="Y589" i="1" s="1"/>
  <c r="AC589" i="1" s="1"/>
  <c r="AG590" i="1" s="1"/>
  <c r="G605" i="1" s="1"/>
  <c r="H556" i="1"/>
  <c r="S556" i="1" s="1"/>
  <c r="W556" i="1" s="1"/>
  <c r="AA556" i="1" s="1"/>
  <c r="AE557" i="1" s="1"/>
  <c r="E572" i="1" s="1"/>
  <c r="L554" i="1"/>
  <c r="I565" i="1"/>
  <c r="S622" i="1"/>
  <c r="W622" i="1" s="1"/>
  <c r="AA622" i="1" s="1"/>
  <c r="AE623" i="1" s="1"/>
  <c r="E638" i="1" s="1"/>
  <c r="U622" i="1"/>
  <c r="Y622" i="1" s="1"/>
  <c r="AC622" i="1" s="1"/>
  <c r="AG623" i="1" s="1"/>
  <c r="G638" i="1" s="1"/>
  <c r="T622" i="1"/>
  <c r="X622" i="1" s="1"/>
  <c r="AB622" i="1" s="1"/>
  <c r="AF623" i="1" s="1"/>
  <c r="F638" i="1" s="1"/>
  <c r="I638" i="1" s="1"/>
  <c r="L540" i="1"/>
  <c r="H539" i="1"/>
  <c r="S589" i="1"/>
  <c r="W589" i="1" s="1"/>
  <c r="AA589" i="1" s="1"/>
  <c r="AE590" i="1" s="1"/>
  <c r="E605" i="1" s="1"/>
  <c r="T589" i="1"/>
  <c r="X589" i="1" s="1"/>
  <c r="AB589" i="1" s="1"/>
  <c r="AF590" i="1" s="1"/>
  <c r="F605" i="1" s="1"/>
  <c r="I605" i="1" s="1"/>
  <c r="T556" i="1" l="1"/>
  <c r="X556" i="1" s="1"/>
  <c r="AB556" i="1" s="1"/>
  <c r="AF557" i="1" s="1"/>
  <c r="F572" i="1" s="1"/>
  <c r="I572" i="1" s="1"/>
  <c r="U556" i="1"/>
  <c r="Y556" i="1" s="1"/>
  <c r="AC556" i="1" s="1"/>
  <c r="AG557" i="1" s="1"/>
  <c r="G572" i="1" s="1"/>
  <c r="H572" i="1" s="1"/>
  <c r="H605" i="1"/>
  <c r="U539" i="1"/>
  <c r="Y539" i="1" s="1"/>
  <c r="AC539" i="1" s="1"/>
  <c r="AG540" i="1" s="1"/>
  <c r="H550" i="1"/>
  <c r="T550" i="1" s="1"/>
  <c r="T539" i="1"/>
  <c r="X539" i="1" s="1"/>
  <c r="AB539" i="1" s="1"/>
  <c r="AF540" i="1" s="1"/>
  <c r="F555" i="1" s="1"/>
  <c r="S539" i="1"/>
  <c r="H638" i="1"/>
  <c r="L541" i="1"/>
  <c r="L543" i="1" s="1"/>
  <c r="L544" i="1" s="1"/>
  <c r="O539" i="1" s="1"/>
  <c r="O540" i="1" s="1"/>
  <c r="L542" i="1"/>
  <c r="N539" i="1" l="1"/>
  <c r="N540" i="1" s="1"/>
  <c r="P540" i="1" s="1"/>
  <c r="O541" i="1" s="1"/>
  <c r="O542" i="1" s="1"/>
  <c r="AF539" i="1" s="1"/>
  <c r="AG550" i="1"/>
  <c r="D498" i="2" s="1"/>
  <c r="G555" i="1"/>
  <c r="T638" i="1"/>
  <c r="X638" i="1" s="1"/>
  <c r="AB638" i="1" s="1"/>
  <c r="AF639" i="1" s="1"/>
  <c r="F654" i="1" s="1"/>
  <c r="I654" i="1" s="1"/>
  <c r="S638" i="1"/>
  <c r="W638" i="1" s="1"/>
  <c r="AA638" i="1" s="1"/>
  <c r="AE639" i="1" s="1"/>
  <c r="E654" i="1" s="1"/>
  <c r="U638" i="1"/>
  <c r="Y638" i="1" s="1"/>
  <c r="AC638" i="1" s="1"/>
  <c r="AG639" i="1" s="1"/>
  <c r="G654" i="1" s="1"/>
  <c r="T605" i="1"/>
  <c r="X605" i="1" s="1"/>
  <c r="AB605" i="1" s="1"/>
  <c r="AF606" i="1" s="1"/>
  <c r="F621" i="1" s="1"/>
  <c r="I621" i="1" s="1"/>
  <c r="S605" i="1"/>
  <c r="W605" i="1" s="1"/>
  <c r="AA605" i="1" s="1"/>
  <c r="AE606" i="1" s="1"/>
  <c r="E621" i="1" s="1"/>
  <c r="U605" i="1"/>
  <c r="Y605" i="1" s="1"/>
  <c r="AC605" i="1" s="1"/>
  <c r="AG606" i="1" s="1"/>
  <c r="G621" i="1" s="1"/>
  <c r="T572" i="1"/>
  <c r="X572" i="1" s="1"/>
  <c r="AB572" i="1" s="1"/>
  <c r="AF573" i="1" s="1"/>
  <c r="F588" i="1" s="1"/>
  <c r="I588" i="1" s="1"/>
  <c r="S572" i="1"/>
  <c r="W572" i="1" s="1"/>
  <c r="AA572" i="1" s="1"/>
  <c r="AE573" i="1" s="1"/>
  <c r="E588" i="1" s="1"/>
  <c r="U572" i="1"/>
  <c r="Y572" i="1" s="1"/>
  <c r="AC572" i="1" s="1"/>
  <c r="AG573" i="1" s="1"/>
  <c r="G588" i="1" s="1"/>
  <c r="W539" i="1"/>
  <c r="U550" i="1"/>
  <c r="N541" i="1" l="1"/>
  <c r="H588" i="1"/>
  <c r="T588" i="1" s="1"/>
  <c r="X588" i="1" s="1"/>
  <c r="AB588" i="1" s="1"/>
  <c r="AF589" i="1" s="1"/>
  <c r="F604" i="1" s="1"/>
  <c r="I604" i="1" s="1"/>
  <c r="H654" i="1"/>
  <c r="U654" i="1" s="1"/>
  <c r="Y654" i="1" s="1"/>
  <c r="AC654" i="1" s="1"/>
  <c r="H621" i="1"/>
  <c r="AA539" i="1"/>
  <c r="Y550" i="1"/>
  <c r="P541" i="1"/>
  <c r="N542" i="1"/>
  <c r="AF550" i="1"/>
  <c r="C498" i="2" s="1"/>
  <c r="F554" i="1"/>
  <c r="U588" i="1" l="1"/>
  <c r="Y588" i="1" s="1"/>
  <c r="AC588" i="1" s="1"/>
  <c r="AG589" i="1" s="1"/>
  <c r="G604" i="1" s="1"/>
  <c r="S588" i="1"/>
  <c r="W588" i="1" s="1"/>
  <c r="AA588" i="1" s="1"/>
  <c r="AE589" i="1" s="1"/>
  <c r="E604" i="1" s="1"/>
  <c r="T654" i="1"/>
  <c r="X654" i="1" s="1"/>
  <c r="AB654" i="1" s="1"/>
  <c r="S654" i="1"/>
  <c r="W654" i="1" s="1"/>
  <c r="AA654" i="1" s="1"/>
  <c r="P542" i="1"/>
  <c r="AE539" i="1"/>
  <c r="S621" i="1"/>
  <c r="W621" i="1" s="1"/>
  <c r="AA621" i="1" s="1"/>
  <c r="AE622" i="1" s="1"/>
  <c r="E637" i="1" s="1"/>
  <c r="T621" i="1"/>
  <c r="X621" i="1" s="1"/>
  <c r="AB621" i="1" s="1"/>
  <c r="AF622" i="1" s="1"/>
  <c r="F637" i="1" s="1"/>
  <c r="I637" i="1" s="1"/>
  <c r="U621" i="1"/>
  <c r="Y621" i="1" s="1"/>
  <c r="AC621" i="1" s="1"/>
  <c r="AG622" i="1" s="1"/>
  <c r="G637" i="1" s="1"/>
  <c r="H604" i="1"/>
  <c r="AE540" i="1"/>
  <c r="E555" i="1" s="1"/>
  <c r="H555" i="1" s="1"/>
  <c r="AC550" i="1"/>
  <c r="U555" i="1" l="1"/>
  <c r="Y555" i="1" s="1"/>
  <c r="AC555" i="1" s="1"/>
  <c r="AG556" i="1" s="1"/>
  <c r="G571" i="1" s="1"/>
  <c r="T555" i="1"/>
  <c r="X555" i="1" s="1"/>
  <c r="AB555" i="1" s="1"/>
  <c r="AF556" i="1" s="1"/>
  <c r="F571" i="1" s="1"/>
  <c r="I571" i="1" s="1"/>
  <c r="S555" i="1"/>
  <c r="W555" i="1" s="1"/>
  <c r="AA555" i="1" s="1"/>
  <c r="AE556" i="1" s="1"/>
  <c r="E571" i="1" s="1"/>
  <c r="H637" i="1"/>
  <c r="U604" i="1"/>
  <c r="Y604" i="1" s="1"/>
  <c r="AC604" i="1" s="1"/>
  <c r="AG605" i="1" s="1"/>
  <c r="G620" i="1" s="1"/>
  <c r="S604" i="1"/>
  <c r="W604" i="1" s="1"/>
  <c r="AA604" i="1" s="1"/>
  <c r="AE605" i="1" s="1"/>
  <c r="E620" i="1" s="1"/>
  <c r="T604" i="1"/>
  <c r="X604" i="1" s="1"/>
  <c r="AB604" i="1" s="1"/>
  <c r="AF605" i="1" s="1"/>
  <c r="F620" i="1" s="1"/>
  <c r="I620" i="1" s="1"/>
  <c r="E554" i="1"/>
  <c r="AH550" i="1"/>
  <c r="AE550" i="1"/>
  <c r="B498" i="2" s="1"/>
  <c r="E498" i="2" s="1"/>
  <c r="H571" i="1" l="1"/>
  <c r="L555" i="1"/>
  <c r="H554" i="1"/>
  <c r="S637" i="1"/>
  <c r="W637" i="1" s="1"/>
  <c r="AA637" i="1" s="1"/>
  <c r="AE638" i="1" s="1"/>
  <c r="E653" i="1" s="1"/>
  <c r="T637" i="1"/>
  <c r="X637" i="1" s="1"/>
  <c r="AB637" i="1" s="1"/>
  <c r="AF638" i="1" s="1"/>
  <c r="F653" i="1" s="1"/>
  <c r="I653" i="1" s="1"/>
  <c r="U637" i="1"/>
  <c r="Y637" i="1" s="1"/>
  <c r="AC637" i="1" s="1"/>
  <c r="AG638" i="1" s="1"/>
  <c r="G653" i="1" s="1"/>
  <c r="U571" i="1"/>
  <c r="Y571" i="1" s="1"/>
  <c r="AC571" i="1" s="1"/>
  <c r="AG572" i="1" s="1"/>
  <c r="G587" i="1" s="1"/>
  <c r="T571" i="1"/>
  <c r="X571" i="1" s="1"/>
  <c r="AB571" i="1" s="1"/>
  <c r="AF572" i="1" s="1"/>
  <c r="F587" i="1" s="1"/>
  <c r="I587" i="1" s="1"/>
  <c r="S571" i="1"/>
  <c r="W571" i="1" s="1"/>
  <c r="AA571" i="1" s="1"/>
  <c r="AE572" i="1" s="1"/>
  <c r="E587" i="1" s="1"/>
  <c r="H620" i="1"/>
  <c r="I580" i="1"/>
  <c r="L569" i="1"/>
  <c r="H587" i="1" l="1"/>
  <c r="U587" i="1" s="1"/>
  <c r="Y587" i="1" s="1"/>
  <c r="AC587" i="1" s="1"/>
  <c r="AG588" i="1" s="1"/>
  <c r="G603" i="1" s="1"/>
  <c r="H653" i="1"/>
  <c r="S587" i="1"/>
  <c r="W587" i="1" s="1"/>
  <c r="AA587" i="1" s="1"/>
  <c r="AE588" i="1" s="1"/>
  <c r="E603" i="1" s="1"/>
  <c r="T587" i="1"/>
  <c r="X587" i="1" s="1"/>
  <c r="AB587" i="1" s="1"/>
  <c r="AF588" i="1" s="1"/>
  <c r="F603" i="1" s="1"/>
  <c r="I603" i="1" s="1"/>
  <c r="U554" i="1"/>
  <c r="Y554" i="1" s="1"/>
  <c r="AC554" i="1" s="1"/>
  <c r="AG555" i="1" s="1"/>
  <c r="T554" i="1"/>
  <c r="X554" i="1" s="1"/>
  <c r="AB554" i="1" s="1"/>
  <c r="AF555" i="1" s="1"/>
  <c r="F570" i="1" s="1"/>
  <c r="H565" i="1"/>
  <c r="T565" i="1" s="1"/>
  <c r="S554" i="1"/>
  <c r="T620" i="1"/>
  <c r="X620" i="1" s="1"/>
  <c r="AB620" i="1" s="1"/>
  <c r="AF621" i="1" s="1"/>
  <c r="F636" i="1" s="1"/>
  <c r="I636" i="1" s="1"/>
  <c r="S620" i="1"/>
  <c r="W620" i="1" s="1"/>
  <c r="AA620" i="1" s="1"/>
  <c r="AE621" i="1" s="1"/>
  <c r="E636" i="1" s="1"/>
  <c r="U620" i="1"/>
  <c r="Y620" i="1" s="1"/>
  <c r="AC620" i="1" s="1"/>
  <c r="AG621" i="1" s="1"/>
  <c r="G636" i="1" s="1"/>
  <c r="L556" i="1"/>
  <c r="L558" i="1" s="1"/>
  <c r="L559" i="1" s="1"/>
  <c r="O554" i="1" s="1"/>
  <c r="O555" i="1" s="1"/>
  <c r="L557" i="1"/>
  <c r="H636" i="1" l="1"/>
  <c r="S636" i="1" s="1"/>
  <c r="W636" i="1" s="1"/>
  <c r="AA636" i="1" s="1"/>
  <c r="AE637" i="1" s="1"/>
  <c r="E652" i="1" s="1"/>
  <c r="N554" i="1"/>
  <c r="N555" i="1" s="1"/>
  <c r="P555" i="1" s="1"/>
  <c r="N556" i="1" s="1"/>
  <c r="H603" i="1"/>
  <c r="G570" i="1"/>
  <c r="AG565" i="1"/>
  <c r="D513" i="2" s="1"/>
  <c r="U565" i="1"/>
  <c r="W554" i="1"/>
  <c r="T653" i="1"/>
  <c r="X653" i="1" s="1"/>
  <c r="AB653" i="1" s="1"/>
  <c r="AF654" i="1" s="1"/>
  <c r="F669" i="1" s="1"/>
  <c r="I669" i="1" s="1"/>
  <c r="U653" i="1"/>
  <c r="Y653" i="1" s="1"/>
  <c r="AC653" i="1" s="1"/>
  <c r="AG654" i="1" s="1"/>
  <c r="G669" i="1" s="1"/>
  <c r="S653" i="1"/>
  <c r="W653" i="1" s="1"/>
  <c r="AA653" i="1" s="1"/>
  <c r="AE654" i="1" s="1"/>
  <c r="E669" i="1" s="1"/>
  <c r="U636" i="1" l="1"/>
  <c r="Y636" i="1" s="1"/>
  <c r="AC636" i="1" s="1"/>
  <c r="AG637" i="1" s="1"/>
  <c r="G652" i="1" s="1"/>
  <c r="T636" i="1"/>
  <c r="X636" i="1" s="1"/>
  <c r="AB636" i="1" s="1"/>
  <c r="AF637" i="1" s="1"/>
  <c r="F652" i="1" s="1"/>
  <c r="I652" i="1" s="1"/>
  <c r="O556" i="1"/>
  <c r="O557" i="1" s="1"/>
  <c r="AF554" i="1" s="1"/>
  <c r="AF565" i="1" s="1"/>
  <c r="C513" i="2" s="1"/>
  <c r="U603" i="1"/>
  <c r="Y603" i="1" s="1"/>
  <c r="AC603" i="1" s="1"/>
  <c r="AG604" i="1" s="1"/>
  <c r="G619" i="1" s="1"/>
  <c r="T603" i="1"/>
  <c r="X603" i="1" s="1"/>
  <c r="AB603" i="1" s="1"/>
  <c r="AF604" i="1" s="1"/>
  <c r="F619" i="1" s="1"/>
  <c r="I619" i="1" s="1"/>
  <c r="S603" i="1"/>
  <c r="W603" i="1" s="1"/>
  <c r="AA603" i="1" s="1"/>
  <c r="AE604" i="1" s="1"/>
  <c r="E619" i="1" s="1"/>
  <c r="AA554" i="1"/>
  <c r="Y565" i="1"/>
  <c r="H669" i="1"/>
  <c r="N557" i="1"/>
  <c r="P556" i="1"/>
  <c r="H652" i="1"/>
  <c r="F569" i="1" l="1"/>
  <c r="H619" i="1"/>
  <c r="S619" i="1" s="1"/>
  <c r="W619" i="1" s="1"/>
  <c r="AA619" i="1" s="1"/>
  <c r="AE620" i="1" s="1"/>
  <c r="E635" i="1" s="1"/>
  <c r="T669" i="1"/>
  <c r="X669" i="1" s="1"/>
  <c r="AB669" i="1" s="1"/>
  <c r="U669" i="1"/>
  <c r="Y669" i="1" s="1"/>
  <c r="AC669" i="1" s="1"/>
  <c r="S669" i="1"/>
  <c r="W669" i="1" s="1"/>
  <c r="AA669" i="1" s="1"/>
  <c r="AC565" i="1"/>
  <c r="AE555" i="1"/>
  <c r="E570" i="1" s="1"/>
  <c r="H570" i="1" s="1"/>
  <c r="T619" i="1"/>
  <c r="X619" i="1" s="1"/>
  <c r="AB619" i="1" s="1"/>
  <c r="AF620" i="1" s="1"/>
  <c r="F635" i="1" s="1"/>
  <c r="I635" i="1" s="1"/>
  <c r="T652" i="1"/>
  <c r="X652" i="1" s="1"/>
  <c r="AB652" i="1" s="1"/>
  <c r="AF653" i="1" s="1"/>
  <c r="F668" i="1" s="1"/>
  <c r="I668" i="1" s="1"/>
  <c r="S652" i="1"/>
  <c r="W652" i="1" s="1"/>
  <c r="AA652" i="1" s="1"/>
  <c r="AE653" i="1" s="1"/>
  <c r="E668" i="1" s="1"/>
  <c r="U652" i="1"/>
  <c r="Y652" i="1" s="1"/>
  <c r="AC652" i="1" s="1"/>
  <c r="AG653" i="1" s="1"/>
  <c r="G668" i="1" s="1"/>
  <c r="P557" i="1"/>
  <c r="AE554" i="1"/>
  <c r="U619" i="1" l="1"/>
  <c r="Y619" i="1" s="1"/>
  <c r="AC619" i="1" s="1"/>
  <c r="AG620" i="1" s="1"/>
  <c r="G635" i="1" s="1"/>
  <c r="H635" i="1"/>
  <c r="S635" i="1" s="1"/>
  <c r="W635" i="1" s="1"/>
  <c r="AA635" i="1" s="1"/>
  <c r="AE636" i="1" s="1"/>
  <c r="E651" i="1" s="1"/>
  <c r="H668" i="1"/>
  <c r="AE565" i="1"/>
  <c r="B513" i="2" s="1"/>
  <c r="E513" i="2" s="1"/>
  <c r="AH565" i="1"/>
  <c r="E569" i="1"/>
  <c r="U570" i="1"/>
  <c r="Y570" i="1" s="1"/>
  <c r="AC570" i="1" s="1"/>
  <c r="AG571" i="1" s="1"/>
  <c r="G586" i="1" s="1"/>
  <c r="T570" i="1"/>
  <c r="X570" i="1" s="1"/>
  <c r="AB570" i="1" s="1"/>
  <c r="AF571" i="1" s="1"/>
  <c r="F586" i="1" s="1"/>
  <c r="I586" i="1" s="1"/>
  <c r="S570" i="1"/>
  <c r="W570" i="1" s="1"/>
  <c r="AA570" i="1" s="1"/>
  <c r="AE571" i="1" s="1"/>
  <c r="E586" i="1" s="1"/>
  <c r="U635" i="1" l="1"/>
  <c r="Y635" i="1" s="1"/>
  <c r="AC635" i="1" s="1"/>
  <c r="AG636" i="1" s="1"/>
  <c r="G651" i="1" s="1"/>
  <c r="T635" i="1"/>
  <c r="X635" i="1" s="1"/>
  <c r="AB635" i="1" s="1"/>
  <c r="AF636" i="1" s="1"/>
  <c r="F651" i="1" s="1"/>
  <c r="I651" i="1" s="1"/>
  <c r="H586" i="1"/>
  <c r="T586" i="1" s="1"/>
  <c r="X586" i="1" s="1"/>
  <c r="AB586" i="1" s="1"/>
  <c r="AF587" i="1" s="1"/>
  <c r="F602" i="1" s="1"/>
  <c r="I602" i="1" s="1"/>
  <c r="S668" i="1"/>
  <c r="W668" i="1" s="1"/>
  <c r="AA668" i="1" s="1"/>
  <c r="AE669" i="1" s="1"/>
  <c r="E684" i="1" s="1"/>
  <c r="U668" i="1"/>
  <c r="Y668" i="1" s="1"/>
  <c r="AC668" i="1" s="1"/>
  <c r="AG669" i="1" s="1"/>
  <c r="G684" i="1" s="1"/>
  <c r="T668" i="1"/>
  <c r="X668" i="1" s="1"/>
  <c r="AB668" i="1" s="1"/>
  <c r="AF669" i="1" s="1"/>
  <c r="F684" i="1" s="1"/>
  <c r="I684" i="1" s="1"/>
  <c r="L570" i="1"/>
  <c r="H569" i="1"/>
  <c r="I595" i="1"/>
  <c r="L584" i="1"/>
  <c r="U586" i="1" l="1"/>
  <c r="Y586" i="1" s="1"/>
  <c r="AC586" i="1" s="1"/>
  <c r="AG587" i="1" s="1"/>
  <c r="G602" i="1" s="1"/>
  <c r="S586" i="1"/>
  <c r="W586" i="1" s="1"/>
  <c r="AA586" i="1" s="1"/>
  <c r="AE587" i="1" s="1"/>
  <c r="E602" i="1" s="1"/>
  <c r="H602" i="1" s="1"/>
  <c r="H651" i="1"/>
  <c r="L571" i="1"/>
  <c r="L573" i="1" s="1"/>
  <c r="L574" i="1" s="1"/>
  <c r="O569" i="1" s="1"/>
  <c r="O570" i="1" s="1"/>
  <c r="L572" i="1"/>
  <c r="H580" i="1"/>
  <c r="T580" i="1" s="1"/>
  <c r="S569" i="1"/>
  <c r="U569" i="1"/>
  <c r="Y569" i="1" s="1"/>
  <c r="AC569" i="1" s="1"/>
  <c r="AG570" i="1" s="1"/>
  <c r="T569" i="1"/>
  <c r="X569" i="1" s="1"/>
  <c r="AB569" i="1" s="1"/>
  <c r="AF570" i="1" s="1"/>
  <c r="F585" i="1" s="1"/>
  <c r="H684" i="1"/>
  <c r="N569" i="1" l="1"/>
  <c r="N570" i="1" s="1"/>
  <c r="P570" i="1" s="1"/>
  <c r="T651" i="1"/>
  <c r="X651" i="1" s="1"/>
  <c r="AB651" i="1" s="1"/>
  <c r="AF652" i="1" s="1"/>
  <c r="F667" i="1" s="1"/>
  <c r="I667" i="1" s="1"/>
  <c r="U651" i="1"/>
  <c r="Y651" i="1" s="1"/>
  <c r="AC651" i="1" s="1"/>
  <c r="AG652" i="1" s="1"/>
  <c r="G667" i="1" s="1"/>
  <c r="S651" i="1"/>
  <c r="W651" i="1" s="1"/>
  <c r="AA651" i="1" s="1"/>
  <c r="AE652" i="1" s="1"/>
  <c r="E667" i="1" s="1"/>
  <c r="O571" i="1"/>
  <c r="O572" i="1" s="1"/>
  <c r="AF569" i="1" s="1"/>
  <c r="N571" i="1"/>
  <c r="AG580" i="1"/>
  <c r="D528" i="2" s="1"/>
  <c r="G585" i="1"/>
  <c r="T602" i="1"/>
  <c r="X602" i="1" s="1"/>
  <c r="AB602" i="1" s="1"/>
  <c r="AF603" i="1" s="1"/>
  <c r="F618" i="1" s="1"/>
  <c r="I618" i="1" s="1"/>
  <c r="S602" i="1"/>
  <c r="W602" i="1" s="1"/>
  <c r="AA602" i="1" s="1"/>
  <c r="AE603" i="1" s="1"/>
  <c r="E618" i="1" s="1"/>
  <c r="U602" i="1"/>
  <c r="Y602" i="1" s="1"/>
  <c r="AC602" i="1" s="1"/>
  <c r="AG603" i="1" s="1"/>
  <c r="G618" i="1" s="1"/>
  <c r="W569" i="1"/>
  <c r="U580" i="1"/>
  <c r="U684" i="1"/>
  <c r="Y684" i="1" s="1"/>
  <c r="AC684" i="1" s="1"/>
  <c r="T684" i="1"/>
  <c r="X684" i="1" s="1"/>
  <c r="AB684" i="1" s="1"/>
  <c r="S684" i="1"/>
  <c r="W684" i="1" s="1"/>
  <c r="AA684" i="1" s="1"/>
  <c r="H667" i="1" l="1"/>
  <c r="Y580" i="1"/>
  <c r="AA569" i="1"/>
  <c r="H618" i="1"/>
  <c r="P571" i="1"/>
  <c r="N572" i="1"/>
  <c r="F584" i="1"/>
  <c r="AF580" i="1"/>
  <c r="C528" i="2" s="1"/>
  <c r="U667" i="1" l="1"/>
  <c r="Y667" i="1" s="1"/>
  <c r="AC667" i="1" s="1"/>
  <c r="AG668" i="1" s="1"/>
  <c r="G683" i="1" s="1"/>
  <c r="T667" i="1"/>
  <c r="X667" i="1" s="1"/>
  <c r="AB667" i="1" s="1"/>
  <c r="AF668" i="1" s="1"/>
  <c r="F683" i="1" s="1"/>
  <c r="I683" i="1" s="1"/>
  <c r="S667" i="1"/>
  <c r="W667" i="1" s="1"/>
  <c r="AA667" i="1" s="1"/>
  <c r="AE668" i="1" s="1"/>
  <c r="E683" i="1" s="1"/>
  <c r="H683" i="1" s="1"/>
  <c r="T683" i="1" s="1"/>
  <c r="X683" i="1" s="1"/>
  <c r="AB683" i="1" s="1"/>
  <c r="AF684" i="1" s="1"/>
  <c r="F699" i="1" s="1"/>
  <c r="I699" i="1" s="1"/>
  <c r="AE569" i="1"/>
  <c r="P572" i="1"/>
  <c r="S618" i="1"/>
  <c r="W618" i="1" s="1"/>
  <c r="AA618" i="1" s="1"/>
  <c r="AE619" i="1" s="1"/>
  <c r="E634" i="1" s="1"/>
  <c r="U618" i="1"/>
  <c r="Y618" i="1" s="1"/>
  <c r="AC618" i="1" s="1"/>
  <c r="AG619" i="1" s="1"/>
  <c r="G634" i="1" s="1"/>
  <c r="T618" i="1"/>
  <c r="X618" i="1" s="1"/>
  <c r="AB618" i="1" s="1"/>
  <c r="AF619" i="1" s="1"/>
  <c r="F634" i="1" s="1"/>
  <c r="I634" i="1" s="1"/>
  <c r="AE570" i="1"/>
  <c r="E585" i="1" s="1"/>
  <c r="H585" i="1" s="1"/>
  <c r="AC580" i="1"/>
  <c r="U683" i="1" l="1"/>
  <c r="Y683" i="1" s="1"/>
  <c r="AC683" i="1" s="1"/>
  <c r="AG684" i="1" s="1"/>
  <c r="G699" i="1" s="1"/>
  <c r="S683" i="1"/>
  <c r="W683" i="1" s="1"/>
  <c r="AA683" i="1" s="1"/>
  <c r="AE684" i="1" s="1"/>
  <c r="E699" i="1" s="1"/>
  <c r="H699" i="1" s="1"/>
  <c r="AH580" i="1"/>
  <c r="E584" i="1"/>
  <c r="AE580" i="1"/>
  <c r="B528" i="2" s="1"/>
  <c r="E528" i="2" s="1"/>
  <c r="H634" i="1"/>
  <c r="U585" i="1"/>
  <c r="Y585" i="1" s="1"/>
  <c r="AC585" i="1" s="1"/>
  <c r="AG586" i="1" s="1"/>
  <c r="G601" i="1" s="1"/>
  <c r="T585" i="1"/>
  <c r="X585" i="1" s="1"/>
  <c r="AB585" i="1" s="1"/>
  <c r="AF586" i="1" s="1"/>
  <c r="F601" i="1" s="1"/>
  <c r="I601" i="1" s="1"/>
  <c r="S585" i="1"/>
  <c r="W585" i="1" s="1"/>
  <c r="AA585" i="1" s="1"/>
  <c r="AE586" i="1" s="1"/>
  <c r="E601" i="1" s="1"/>
  <c r="U699" i="1" l="1"/>
  <c r="Y699" i="1" s="1"/>
  <c r="AC699" i="1" s="1"/>
  <c r="S699" i="1"/>
  <c r="W699" i="1" s="1"/>
  <c r="AA699" i="1" s="1"/>
  <c r="T699" i="1"/>
  <c r="X699" i="1" s="1"/>
  <c r="AB699" i="1" s="1"/>
  <c r="H601" i="1"/>
  <c r="T601" i="1" s="1"/>
  <c r="X601" i="1" s="1"/>
  <c r="AB601" i="1" s="1"/>
  <c r="AF602" i="1" s="1"/>
  <c r="F617" i="1" s="1"/>
  <c r="I617" i="1" s="1"/>
  <c r="U634" i="1"/>
  <c r="Y634" i="1" s="1"/>
  <c r="AC634" i="1" s="1"/>
  <c r="AG635" i="1" s="1"/>
  <c r="G650" i="1" s="1"/>
  <c r="T634" i="1"/>
  <c r="X634" i="1" s="1"/>
  <c r="AB634" i="1" s="1"/>
  <c r="AF635" i="1" s="1"/>
  <c r="F650" i="1" s="1"/>
  <c r="I650" i="1" s="1"/>
  <c r="S634" i="1"/>
  <c r="W634" i="1" s="1"/>
  <c r="AA634" i="1" s="1"/>
  <c r="AE635" i="1" s="1"/>
  <c r="E650" i="1" s="1"/>
  <c r="L599" i="1"/>
  <c r="I610" i="1"/>
  <c r="H584" i="1"/>
  <c r="L585" i="1"/>
  <c r="U601" i="1"/>
  <c r="Y601" i="1" s="1"/>
  <c r="AC601" i="1" s="1"/>
  <c r="AG602" i="1" s="1"/>
  <c r="G617" i="1" s="1"/>
  <c r="S601" i="1" l="1"/>
  <c r="W601" i="1" s="1"/>
  <c r="AA601" i="1" s="1"/>
  <c r="AE602" i="1" s="1"/>
  <c r="E617" i="1" s="1"/>
  <c r="H617" i="1" s="1"/>
  <c r="H650" i="1"/>
  <c r="T650" i="1" s="1"/>
  <c r="X650" i="1" s="1"/>
  <c r="AB650" i="1" s="1"/>
  <c r="AF651" i="1" s="1"/>
  <c r="F666" i="1" s="1"/>
  <c r="I666" i="1" s="1"/>
  <c r="T584" i="1"/>
  <c r="X584" i="1" s="1"/>
  <c r="AB584" i="1" s="1"/>
  <c r="AF585" i="1" s="1"/>
  <c r="F600" i="1" s="1"/>
  <c r="S584" i="1"/>
  <c r="U584" i="1"/>
  <c r="Y584" i="1" s="1"/>
  <c r="AC584" i="1" s="1"/>
  <c r="AG585" i="1" s="1"/>
  <c r="H595" i="1"/>
  <c r="T595" i="1" s="1"/>
  <c r="L586" i="1"/>
  <c r="L588" i="1" s="1"/>
  <c r="L589" i="1" s="1"/>
  <c r="O584" i="1" s="1"/>
  <c r="O585" i="1" s="1"/>
  <c r="L587" i="1"/>
  <c r="U650" i="1" l="1"/>
  <c r="Y650" i="1" s="1"/>
  <c r="AC650" i="1" s="1"/>
  <c r="AG651" i="1" s="1"/>
  <c r="G666" i="1" s="1"/>
  <c r="S650" i="1"/>
  <c r="W650" i="1" s="1"/>
  <c r="AA650" i="1" s="1"/>
  <c r="AE651" i="1" s="1"/>
  <c r="E666" i="1" s="1"/>
  <c r="H666" i="1" s="1"/>
  <c r="S666" i="1" s="1"/>
  <c r="W666" i="1" s="1"/>
  <c r="AA666" i="1" s="1"/>
  <c r="AE667" i="1" s="1"/>
  <c r="E682" i="1" s="1"/>
  <c r="N584" i="1"/>
  <c r="N585" i="1" s="1"/>
  <c r="P585" i="1" s="1"/>
  <c r="N586" i="1" s="1"/>
  <c r="W584" i="1"/>
  <c r="U595" i="1"/>
  <c r="S617" i="1"/>
  <c r="W617" i="1" s="1"/>
  <c r="AA617" i="1" s="1"/>
  <c r="AE618" i="1" s="1"/>
  <c r="E633" i="1" s="1"/>
  <c r="U617" i="1"/>
  <c r="Y617" i="1" s="1"/>
  <c r="AC617" i="1" s="1"/>
  <c r="AG618" i="1" s="1"/>
  <c r="G633" i="1" s="1"/>
  <c r="T617" i="1"/>
  <c r="X617" i="1" s="1"/>
  <c r="AB617" i="1" s="1"/>
  <c r="AF618" i="1" s="1"/>
  <c r="F633" i="1" s="1"/>
  <c r="I633" i="1" s="1"/>
  <c r="AG595" i="1"/>
  <c r="D543" i="2" s="1"/>
  <c r="G600" i="1"/>
  <c r="O586" i="1" l="1"/>
  <c r="O587" i="1" s="1"/>
  <c r="AF584" i="1" s="1"/>
  <c r="T666" i="1"/>
  <c r="X666" i="1" s="1"/>
  <c r="AB666" i="1" s="1"/>
  <c r="AF667" i="1" s="1"/>
  <c r="F682" i="1" s="1"/>
  <c r="I682" i="1" s="1"/>
  <c r="U666" i="1"/>
  <c r="Y666" i="1" s="1"/>
  <c r="AC666" i="1" s="1"/>
  <c r="AG667" i="1" s="1"/>
  <c r="G682" i="1" s="1"/>
  <c r="Y595" i="1"/>
  <c r="AA584" i="1"/>
  <c r="H633" i="1"/>
  <c r="AF595" i="1"/>
  <c r="C543" i="2" s="1"/>
  <c r="F599" i="1"/>
  <c r="N587" i="1"/>
  <c r="P586" i="1"/>
  <c r="H682" i="1" l="1"/>
  <c r="U682" i="1"/>
  <c r="Y682" i="1" s="1"/>
  <c r="AC682" i="1" s="1"/>
  <c r="AG683" i="1" s="1"/>
  <c r="G698" i="1" s="1"/>
  <c r="T682" i="1"/>
  <c r="X682" i="1" s="1"/>
  <c r="AB682" i="1" s="1"/>
  <c r="AF683" i="1" s="1"/>
  <c r="F698" i="1" s="1"/>
  <c r="I698" i="1" s="1"/>
  <c r="S682" i="1"/>
  <c r="W682" i="1" s="1"/>
  <c r="AA682" i="1" s="1"/>
  <c r="AE683" i="1" s="1"/>
  <c r="E698" i="1" s="1"/>
  <c r="AC595" i="1"/>
  <c r="AE585" i="1"/>
  <c r="E600" i="1" s="1"/>
  <c r="T633" i="1"/>
  <c r="X633" i="1" s="1"/>
  <c r="AB633" i="1" s="1"/>
  <c r="AF634" i="1" s="1"/>
  <c r="F649" i="1" s="1"/>
  <c r="I649" i="1" s="1"/>
  <c r="S633" i="1"/>
  <c r="W633" i="1" s="1"/>
  <c r="AA633" i="1" s="1"/>
  <c r="AE634" i="1" s="1"/>
  <c r="E649" i="1" s="1"/>
  <c r="U633" i="1"/>
  <c r="Y633" i="1" s="1"/>
  <c r="AC633" i="1" s="1"/>
  <c r="AG634" i="1" s="1"/>
  <c r="G649" i="1" s="1"/>
  <c r="AE584" i="1"/>
  <c r="P587" i="1"/>
  <c r="H698" i="1" l="1"/>
  <c r="S698" i="1" s="1"/>
  <c r="W698" i="1" s="1"/>
  <c r="AA698" i="1" s="1"/>
  <c r="AE699" i="1" s="1"/>
  <c r="E714" i="1" s="1"/>
  <c r="U698" i="1"/>
  <c r="Y698" i="1" s="1"/>
  <c r="AC698" i="1" s="1"/>
  <c r="AG699" i="1" s="1"/>
  <c r="G714" i="1" s="1"/>
  <c r="T698" i="1"/>
  <c r="X698" i="1" s="1"/>
  <c r="AB698" i="1" s="1"/>
  <c r="AF699" i="1" s="1"/>
  <c r="F714" i="1" s="1"/>
  <c r="I714" i="1" s="1"/>
  <c r="H649" i="1"/>
  <c r="E599" i="1"/>
  <c r="H599" i="1" s="1"/>
  <c r="AH595" i="1"/>
  <c r="AE595" i="1"/>
  <c r="B543" i="2" s="1"/>
  <c r="E543" i="2" s="1"/>
  <c r="L600" i="1"/>
  <c r="H600" i="1"/>
  <c r="T649" i="1" l="1"/>
  <c r="X649" i="1" s="1"/>
  <c r="AB649" i="1" s="1"/>
  <c r="AF650" i="1" s="1"/>
  <c r="F665" i="1" s="1"/>
  <c r="I665" i="1" s="1"/>
  <c r="S649" i="1"/>
  <c r="W649" i="1" s="1"/>
  <c r="AA649" i="1" s="1"/>
  <c r="AE650" i="1" s="1"/>
  <c r="E665" i="1" s="1"/>
  <c r="U649" i="1"/>
  <c r="Y649" i="1" s="1"/>
  <c r="AC649" i="1" s="1"/>
  <c r="AG650" i="1" s="1"/>
  <c r="G665" i="1" s="1"/>
  <c r="L601" i="1"/>
  <c r="L603" i="1" s="1"/>
  <c r="L604" i="1" s="1"/>
  <c r="O599" i="1" s="1"/>
  <c r="O600" i="1" s="1"/>
  <c r="L602" i="1"/>
  <c r="T600" i="1"/>
  <c r="X600" i="1" s="1"/>
  <c r="AB600" i="1" s="1"/>
  <c r="AF601" i="1" s="1"/>
  <c r="F616" i="1" s="1"/>
  <c r="I616" i="1" s="1"/>
  <c r="S600" i="1"/>
  <c r="W600" i="1" s="1"/>
  <c r="AA600" i="1" s="1"/>
  <c r="AE601" i="1" s="1"/>
  <c r="E616" i="1" s="1"/>
  <c r="U600" i="1"/>
  <c r="Y600" i="1" s="1"/>
  <c r="AC600" i="1" s="1"/>
  <c r="AG601" i="1" s="1"/>
  <c r="G616" i="1" s="1"/>
  <c r="U599" i="1"/>
  <c r="Y599" i="1" s="1"/>
  <c r="AC599" i="1" s="1"/>
  <c r="AG600" i="1" s="1"/>
  <c r="T599" i="1"/>
  <c r="X599" i="1" s="1"/>
  <c r="AB599" i="1" s="1"/>
  <c r="AF600" i="1" s="1"/>
  <c r="F615" i="1" s="1"/>
  <c r="S599" i="1"/>
  <c r="H610" i="1"/>
  <c r="T610" i="1" s="1"/>
  <c r="H714" i="1"/>
  <c r="H616" i="1" l="1"/>
  <c r="T616" i="1" s="1"/>
  <c r="X616" i="1" s="1"/>
  <c r="AB616" i="1" s="1"/>
  <c r="AF617" i="1" s="1"/>
  <c r="F632" i="1" s="1"/>
  <c r="I632" i="1" s="1"/>
  <c r="I625" i="1"/>
  <c r="L614" i="1"/>
  <c r="H665" i="1"/>
  <c r="W599" i="1"/>
  <c r="U610" i="1"/>
  <c r="T714" i="1"/>
  <c r="X714" i="1" s="1"/>
  <c r="AB714" i="1" s="1"/>
  <c r="U714" i="1"/>
  <c r="Y714" i="1" s="1"/>
  <c r="AC714" i="1" s="1"/>
  <c r="S714" i="1"/>
  <c r="W714" i="1" s="1"/>
  <c r="AA714" i="1" s="1"/>
  <c r="G615" i="1"/>
  <c r="AG610" i="1"/>
  <c r="D558" i="2" s="1"/>
  <c r="N599" i="1"/>
  <c r="N600" i="1" s="1"/>
  <c r="P600" i="1" s="1"/>
  <c r="S616" i="1" l="1"/>
  <c r="W616" i="1" s="1"/>
  <c r="AA616" i="1" s="1"/>
  <c r="AE617" i="1" s="1"/>
  <c r="E632" i="1" s="1"/>
  <c r="U616" i="1"/>
  <c r="Y616" i="1" s="1"/>
  <c r="AC616" i="1" s="1"/>
  <c r="AG617" i="1" s="1"/>
  <c r="G632" i="1" s="1"/>
  <c r="H632" i="1" s="1"/>
  <c r="N601" i="1"/>
  <c r="O601" i="1"/>
  <c r="O602" i="1" s="1"/>
  <c r="AF599" i="1" s="1"/>
  <c r="AA599" i="1"/>
  <c r="Y610" i="1"/>
  <c r="U665" i="1"/>
  <c r="Y665" i="1" s="1"/>
  <c r="AC665" i="1" s="1"/>
  <c r="AG666" i="1" s="1"/>
  <c r="G681" i="1" s="1"/>
  <c r="S665" i="1"/>
  <c r="W665" i="1" s="1"/>
  <c r="AA665" i="1" s="1"/>
  <c r="AE666" i="1" s="1"/>
  <c r="E681" i="1" s="1"/>
  <c r="T665" i="1"/>
  <c r="X665" i="1" s="1"/>
  <c r="AB665" i="1" s="1"/>
  <c r="AF666" i="1" s="1"/>
  <c r="F681" i="1" s="1"/>
  <c r="I681" i="1" s="1"/>
  <c r="T632" i="1" l="1"/>
  <c r="X632" i="1" s="1"/>
  <c r="AB632" i="1" s="1"/>
  <c r="AF633" i="1" s="1"/>
  <c r="F648" i="1" s="1"/>
  <c r="I648" i="1" s="1"/>
  <c r="S632" i="1"/>
  <c r="W632" i="1" s="1"/>
  <c r="AA632" i="1" s="1"/>
  <c r="AE633" i="1" s="1"/>
  <c r="E648" i="1" s="1"/>
  <c r="U632" i="1"/>
  <c r="Y632" i="1" s="1"/>
  <c r="AC632" i="1" s="1"/>
  <c r="AG633" i="1" s="1"/>
  <c r="G648" i="1" s="1"/>
  <c r="AC610" i="1"/>
  <c r="AE600" i="1"/>
  <c r="E615" i="1" s="1"/>
  <c r="H615" i="1" s="1"/>
  <c r="F614" i="1"/>
  <c r="AF610" i="1"/>
  <c r="C558" i="2" s="1"/>
  <c r="H681" i="1"/>
  <c r="N602" i="1"/>
  <c r="P601" i="1"/>
  <c r="H648" i="1" l="1"/>
  <c r="AE599" i="1"/>
  <c r="P602" i="1"/>
  <c r="U615" i="1"/>
  <c r="Y615" i="1" s="1"/>
  <c r="AC615" i="1" s="1"/>
  <c r="AG616" i="1" s="1"/>
  <c r="G631" i="1" s="1"/>
  <c r="T615" i="1"/>
  <c r="X615" i="1" s="1"/>
  <c r="AB615" i="1" s="1"/>
  <c r="AF616" i="1" s="1"/>
  <c r="F631" i="1" s="1"/>
  <c r="I631" i="1" s="1"/>
  <c r="S615" i="1"/>
  <c r="W615" i="1" s="1"/>
  <c r="AA615" i="1" s="1"/>
  <c r="AE616" i="1" s="1"/>
  <c r="E631" i="1" s="1"/>
  <c r="U681" i="1"/>
  <c r="Y681" i="1" s="1"/>
  <c r="AC681" i="1" s="1"/>
  <c r="AG682" i="1" s="1"/>
  <c r="G697" i="1" s="1"/>
  <c r="T681" i="1"/>
  <c r="X681" i="1" s="1"/>
  <c r="AB681" i="1" s="1"/>
  <c r="AF682" i="1" s="1"/>
  <c r="F697" i="1" s="1"/>
  <c r="I697" i="1" s="1"/>
  <c r="S681" i="1"/>
  <c r="W681" i="1" s="1"/>
  <c r="AA681" i="1" s="1"/>
  <c r="AE682" i="1" s="1"/>
  <c r="E697" i="1" s="1"/>
  <c r="T648" i="1"/>
  <c r="X648" i="1" s="1"/>
  <c r="AB648" i="1" s="1"/>
  <c r="AF649" i="1" s="1"/>
  <c r="F664" i="1" s="1"/>
  <c r="I664" i="1" s="1"/>
  <c r="S648" i="1"/>
  <c r="W648" i="1" s="1"/>
  <c r="AA648" i="1" s="1"/>
  <c r="AE649" i="1" s="1"/>
  <c r="E664" i="1" s="1"/>
  <c r="U648" i="1"/>
  <c r="Y648" i="1" s="1"/>
  <c r="AC648" i="1" s="1"/>
  <c r="AG649" i="1" s="1"/>
  <c r="G664" i="1" s="1"/>
  <c r="H697" i="1" l="1"/>
  <c r="I640" i="1"/>
  <c r="L629" i="1"/>
  <c r="S697" i="1"/>
  <c r="W697" i="1" s="1"/>
  <c r="AA697" i="1" s="1"/>
  <c r="AE698" i="1" s="1"/>
  <c r="E713" i="1" s="1"/>
  <c r="U697" i="1"/>
  <c r="Y697" i="1" s="1"/>
  <c r="AC697" i="1" s="1"/>
  <c r="AG698" i="1" s="1"/>
  <c r="G713" i="1" s="1"/>
  <c r="T697" i="1"/>
  <c r="X697" i="1" s="1"/>
  <c r="AB697" i="1" s="1"/>
  <c r="AF698" i="1" s="1"/>
  <c r="F713" i="1" s="1"/>
  <c r="I713" i="1" s="1"/>
  <c r="H664" i="1"/>
  <c r="H631" i="1"/>
  <c r="E614" i="1"/>
  <c r="AE610" i="1"/>
  <c r="B558" i="2" s="1"/>
  <c r="E558" i="2" s="1"/>
  <c r="AH610" i="1"/>
  <c r="H713" i="1" l="1"/>
  <c r="L615" i="1"/>
  <c r="H614" i="1"/>
  <c r="U631" i="1"/>
  <c r="Y631" i="1" s="1"/>
  <c r="AC631" i="1" s="1"/>
  <c r="AG632" i="1" s="1"/>
  <c r="G647" i="1" s="1"/>
  <c r="T631" i="1"/>
  <c r="X631" i="1" s="1"/>
  <c r="AB631" i="1" s="1"/>
  <c r="AF632" i="1" s="1"/>
  <c r="F647" i="1" s="1"/>
  <c r="I647" i="1" s="1"/>
  <c r="S631" i="1"/>
  <c r="W631" i="1" s="1"/>
  <c r="AA631" i="1" s="1"/>
  <c r="AE632" i="1" s="1"/>
  <c r="E647" i="1" s="1"/>
  <c r="U664" i="1"/>
  <c r="Y664" i="1" s="1"/>
  <c r="AC664" i="1" s="1"/>
  <c r="AG665" i="1" s="1"/>
  <c r="G680" i="1" s="1"/>
  <c r="T664" i="1"/>
  <c r="X664" i="1" s="1"/>
  <c r="AB664" i="1" s="1"/>
  <c r="AF665" i="1" s="1"/>
  <c r="F680" i="1" s="1"/>
  <c r="I680" i="1" s="1"/>
  <c r="S664" i="1"/>
  <c r="W664" i="1" s="1"/>
  <c r="AA664" i="1" s="1"/>
  <c r="AE665" i="1" s="1"/>
  <c r="E680" i="1" s="1"/>
  <c r="T614" i="1" l="1"/>
  <c r="X614" i="1" s="1"/>
  <c r="AB614" i="1" s="1"/>
  <c r="AF615" i="1" s="1"/>
  <c r="F630" i="1" s="1"/>
  <c r="S614" i="1"/>
  <c r="H625" i="1"/>
  <c r="T625" i="1" s="1"/>
  <c r="U614" i="1"/>
  <c r="Y614" i="1" s="1"/>
  <c r="AC614" i="1" s="1"/>
  <c r="AG615" i="1" s="1"/>
  <c r="H647" i="1"/>
  <c r="L616" i="1"/>
  <c r="L618" i="1" s="1"/>
  <c r="L619" i="1" s="1"/>
  <c r="O614" i="1" s="1"/>
  <c r="O615" i="1" s="1"/>
  <c r="L617" i="1"/>
  <c r="H680" i="1"/>
  <c r="S713" i="1"/>
  <c r="W713" i="1" s="1"/>
  <c r="AA713" i="1" s="1"/>
  <c r="AE714" i="1" s="1"/>
  <c r="E729" i="1" s="1"/>
  <c r="U713" i="1"/>
  <c r="Y713" i="1" s="1"/>
  <c r="AC713" i="1" s="1"/>
  <c r="AG714" i="1" s="1"/>
  <c r="G729" i="1" s="1"/>
  <c r="T713" i="1"/>
  <c r="X713" i="1" s="1"/>
  <c r="AB713" i="1" s="1"/>
  <c r="AF714" i="1" s="1"/>
  <c r="F729" i="1" s="1"/>
  <c r="I729" i="1" s="1"/>
  <c r="N614" i="1" l="1"/>
  <c r="N615" i="1" s="1"/>
  <c r="P615" i="1" s="1"/>
  <c r="O616" i="1" s="1"/>
  <c r="O617" i="1" s="1"/>
  <c r="AF614" i="1" s="1"/>
  <c r="AG625" i="1"/>
  <c r="D573" i="2" s="1"/>
  <c r="G630" i="1"/>
  <c r="N616" i="1"/>
  <c r="T680" i="1"/>
  <c r="X680" i="1" s="1"/>
  <c r="AB680" i="1" s="1"/>
  <c r="AF681" i="1" s="1"/>
  <c r="F696" i="1" s="1"/>
  <c r="I696" i="1" s="1"/>
  <c r="S680" i="1"/>
  <c r="W680" i="1" s="1"/>
  <c r="AA680" i="1" s="1"/>
  <c r="AE681" i="1" s="1"/>
  <c r="E696" i="1" s="1"/>
  <c r="U680" i="1"/>
  <c r="Y680" i="1" s="1"/>
  <c r="AC680" i="1" s="1"/>
  <c r="AG681" i="1" s="1"/>
  <c r="G696" i="1" s="1"/>
  <c r="U625" i="1"/>
  <c r="W614" i="1"/>
  <c r="H729" i="1"/>
  <c r="T647" i="1"/>
  <c r="X647" i="1" s="1"/>
  <c r="AB647" i="1" s="1"/>
  <c r="AF648" i="1" s="1"/>
  <c r="F663" i="1" s="1"/>
  <c r="I663" i="1" s="1"/>
  <c r="S647" i="1"/>
  <c r="W647" i="1" s="1"/>
  <c r="AA647" i="1" s="1"/>
  <c r="AE648" i="1" s="1"/>
  <c r="E663" i="1" s="1"/>
  <c r="U647" i="1"/>
  <c r="Y647" i="1" s="1"/>
  <c r="AC647" i="1" s="1"/>
  <c r="AG648" i="1" s="1"/>
  <c r="G663" i="1" s="1"/>
  <c r="H663" i="1" l="1"/>
  <c r="T663" i="1" s="1"/>
  <c r="X663" i="1" s="1"/>
  <c r="AB663" i="1" s="1"/>
  <c r="AF664" i="1" s="1"/>
  <c r="F679" i="1" s="1"/>
  <c r="I679" i="1" s="1"/>
  <c r="N617" i="1"/>
  <c r="P616" i="1"/>
  <c r="AF625" i="1"/>
  <c r="C573" i="2" s="1"/>
  <c r="F629" i="1"/>
  <c r="T729" i="1"/>
  <c r="X729" i="1" s="1"/>
  <c r="AB729" i="1" s="1"/>
  <c r="U729" i="1"/>
  <c r="Y729" i="1" s="1"/>
  <c r="AC729" i="1" s="1"/>
  <c r="S729" i="1"/>
  <c r="W729" i="1" s="1"/>
  <c r="AA729" i="1" s="1"/>
  <c r="H696" i="1"/>
  <c r="AA614" i="1"/>
  <c r="Y625" i="1"/>
  <c r="U663" i="1" l="1"/>
  <c r="Y663" i="1" s="1"/>
  <c r="AC663" i="1" s="1"/>
  <c r="AG664" i="1" s="1"/>
  <c r="G679" i="1" s="1"/>
  <c r="S663" i="1"/>
  <c r="W663" i="1" s="1"/>
  <c r="AA663" i="1" s="1"/>
  <c r="AE664" i="1" s="1"/>
  <c r="E679" i="1" s="1"/>
  <c r="P617" i="1"/>
  <c r="AE614" i="1"/>
  <c r="U696" i="1"/>
  <c r="Y696" i="1" s="1"/>
  <c r="AC696" i="1" s="1"/>
  <c r="AG697" i="1" s="1"/>
  <c r="G712" i="1" s="1"/>
  <c r="T696" i="1"/>
  <c r="X696" i="1" s="1"/>
  <c r="AB696" i="1" s="1"/>
  <c r="AF697" i="1" s="1"/>
  <c r="F712" i="1" s="1"/>
  <c r="I712" i="1" s="1"/>
  <c r="S696" i="1"/>
  <c r="W696" i="1" s="1"/>
  <c r="AA696" i="1" s="1"/>
  <c r="AE697" i="1" s="1"/>
  <c r="E712" i="1" s="1"/>
  <c r="AC625" i="1"/>
  <c r="AE615" i="1"/>
  <c r="E630" i="1" s="1"/>
  <c r="H630" i="1" s="1"/>
  <c r="H679" i="1" l="1"/>
  <c r="U679" i="1"/>
  <c r="Y679" i="1" s="1"/>
  <c r="AC679" i="1" s="1"/>
  <c r="AG680" i="1" s="1"/>
  <c r="G695" i="1" s="1"/>
  <c r="T679" i="1"/>
  <c r="X679" i="1" s="1"/>
  <c r="AB679" i="1" s="1"/>
  <c r="AF680" i="1" s="1"/>
  <c r="F695" i="1" s="1"/>
  <c r="I695" i="1" s="1"/>
  <c r="S679" i="1"/>
  <c r="W679" i="1" s="1"/>
  <c r="AA679" i="1" s="1"/>
  <c r="AE680" i="1" s="1"/>
  <c r="E695" i="1" s="1"/>
  <c r="E629" i="1"/>
  <c r="AE625" i="1"/>
  <c r="B573" i="2" s="1"/>
  <c r="E573" i="2" s="1"/>
  <c r="AH625" i="1"/>
  <c r="T630" i="1"/>
  <c r="X630" i="1" s="1"/>
  <c r="AB630" i="1" s="1"/>
  <c r="AF631" i="1" s="1"/>
  <c r="F646" i="1" s="1"/>
  <c r="I646" i="1" s="1"/>
  <c r="S630" i="1"/>
  <c r="W630" i="1" s="1"/>
  <c r="AA630" i="1" s="1"/>
  <c r="AE631" i="1" s="1"/>
  <c r="E646" i="1" s="1"/>
  <c r="U630" i="1"/>
  <c r="Y630" i="1" s="1"/>
  <c r="AC630" i="1" s="1"/>
  <c r="AG631" i="1" s="1"/>
  <c r="G646" i="1" s="1"/>
  <c r="H712" i="1"/>
  <c r="H695" i="1" l="1"/>
  <c r="U695" i="1" s="1"/>
  <c r="Y695" i="1" s="1"/>
  <c r="AC695" i="1" s="1"/>
  <c r="AG696" i="1" s="1"/>
  <c r="G711" i="1" s="1"/>
  <c r="H646" i="1"/>
  <c r="L630" i="1"/>
  <c r="H629" i="1"/>
  <c r="S695" i="1"/>
  <c r="W695" i="1" s="1"/>
  <c r="AA695" i="1" s="1"/>
  <c r="AE696" i="1" s="1"/>
  <c r="E711" i="1" s="1"/>
  <c r="T695" i="1"/>
  <c r="X695" i="1" s="1"/>
  <c r="AB695" i="1" s="1"/>
  <c r="AF696" i="1" s="1"/>
  <c r="F711" i="1" s="1"/>
  <c r="I711" i="1" s="1"/>
  <c r="U712" i="1"/>
  <c r="Y712" i="1" s="1"/>
  <c r="AC712" i="1" s="1"/>
  <c r="AG713" i="1" s="1"/>
  <c r="G728" i="1" s="1"/>
  <c r="T712" i="1"/>
  <c r="X712" i="1" s="1"/>
  <c r="AB712" i="1" s="1"/>
  <c r="AF713" i="1" s="1"/>
  <c r="F728" i="1" s="1"/>
  <c r="I728" i="1" s="1"/>
  <c r="S712" i="1"/>
  <c r="W712" i="1" s="1"/>
  <c r="AA712" i="1" s="1"/>
  <c r="AE713" i="1" s="1"/>
  <c r="E728" i="1" s="1"/>
  <c r="I655" i="1"/>
  <c r="L644" i="1"/>
  <c r="H711" i="1" l="1"/>
  <c r="T711" i="1" s="1"/>
  <c r="X711" i="1" s="1"/>
  <c r="AB711" i="1" s="1"/>
  <c r="AF712" i="1" s="1"/>
  <c r="F727" i="1" s="1"/>
  <c r="I727" i="1" s="1"/>
  <c r="S629" i="1"/>
  <c r="T629" i="1"/>
  <c r="X629" i="1" s="1"/>
  <c r="AB629" i="1" s="1"/>
  <c r="AF630" i="1" s="1"/>
  <c r="F645" i="1" s="1"/>
  <c r="U629" i="1"/>
  <c r="Y629" i="1" s="1"/>
  <c r="AC629" i="1" s="1"/>
  <c r="AG630" i="1" s="1"/>
  <c r="H640" i="1"/>
  <c r="T640" i="1" s="1"/>
  <c r="L631" i="1"/>
  <c r="L633" i="1" s="1"/>
  <c r="L634" i="1" s="1"/>
  <c r="O629" i="1" s="1"/>
  <c r="O630" i="1" s="1"/>
  <c r="L632" i="1"/>
  <c r="H728" i="1"/>
  <c r="T646" i="1"/>
  <c r="X646" i="1" s="1"/>
  <c r="AB646" i="1" s="1"/>
  <c r="AF647" i="1" s="1"/>
  <c r="F662" i="1" s="1"/>
  <c r="I662" i="1" s="1"/>
  <c r="U646" i="1"/>
  <c r="Y646" i="1" s="1"/>
  <c r="AC646" i="1" s="1"/>
  <c r="AG647" i="1" s="1"/>
  <c r="G662" i="1" s="1"/>
  <c r="S646" i="1"/>
  <c r="W646" i="1" s="1"/>
  <c r="AA646" i="1" s="1"/>
  <c r="AE647" i="1" s="1"/>
  <c r="E662" i="1" s="1"/>
  <c r="U711" i="1" l="1"/>
  <c r="Y711" i="1" s="1"/>
  <c r="AC711" i="1" s="1"/>
  <c r="AG712" i="1" s="1"/>
  <c r="G727" i="1" s="1"/>
  <c r="S711" i="1"/>
  <c r="W711" i="1" s="1"/>
  <c r="AA711" i="1" s="1"/>
  <c r="AE712" i="1" s="1"/>
  <c r="E727" i="1" s="1"/>
  <c r="N629" i="1"/>
  <c r="N630" i="1" s="1"/>
  <c r="P630" i="1" s="1"/>
  <c r="O631" i="1" s="1"/>
  <c r="O632" i="1" s="1"/>
  <c r="AF629" i="1" s="1"/>
  <c r="H662" i="1"/>
  <c r="S662" i="1" s="1"/>
  <c r="W662" i="1" s="1"/>
  <c r="AA662" i="1" s="1"/>
  <c r="AE663" i="1" s="1"/>
  <c r="E678" i="1" s="1"/>
  <c r="T728" i="1"/>
  <c r="X728" i="1" s="1"/>
  <c r="AB728" i="1" s="1"/>
  <c r="AF729" i="1" s="1"/>
  <c r="F744" i="1" s="1"/>
  <c r="I744" i="1" s="1"/>
  <c r="U728" i="1"/>
  <c r="Y728" i="1" s="1"/>
  <c r="AC728" i="1" s="1"/>
  <c r="AG729" i="1" s="1"/>
  <c r="G744" i="1" s="1"/>
  <c r="S728" i="1"/>
  <c r="W728" i="1" s="1"/>
  <c r="AA728" i="1" s="1"/>
  <c r="AE729" i="1" s="1"/>
  <c r="E744" i="1" s="1"/>
  <c r="U640" i="1"/>
  <c r="W629" i="1"/>
  <c r="G645" i="1"/>
  <c r="AG640" i="1"/>
  <c r="D588" i="2" s="1"/>
  <c r="H727" i="1"/>
  <c r="U662" i="1" l="1"/>
  <c r="Y662" i="1" s="1"/>
  <c r="AC662" i="1" s="1"/>
  <c r="AG663" i="1" s="1"/>
  <c r="G678" i="1" s="1"/>
  <c r="T662" i="1"/>
  <c r="X662" i="1" s="1"/>
  <c r="AB662" i="1" s="1"/>
  <c r="AF663" i="1" s="1"/>
  <c r="F678" i="1" s="1"/>
  <c r="I678" i="1" s="1"/>
  <c r="N631" i="1"/>
  <c r="N632" i="1" s="1"/>
  <c r="H744" i="1"/>
  <c r="U744" i="1" s="1"/>
  <c r="Y744" i="1" s="1"/>
  <c r="AC744" i="1" s="1"/>
  <c r="T727" i="1"/>
  <c r="X727" i="1" s="1"/>
  <c r="AB727" i="1" s="1"/>
  <c r="AF728" i="1" s="1"/>
  <c r="F743" i="1" s="1"/>
  <c r="I743" i="1" s="1"/>
  <c r="U727" i="1"/>
  <c r="Y727" i="1" s="1"/>
  <c r="AC727" i="1" s="1"/>
  <c r="AG728" i="1" s="1"/>
  <c r="G743" i="1" s="1"/>
  <c r="S727" i="1"/>
  <c r="W727" i="1" s="1"/>
  <c r="AA727" i="1" s="1"/>
  <c r="AE728" i="1" s="1"/>
  <c r="E743" i="1" s="1"/>
  <c r="AF640" i="1"/>
  <c r="C588" i="2" s="1"/>
  <c r="F644" i="1"/>
  <c r="Y640" i="1"/>
  <c r="AA629" i="1"/>
  <c r="H678" i="1" l="1"/>
  <c r="U678" i="1" s="1"/>
  <c r="Y678" i="1" s="1"/>
  <c r="AC678" i="1" s="1"/>
  <c r="AG679" i="1" s="1"/>
  <c r="G694" i="1" s="1"/>
  <c r="P631" i="1"/>
  <c r="T678" i="1"/>
  <c r="X678" i="1" s="1"/>
  <c r="AB678" i="1" s="1"/>
  <c r="AF679" i="1" s="1"/>
  <c r="F694" i="1" s="1"/>
  <c r="I694" i="1" s="1"/>
  <c r="S678" i="1"/>
  <c r="W678" i="1" s="1"/>
  <c r="AA678" i="1" s="1"/>
  <c r="AE679" i="1" s="1"/>
  <c r="E694" i="1" s="1"/>
  <c r="S744" i="1"/>
  <c r="W744" i="1" s="1"/>
  <c r="AA744" i="1" s="1"/>
  <c r="T744" i="1"/>
  <c r="X744" i="1" s="1"/>
  <c r="AB744" i="1" s="1"/>
  <c r="H743" i="1"/>
  <c r="S743" i="1" s="1"/>
  <c r="W743" i="1" s="1"/>
  <c r="AA743" i="1" s="1"/>
  <c r="AE744" i="1" s="1"/>
  <c r="E759" i="1" s="1"/>
  <c r="P632" i="1"/>
  <c r="AE629" i="1"/>
  <c r="AE630" i="1"/>
  <c r="E645" i="1" s="1"/>
  <c r="H645" i="1" s="1"/>
  <c r="AC640" i="1"/>
  <c r="H694" i="1" l="1"/>
  <c r="U743" i="1"/>
  <c r="Y743" i="1" s="1"/>
  <c r="AC743" i="1" s="1"/>
  <c r="AG744" i="1" s="1"/>
  <c r="G759" i="1" s="1"/>
  <c r="T743" i="1"/>
  <c r="X743" i="1" s="1"/>
  <c r="AB743" i="1" s="1"/>
  <c r="AF744" i="1" s="1"/>
  <c r="F759" i="1" s="1"/>
  <c r="I759" i="1" s="1"/>
  <c r="U645" i="1"/>
  <c r="Y645" i="1" s="1"/>
  <c r="AC645" i="1" s="1"/>
  <c r="AG646" i="1" s="1"/>
  <c r="G661" i="1" s="1"/>
  <c r="T645" i="1"/>
  <c r="X645" i="1" s="1"/>
  <c r="AB645" i="1" s="1"/>
  <c r="AF646" i="1" s="1"/>
  <c r="F661" i="1" s="1"/>
  <c r="I661" i="1" s="1"/>
  <c r="S645" i="1"/>
  <c r="W645" i="1" s="1"/>
  <c r="AA645" i="1" s="1"/>
  <c r="AE646" i="1" s="1"/>
  <c r="E661" i="1" s="1"/>
  <c r="S694" i="1"/>
  <c r="W694" i="1" s="1"/>
  <c r="AA694" i="1" s="1"/>
  <c r="AE695" i="1" s="1"/>
  <c r="E710" i="1" s="1"/>
  <c r="U694" i="1"/>
  <c r="Y694" i="1" s="1"/>
  <c r="AC694" i="1" s="1"/>
  <c r="AG695" i="1" s="1"/>
  <c r="G710" i="1" s="1"/>
  <c r="T694" i="1"/>
  <c r="X694" i="1" s="1"/>
  <c r="AB694" i="1" s="1"/>
  <c r="AF695" i="1" s="1"/>
  <c r="F710" i="1" s="1"/>
  <c r="I710" i="1" s="1"/>
  <c r="AE640" i="1"/>
  <c r="B588" i="2" s="1"/>
  <c r="E588" i="2" s="1"/>
  <c r="AH640" i="1"/>
  <c r="E644" i="1"/>
  <c r="H759" i="1" l="1"/>
  <c r="H661" i="1"/>
  <c r="I670" i="1"/>
  <c r="L659" i="1"/>
  <c r="S759" i="1"/>
  <c r="W759" i="1" s="1"/>
  <c r="AA759" i="1" s="1"/>
  <c r="U759" i="1"/>
  <c r="Y759" i="1" s="1"/>
  <c r="AC759" i="1" s="1"/>
  <c r="T759" i="1"/>
  <c r="X759" i="1" s="1"/>
  <c r="AB759" i="1" s="1"/>
  <c r="H644" i="1"/>
  <c r="L645" i="1"/>
  <c r="H710" i="1"/>
  <c r="L646" i="1" l="1"/>
  <c r="L648" i="1" s="1"/>
  <c r="L649" i="1" s="1"/>
  <c r="O644" i="1" s="1"/>
  <c r="O645" i="1" s="1"/>
  <c r="L647" i="1"/>
  <c r="H655" i="1"/>
  <c r="T655" i="1" s="1"/>
  <c r="S644" i="1"/>
  <c r="T644" i="1"/>
  <c r="X644" i="1" s="1"/>
  <c r="AB644" i="1" s="1"/>
  <c r="AF645" i="1" s="1"/>
  <c r="F660" i="1" s="1"/>
  <c r="U644" i="1"/>
  <c r="Y644" i="1" s="1"/>
  <c r="AC644" i="1" s="1"/>
  <c r="AG645" i="1" s="1"/>
  <c r="T710" i="1"/>
  <c r="X710" i="1" s="1"/>
  <c r="AB710" i="1" s="1"/>
  <c r="AF711" i="1" s="1"/>
  <c r="F726" i="1" s="1"/>
  <c r="I726" i="1" s="1"/>
  <c r="S710" i="1"/>
  <c r="W710" i="1" s="1"/>
  <c r="AA710" i="1" s="1"/>
  <c r="AE711" i="1" s="1"/>
  <c r="E726" i="1" s="1"/>
  <c r="U710" i="1"/>
  <c r="Y710" i="1" s="1"/>
  <c r="AC710" i="1" s="1"/>
  <c r="AG711" i="1" s="1"/>
  <c r="G726" i="1" s="1"/>
  <c r="U661" i="1"/>
  <c r="Y661" i="1" s="1"/>
  <c r="AC661" i="1" s="1"/>
  <c r="AG662" i="1" s="1"/>
  <c r="G677" i="1" s="1"/>
  <c r="T661" i="1"/>
  <c r="X661" i="1" s="1"/>
  <c r="AB661" i="1" s="1"/>
  <c r="AF662" i="1" s="1"/>
  <c r="F677" i="1" s="1"/>
  <c r="I677" i="1" s="1"/>
  <c r="S661" i="1"/>
  <c r="W661" i="1" s="1"/>
  <c r="AA661" i="1" s="1"/>
  <c r="AE662" i="1" s="1"/>
  <c r="E677" i="1" s="1"/>
  <c r="N644" i="1" l="1"/>
  <c r="N645" i="1" s="1"/>
  <c r="P645" i="1"/>
  <c r="O646" i="1" s="1"/>
  <c r="O647" i="1" s="1"/>
  <c r="AF644" i="1" s="1"/>
  <c r="AG655" i="1"/>
  <c r="D603" i="2" s="1"/>
  <c r="G660" i="1"/>
  <c r="H677" i="1"/>
  <c r="H726" i="1"/>
  <c r="W644" i="1"/>
  <c r="U655" i="1"/>
  <c r="N646" i="1" l="1"/>
  <c r="AF655" i="1"/>
  <c r="C603" i="2" s="1"/>
  <c r="F659" i="1"/>
  <c r="P646" i="1"/>
  <c r="N647" i="1"/>
  <c r="Y655" i="1"/>
  <c r="AA644" i="1"/>
  <c r="S726" i="1"/>
  <c r="W726" i="1" s="1"/>
  <c r="AA726" i="1" s="1"/>
  <c r="AE727" i="1" s="1"/>
  <c r="E742" i="1" s="1"/>
  <c r="U726" i="1"/>
  <c r="Y726" i="1" s="1"/>
  <c r="AC726" i="1" s="1"/>
  <c r="AG727" i="1" s="1"/>
  <c r="G742" i="1" s="1"/>
  <c r="T726" i="1"/>
  <c r="X726" i="1" s="1"/>
  <c r="AB726" i="1" s="1"/>
  <c r="AF727" i="1" s="1"/>
  <c r="F742" i="1" s="1"/>
  <c r="I742" i="1" s="1"/>
  <c r="T677" i="1"/>
  <c r="X677" i="1" s="1"/>
  <c r="AB677" i="1" s="1"/>
  <c r="AF678" i="1" s="1"/>
  <c r="F693" i="1" s="1"/>
  <c r="I693" i="1" s="1"/>
  <c r="S677" i="1"/>
  <c r="W677" i="1" s="1"/>
  <c r="AA677" i="1" s="1"/>
  <c r="AE678" i="1" s="1"/>
  <c r="E693" i="1" s="1"/>
  <c r="U677" i="1"/>
  <c r="Y677" i="1" s="1"/>
  <c r="AC677" i="1" s="1"/>
  <c r="AG678" i="1" s="1"/>
  <c r="G693" i="1" s="1"/>
  <c r="AE644" i="1" l="1"/>
  <c r="P647" i="1"/>
  <c r="H742" i="1"/>
  <c r="H693" i="1"/>
  <c r="AE645" i="1"/>
  <c r="E660" i="1" s="1"/>
  <c r="H660" i="1" s="1"/>
  <c r="AC655" i="1"/>
  <c r="T742" i="1" l="1"/>
  <c r="X742" i="1" s="1"/>
  <c r="AB742" i="1" s="1"/>
  <c r="AF743" i="1" s="1"/>
  <c r="F758" i="1" s="1"/>
  <c r="I758" i="1" s="1"/>
  <c r="S742" i="1"/>
  <c r="W742" i="1" s="1"/>
  <c r="AA742" i="1" s="1"/>
  <c r="AE743" i="1" s="1"/>
  <c r="E758" i="1" s="1"/>
  <c r="U742" i="1"/>
  <c r="Y742" i="1" s="1"/>
  <c r="AC742" i="1" s="1"/>
  <c r="AG743" i="1" s="1"/>
  <c r="G758" i="1" s="1"/>
  <c r="T693" i="1"/>
  <c r="X693" i="1" s="1"/>
  <c r="AB693" i="1" s="1"/>
  <c r="AF694" i="1" s="1"/>
  <c r="F709" i="1" s="1"/>
  <c r="I709" i="1" s="1"/>
  <c r="S693" i="1"/>
  <c r="W693" i="1" s="1"/>
  <c r="AA693" i="1" s="1"/>
  <c r="AE694" i="1" s="1"/>
  <c r="E709" i="1" s="1"/>
  <c r="U693" i="1"/>
  <c r="Y693" i="1" s="1"/>
  <c r="AC693" i="1" s="1"/>
  <c r="AG694" i="1" s="1"/>
  <c r="G709" i="1" s="1"/>
  <c r="S660" i="1"/>
  <c r="W660" i="1" s="1"/>
  <c r="AA660" i="1" s="1"/>
  <c r="AE661" i="1" s="1"/>
  <c r="E676" i="1" s="1"/>
  <c r="U660" i="1"/>
  <c r="Y660" i="1" s="1"/>
  <c r="AC660" i="1" s="1"/>
  <c r="AG661" i="1" s="1"/>
  <c r="G676" i="1" s="1"/>
  <c r="T660" i="1"/>
  <c r="X660" i="1" s="1"/>
  <c r="AB660" i="1" s="1"/>
  <c r="AF661" i="1" s="1"/>
  <c r="F676" i="1" s="1"/>
  <c r="I676" i="1" s="1"/>
  <c r="E659" i="1"/>
  <c r="AE655" i="1"/>
  <c r="B603" i="2" s="1"/>
  <c r="E603" i="2" s="1"/>
  <c r="AH655" i="1"/>
  <c r="H676" i="1" l="1"/>
  <c r="H758" i="1"/>
  <c r="L660" i="1"/>
  <c r="H659" i="1"/>
  <c r="L674" i="1"/>
  <c r="I685" i="1"/>
  <c r="H709" i="1"/>
  <c r="L661" i="1" l="1"/>
  <c r="L663" i="1" s="1"/>
  <c r="L664" i="1" s="1"/>
  <c r="O659" i="1" s="1"/>
  <c r="O660" i="1" s="1"/>
  <c r="L662" i="1"/>
  <c r="N659" i="1" s="1"/>
  <c r="N660" i="1" s="1"/>
  <c r="U758" i="1"/>
  <c r="Y758" i="1" s="1"/>
  <c r="AC758" i="1" s="1"/>
  <c r="AG759" i="1" s="1"/>
  <c r="G774" i="1" s="1"/>
  <c r="T758" i="1"/>
  <c r="X758" i="1" s="1"/>
  <c r="AB758" i="1" s="1"/>
  <c r="AF759" i="1" s="1"/>
  <c r="F774" i="1" s="1"/>
  <c r="I774" i="1" s="1"/>
  <c r="S758" i="1"/>
  <c r="W758" i="1" s="1"/>
  <c r="AA758" i="1" s="1"/>
  <c r="AE759" i="1" s="1"/>
  <c r="E774" i="1" s="1"/>
  <c r="H670" i="1"/>
  <c r="T670" i="1" s="1"/>
  <c r="S659" i="1"/>
  <c r="T659" i="1"/>
  <c r="X659" i="1" s="1"/>
  <c r="AB659" i="1" s="1"/>
  <c r="AF660" i="1" s="1"/>
  <c r="F675" i="1" s="1"/>
  <c r="U659" i="1"/>
  <c r="Y659" i="1" s="1"/>
  <c r="AC659" i="1" s="1"/>
  <c r="AG660" i="1" s="1"/>
  <c r="T709" i="1"/>
  <c r="X709" i="1" s="1"/>
  <c r="AB709" i="1" s="1"/>
  <c r="AF710" i="1" s="1"/>
  <c r="F725" i="1" s="1"/>
  <c r="I725" i="1" s="1"/>
  <c r="S709" i="1"/>
  <c r="W709" i="1" s="1"/>
  <c r="AA709" i="1" s="1"/>
  <c r="AE710" i="1" s="1"/>
  <c r="E725" i="1" s="1"/>
  <c r="U709" i="1"/>
  <c r="Y709" i="1" s="1"/>
  <c r="AC709" i="1" s="1"/>
  <c r="AG710" i="1" s="1"/>
  <c r="G725" i="1" s="1"/>
  <c r="U676" i="1"/>
  <c r="Y676" i="1" s="1"/>
  <c r="AC676" i="1" s="1"/>
  <c r="AG677" i="1" s="1"/>
  <c r="G692" i="1" s="1"/>
  <c r="T676" i="1"/>
  <c r="X676" i="1" s="1"/>
  <c r="AB676" i="1" s="1"/>
  <c r="AF677" i="1" s="1"/>
  <c r="F692" i="1" s="1"/>
  <c r="I692" i="1" s="1"/>
  <c r="S676" i="1"/>
  <c r="W676" i="1" s="1"/>
  <c r="AA676" i="1" s="1"/>
  <c r="AE677" i="1" s="1"/>
  <c r="E692" i="1" s="1"/>
  <c r="P660" i="1" l="1"/>
  <c r="O661" i="1" s="1"/>
  <c r="O662" i="1" s="1"/>
  <c r="AF659" i="1" s="1"/>
  <c r="H692" i="1"/>
  <c r="S692" i="1" s="1"/>
  <c r="W692" i="1" s="1"/>
  <c r="AA692" i="1" s="1"/>
  <c r="AE693" i="1" s="1"/>
  <c r="E708" i="1" s="1"/>
  <c r="H725" i="1"/>
  <c r="U670" i="1"/>
  <c r="W659" i="1"/>
  <c r="N661" i="1"/>
  <c r="G675" i="1"/>
  <c r="AG670" i="1"/>
  <c r="D618" i="2" s="1"/>
  <c r="H774" i="1"/>
  <c r="T692" i="1" l="1"/>
  <c r="X692" i="1" s="1"/>
  <c r="AB692" i="1" s="1"/>
  <c r="AF693" i="1" s="1"/>
  <c r="F708" i="1" s="1"/>
  <c r="I708" i="1" s="1"/>
  <c r="U692" i="1"/>
  <c r="Y692" i="1" s="1"/>
  <c r="AC692" i="1" s="1"/>
  <c r="AG693" i="1" s="1"/>
  <c r="G708" i="1" s="1"/>
  <c r="H708" i="1" s="1"/>
  <c r="U774" i="1"/>
  <c r="Y774" i="1" s="1"/>
  <c r="AC774" i="1" s="1"/>
  <c r="T774" i="1"/>
  <c r="X774" i="1" s="1"/>
  <c r="AB774" i="1" s="1"/>
  <c r="S774" i="1"/>
  <c r="W774" i="1" s="1"/>
  <c r="AA774" i="1" s="1"/>
  <c r="N662" i="1"/>
  <c r="P661" i="1"/>
  <c r="T725" i="1"/>
  <c r="X725" i="1" s="1"/>
  <c r="AB725" i="1" s="1"/>
  <c r="AF726" i="1" s="1"/>
  <c r="F741" i="1" s="1"/>
  <c r="I741" i="1" s="1"/>
  <c r="S725" i="1"/>
  <c r="W725" i="1" s="1"/>
  <c r="AA725" i="1" s="1"/>
  <c r="AE726" i="1" s="1"/>
  <c r="E741" i="1" s="1"/>
  <c r="U725" i="1"/>
  <c r="Y725" i="1" s="1"/>
  <c r="AC725" i="1" s="1"/>
  <c r="AG726" i="1" s="1"/>
  <c r="G741" i="1" s="1"/>
  <c r="F674" i="1"/>
  <c r="AF670" i="1"/>
  <c r="C618" i="2" s="1"/>
  <c r="AA659" i="1"/>
  <c r="Y670" i="1"/>
  <c r="H741" i="1" l="1"/>
  <c r="T741" i="1" s="1"/>
  <c r="X741" i="1" s="1"/>
  <c r="AB741" i="1" s="1"/>
  <c r="AF742" i="1" s="1"/>
  <c r="F757" i="1" s="1"/>
  <c r="I757" i="1" s="1"/>
  <c r="P662" i="1"/>
  <c r="AE659" i="1"/>
  <c r="AC670" i="1"/>
  <c r="AE660" i="1"/>
  <c r="E675" i="1" s="1"/>
  <c r="H675" i="1" s="1"/>
  <c r="T708" i="1"/>
  <c r="X708" i="1" s="1"/>
  <c r="AB708" i="1" s="1"/>
  <c r="AF709" i="1" s="1"/>
  <c r="F724" i="1" s="1"/>
  <c r="I724" i="1" s="1"/>
  <c r="S708" i="1"/>
  <c r="W708" i="1" s="1"/>
  <c r="AA708" i="1" s="1"/>
  <c r="AE709" i="1" s="1"/>
  <c r="E724" i="1" s="1"/>
  <c r="U708" i="1"/>
  <c r="Y708" i="1" s="1"/>
  <c r="AC708" i="1" s="1"/>
  <c r="AG709" i="1" s="1"/>
  <c r="G724" i="1" s="1"/>
  <c r="U741" i="1" l="1"/>
  <c r="Y741" i="1" s="1"/>
  <c r="AC741" i="1" s="1"/>
  <c r="AG742" i="1" s="1"/>
  <c r="G757" i="1" s="1"/>
  <c r="S741" i="1"/>
  <c r="W741" i="1" s="1"/>
  <c r="AA741" i="1" s="1"/>
  <c r="AE742" i="1" s="1"/>
  <c r="E757" i="1" s="1"/>
  <c r="S675" i="1"/>
  <c r="W675" i="1" s="1"/>
  <c r="AA675" i="1" s="1"/>
  <c r="AE676" i="1" s="1"/>
  <c r="E691" i="1" s="1"/>
  <c r="U675" i="1"/>
  <c r="Y675" i="1" s="1"/>
  <c r="AC675" i="1" s="1"/>
  <c r="AG676" i="1" s="1"/>
  <c r="G691" i="1" s="1"/>
  <c r="T675" i="1"/>
  <c r="X675" i="1" s="1"/>
  <c r="AB675" i="1" s="1"/>
  <c r="AF676" i="1" s="1"/>
  <c r="F691" i="1" s="1"/>
  <c r="I691" i="1" s="1"/>
  <c r="AH670" i="1"/>
  <c r="E674" i="1"/>
  <c r="AE670" i="1"/>
  <c r="B618" i="2" s="1"/>
  <c r="E618" i="2" s="1"/>
  <c r="H724" i="1"/>
  <c r="H757" i="1" l="1"/>
  <c r="U757" i="1" s="1"/>
  <c r="Y757" i="1" s="1"/>
  <c r="AC757" i="1" s="1"/>
  <c r="AG758" i="1" s="1"/>
  <c r="G773" i="1" s="1"/>
  <c r="T757" i="1"/>
  <c r="X757" i="1" s="1"/>
  <c r="AB757" i="1" s="1"/>
  <c r="AF758" i="1" s="1"/>
  <c r="F773" i="1" s="1"/>
  <c r="I773" i="1" s="1"/>
  <c r="S757" i="1"/>
  <c r="W757" i="1" s="1"/>
  <c r="AA757" i="1" s="1"/>
  <c r="AE758" i="1" s="1"/>
  <c r="E773" i="1" s="1"/>
  <c r="H674" i="1"/>
  <c r="L675" i="1"/>
  <c r="I700" i="1"/>
  <c r="L689" i="1"/>
  <c r="U724" i="1"/>
  <c r="Y724" i="1" s="1"/>
  <c r="AC724" i="1" s="1"/>
  <c r="AG725" i="1" s="1"/>
  <c r="G740" i="1" s="1"/>
  <c r="T724" i="1"/>
  <c r="X724" i="1" s="1"/>
  <c r="AB724" i="1" s="1"/>
  <c r="AF725" i="1" s="1"/>
  <c r="F740" i="1" s="1"/>
  <c r="I740" i="1" s="1"/>
  <c r="S724" i="1"/>
  <c r="W724" i="1" s="1"/>
  <c r="AA724" i="1" s="1"/>
  <c r="AE725" i="1" s="1"/>
  <c r="E740" i="1" s="1"/>
  <c r="H691" i="1"/>
  <c r="H773" i="1" l="1"/>
  <c r="U773" i="1" s="1"/>
  <c r="Y773" i="1" s="1"/>
  <c r="AC773" i="1" s="1"/>
  <c r="AG774" i="1" s="1"/>
  <c r="G789" i="1" s="1"/>
  <c r="T773" i="1"/>
  <c r="X773" i="1" s="1"/>
  <c r="AB773" i="1" s="1"/>
  <c r="AF774" i="1" s="1"/>
  <c r="F789" i="1" s="1"/>
  <c r="I789" i="1" s="1"/>
  <c r="S773" i="1"/>
  <c r="W773" i="1" s="1"/>
  <c r="AA773" i="1" s="1"/>
  <c r="AE774" i="1" s="1"/>
  <c r="E789" i="1" s="1"/>
  <c r="U691" i="1"/>
  <c r="Y691" i="1" s="1"/>
  <c r="AC691" i="1" s="1"/>
  <c r="AG692" i="1" s="1"/>
  <c r="G707" i="1" s="1"/>
  <c r="T691" i="1"/>
  <c r="X691" i="1" s="1"/>
  <c r="AB691" i="1" s="1"/>
  <c r="AF692" i="1" s="1"/>
  <c r="F707" i="1" s="1"/>
  <c r="I707" i="1" s="1"/>
  <c r="S691" i="1"/>
  <c r="W691" i="1" s="1"/>
  <c r="AA691" i="1" s="1"/>
  <c r="AE692" i="1" s="1"/>
  <c r="E707" i="1" s="1"/>
  <c r="H740" i="1"/>
  <c r="L676" i="1"/>
  <c r="L678" i="1" s="1"/>
  <c r="L679" i="1" s="1"/>
  <c r="O674" i="1" s="1"/>
  <c r="O675" i="1" s="1"/>
  <c r="L677" i="1"/>
  <c r="U674" i="1"/>
  <c r="Y674" i="1" s="1"/>
  <c r="AC674" i="1" s="1"/>
  <c r="AG675" i="1" s="1"/>
  <c r="H685" i="1"/>
  <c r="T685" i="1" s="1"/>
  <c r="T674" i="1"/>
  <c r="X674" i="1" s="1"/>
  <c r="AB674" i="1" s="1"/>
  <c r="AF675" i="1" s="1"/>
  <c r="F690" i="1" s="1"/>
  <c r="S674" i="1"/>
  <c r="H789" i="1" l="1"/>
  <c r="N674" i="1"/>
  <c r="N675" i="1" s="1"/>
  <c r="P675" i="1" s="1"/>
  <c r="N676" i="1" s="1"/>
  <c r="H707" i="1"/>
  <c r="S707" i="1" s="1"/>
  <c r="W707" i="1" s="1"/>
  <c r="AA707" i="1" s="1"/>
  <c r="AE708" i="1" s="1"/>
  <c r="E723" i="1" s="1"/>
  <c r="U685" i="1"/>
  <c r="W674" i="1"/>
  <c r="O676" i="1"/>
  <c r="O677" i="1" s="1"/>
  <c r="AF674" i="1" s="1"/>
  <c r="G690" i="1"/>
  <c r="AG685" i="1"/>
  <c r="D633" i="2" s="1"/>
  <c r="U740" i="1"/>
  <c r="Y740" i="1" s="1"/>
  <c r="AC740" i="1" s="1"/>
  <c r="AG741" i="1" s="1"/>
  <c r="G756" i="1" s="1"/>
  <c r="T740" i="1"/>
  <c r="X740" i="1" s="1"/>
  <c r="AB740" i="1" s="1"/>
  <c r="AF741" i="1" s="1"/>
  <c r="F756" i="1" s="1"/>
  <c r="I756" i="1" s="1"/>
  <c r="S740" i="1"/>
  <c r="W740" i="1" s="1"/>
  <c r="AA740" i="1" s="1"/>
  <c r="AE741" i="1" s="1"/>
  <c r="E756" i="1" s="1"/>
  <c r="S789" i="1"/>
  <c r="W789" i="1" s="1"/>
  <c r="AA789" i="1" s="1"/>
  <c r="U789" i="1"/>
  <c r="Y789" i="1" s="1"/>
  <c r="AC789" i="1" s="1"/>
  <c r="T789" i="1"/>
  <c r="X789" i="1" s="1"/>
  <c r="AB789" i="1" s="1"/>
  <c r="U707" i="1" l="1"/>
  <c r="Y707" i="1" s="1"/>
  <c r="AC707" i="1" s="1"/>
  <c r="AG708" i="1" s="1"/>
  <c r="G723" i="1" s="1"/>
  <c r="T707" i="1"/>
  <c r="X707" i="1" s="1"/>
  <c r="AB707" i="1" s="1"/>
  <c r="AF708" i="1" s="1"/>
  <c r="F723" i="1" s="1"/>
  <c r="I723" i="1" s="1"/>
  <c r="H756" i="1"/>
  <c r="U756" i="1" s="1"/>
  <c r="Y756" i="1" s="1"/>
  <c r="AC756" i="1" s="1"/>
  <c r="AG757" i="1" s="1"/>
  <c r="G772" i="1" s="1"/>
  <c r="P676" i="1"/>
  <c r="N677" i="1"/>
  <c r="F689" i="1"/>
  <c r="AF685" i="1"/>
  <c r="C633" i="2" s="1"/>
  <c r="AA674" i="1"/>
  <c r="Y685" i="1"/>
  <c r="H723" i="1" l="1"/>
  <c r="S756" i="1"/>
  <c r="W756" i="1" s="1"/>
  <c r="AA756" i="1" s="1"/>
  <c r="AE757" i="1" s="1"/>
  <c r="E772" i="1" s="1"/>
  <c r="T756" i="1"/>
  <c r="X756" i="1" s="1"/>
  <c r="AB756" i="1" s="1"/>
  <c r="AF757" i="1" s="1"/>
  <c r="F772" i="1" s="1"/>
  <c r="I772" i="1" s="1"/>
  <c r="AC685" i="1"/>
  <c r="AE675" i="1"/>
  <c r="E690" i="1" s="1"/>
  <c r="H690" i="1" s="1"/>
  <c r="S723" i="1"/>
  <c r="W723" i="1" s="1"/>
  <c r="AA723" i="1" s="1"/>
  <c r="AE724" i="1" s="1"/>
  <c r="E739" i="1" s="1"/>
  <c r="U723" i="1"/>
  <c r="Y723" i="1" s="1"/>
  <c r="AC723" i="1" s="1"/>
  <c r="AG724" i="1" s="1"/>
  <c r="G739" i="1" s="1"/>
  <c r="T723" i="1"/>
  <c r="X723" i="1" s="1"/>
  <c r="AB723" i="1" s="1"/>
  <c r="AF724" i="1" s="1"/>
  <c r="F739" i="1" s="1"/>
  <c r="I739" i="1" s="1"/>
  <c r="AE674" i="1"/>
  <c r="P677" i="1"/>
  <c r="H772" i="1" l="1"/>
  <c r="H739" i="1"/>
  <c r="AH685" i="1"/>
  <c r="E689" i="1"/>
  <c r="AE685" i="1"/>
  <c r="B633" i="2" s="1"/>
  <c r="E633" i="2" s="1"/>
  <c r="S690" i="1"/>
  <c r="W690" i="1" s="1"/>
  <c r="AA690" i="1" s="1"/>
  <c r="AE691" i="1" s="1"/>
  <c r="E706" i="1" s="1"/>
  <c r="T690" i="1"/>
  <c r="X690" i="1" s="1"/>
  <c r="AB690" i="1" s="1"/>
  <c r="AF691" i="1" s="1"/>
  <c r="F706" i="1" s="1"/>
  <c r="I706" i="1" s="1"/>
  <c r="U690" i="1"/>
  <c r="Y690" i="1" s="1"/>
  <c r="AC690" i="1" s="1"/>
  <c r="AG691" i="1" s="1"/>
  <c r="G706" i="1" s="1"/>
  <c r="T772" i="1" l="1"/>
  <c r="X772" i="1" s="1"/>
  <c r="AB772" i="1" s="1"/>
  <c r="AF773" i="1" s="1"/>
  <c r="F788" i="1" s="1"/>
  <c r="I788" i="1" s="1"/>
  <c r="S772" i="1"/>
  <c r="W772" i="1" s="1"/>
  <c r="AA772" i="1" s="1"/>
  <c r="AE773" i="1" s="1"/>
  <c r="E788" i="1" s="1"/>
  <c r="U772" i="1"/>
  <c r="Y772" i="1" s="1"/>
  <c r="AC772" i="1" s="1"/>
  <c r="AG773" i="1" s="1"/>
  <c r="G788" i="1" s="1"/>
  <c r="L690" i="1"/>
  <c r="H689" i="1"/>
  <c r="I715" i="1"/>
  <c r="L704" i="1"/>
  <c r="H706" i="1"/>
  <c r="T739" i="1"/>
  <c r="X739" i="1" s="1"/>
  <c r="AB739" i="1" s="1"/>
  <c r="AF740" i="1" s="1"/>
  <c r="F755" i="1" s="1"/>
  <c r="I755" i="1" s="1"/>
  <c r="S739" i="1"/>
  <c r="W739" i="1" s="1"/>
  <c r="AA739" i="1" s="1"/>
  <c r="AE740" i="1" s="1"/>
  <c r="E755" i="1" s="1"/>
  <c r="U739" i="1"/>
  <c r="Y739" i="1" s="1"/>
  <c r="AC739" i="1" s="1"/>
  <c r="AG740" i="1" s="1"/>
  <c r="G755" i="1" s="1"/>
  <c r="H788" i="1" l="1"/>
  <c r="T706" i="1"/>
  <c r="X706" i="1" s="1"/>
  <c r="AB706" i="1" s="1"/>
  <c r="AF707" i="1" s="1"/>
  <c r="F722" i="1" s="1"/>
  <c r="I722" i="1" s="1"/>
  <c r="U706" i="1"/>
  <c r="Y706" i="1" s="1"/>
  <c r="AC706" i="1" s="1"/>
  <c r="AG707" i="1" s="1"/>
  <c r="G722" i="1" s="1"/>
  <c r="S706" i="1"/>
  <c r="W706" i="1" s="1"/>
  <c r="AA706" i="1" s="1"/>
  <c r="AE707" i="1" s="1"/>
  <c r="E722" i="1" s="1"/>
  <c r="H755" i="1"/>
  <c r="U689" i="1"/>
  <c r="Y689" i="1" s="1"/>
  <c r="AC689" i="1" s="1"/>
  <c r="AG690" i="1" s="1"/>
  <c r="H700" i="1"/>
  <c r="T700" i="1" s="1"/>
  <c r="T689" i="1"/>
  <c r="X689" i="1" s="1"/>
  <c r="AB689" i="1" s="1"/>
  <c r="AF690" i="1" s="1"/>
  <c r="F705" i="1" s="1"/>
  <c r="S689" i="1"/>
  <c r="L691" i="1"/>
  <c r="L693" i="1" s="1"/>
  <c r="L694" i="1" s="1"/>
  <c r="O689" i="1" s="1"/>
  <c r="O690" i="1" s="1"/>
  <c r="L692" i="1"/>
  <c r="N689" i="1" l="1"/>
  <c r="N690" i="1" s="1"/>
  <c r="P690" i="1" s="1"/>
  <c r="H722" i="1"/>
  <c r="U788" i="1"/>
  <c r="Y788" i="1" s="1"/>
  <c r="AC788" i="1" s="1"/>
  <c r="AG789" i="1" s="1"/>
  <c r="G804" i="1" s="1"/>
  <c r="T788" i="1"/>
  <c r="X788" i="1" s="1"/>
  <c r="AB788" i="1" s="1"/>
  <c r="AF789" i="1" s="1"/>
  <c r="F804" i="1" s="1"/>
  <c r="I804" i="1" s="1"/>
  <c r="S788" i="1"/>
  <c r="W788" i="1" s="1"/>
  <c r="AA788" i="1" s="1"/>
  <c r="AE789" i="1" s="1"/>
  <c r="E804" i="1" s="1"/>
  <c r="S722" i="1"/>
  <c r="W722" i="1" s="1"/>
  <c r="AA722" i="1" s="1"/>
  <c r="AE723" i="1" s="1"/>
  <c r="E738" i="1" s="1"/>
  <c r="T722" i="1"/>
  <c r="X722" i="1" s="1"/>
  <c r="AB722" i="1" s="1"/>
  <c r="AF723" i="1" s="1"/>
  <c r="F738" i="1" s="1"/>
  <c r="I738" i="1" s="1"/>
  <c r="U722" i="1"/>
  <c r="Y722" i="1" s="1"/>
  <c r="AC722" i="1" s="1"/>
  <c r="AG723" i="1" s="1"/>
  <c r="G738" i="1" s="1"/>
  <c r="G705" i="1"/>
  <c r="AG700" i="1"/>
  <c r="D648" i="2" s="1"/>
  <c r="W689" i="1"/>
  <c r="U700" i="1"/>
  <c r="S755" i="1"/>
  <c r="W755" i="1" s="1"/>
  <c r="AA755" i="1" s="1"/>
  <c r="AE756" i="1" s="1"/>
  <c r="E771" i="1" s="1"/>
  <c r="U755" i="1"/>
  <c r="Y755" i="1" s="1"/>
  <c r="AC755" i="1" s="1"/>
  <c r="AG756" i="1" s="1"/>
  <c r="G771" i="1" s="1"/>
  <c r="T755" i="1"/>
  <c r="X755" i="1" s="1"/>
  <c r="AB755" i="1" s="1"/>
  <c r="AF756" i="1" s="1"/>
  <c r="F771" i="1" s="1"/>
  <c r="I771" i="1" s="1"/>
  <c r="O691" i="1" l="1"/>
  <c r="O692" i="1" s="1"/>
  <c r="AF689" i="1" s="1"/>
  <c r="N691" i="1"/>
  <c r="N692" i="1" s="1"/>
  <c r="H804" i="1"/>
  <c r="S804" i="1" s="1"/>
  <c r="W804" i="1" s="1"/>
  <c r="AA804" i="1" s="1"/>
  <c r="F704" i="1"/>
  <c r="AF700" i="1"/>
  <c r="C648" i="2" s="1"/>
  <c r="Y700" i="1"/>
  <c r="AA689" i="1"/>
  <c r="H771" i="1"/>
  <c r="H738" i="1"/>
  <c r="P691" i="1" l="1"/>
  <c r="U804" i="1"/>
  <c r="Y804" i="1" s="1"/>
  <c r="AC804" i="1" s="1"/>
  <c r="T804" i="1"/>
  <c r="X804" i="1" s="1"/>
  <c r="AB804" i="1" s="1"/>
  <c r="AC700" i="1"/>
  <c r="AE690" i="1"/>
  <c r="E705" i="1" s="1"/>
  <c r="H705" i="1" s="1"/>
  <c r="U738" i="1"/>
  <c r="Y738" i="1" s="1"/>
  <c r="AC738" i="1" s="1"/>
  <c r="AG739" i="1" s="1"/>
  <c r="G754" i="1" s="1"/>
  <c r="T738" i="1"/>
  <c r="X738" i="1" s="1"/>
  <c r="AB738" i="1" s="1"/>
  <c r="AF739" i="1" s="1"/>
  <c r="F754" i="1" s="1"/>
  <c r="I754" i="1" s="1"/>
  <c r="S738" i="1"/>
  <c r="W738" i="1" s="1"/>
  <c r="AA738" i="1" s="1"/>
  <c r="AE739" i="1" s="1"/>
  <c r="E754" i="1" s="1"/>
  <c r="P692" i="1"/>
  <c r="AE689" i="1"/>
  <c r="U771" i="1"/>
  <c r="Y771" i="1" s="1"/>
  <c r="AC771" i="1" s="1"/>
  <c r="AG772" i="1" s="1"/>
  <c r="G787" i="1" s="1"/>
  <c r="T771" i="1"/>
  <c r="X771" i="1" s="1"/>
  <c r="AB771" i="1" s="1"/>
  <c r="AF772" i="1" s="1"/>
  <c r="F787" i="1" s="1"/>
  <c r="I787" i="1" s="1"/>
  <c r="S771" i="1"/>
  <c r="W771" i="1" s="1"/>
  <c r="AA771" i="1" s="1"/>
  <c r="AE772" i="1" s="1"/>
  <c r="E787" i="1" s="1"/>
  <c r="E704" i="1" l="1"/>
  <c r="AE700" i="1"/>
  <c r="B648" i="2" s="1"/>
  <c r="E648" i="2" s="1"/>
  <c r="AH700" i="1"/>
  <c r="H787" i="1"/>
  <c r="T705" i="1"/>
  <c r="X705" i="1" s="1"/>
  <c r="AB705" i="1" s="1"/>
  <c r="AF706" i="1" s="1"/>
  <c r="F721" i="1" s="1"/>
  <c r="I721" i="1" s="1"/>
  <c r="S705" i="1"/>
  <c r="W705" i="1" s="1"/>
  <c r="AA705" i="1" s="1"/>
  <c r="AE706" i="1" s="1"/>
  <c r="E721" i="1" s="1"/>
  <c r="U705" i="1"/>
  <c r="Y705" i="1" s="1"/>
  <c r="AC705" i="1" s="1"/>
  <c r="AG706" i="1" s="1"/>
  <c r="G721" i="1" s="1"/>
  <c r="H754" i="1"/>
  <c r="S787" i="1" l="1"/>
  <c r="W787" i="1" s="1"/>
  <c r="AA787" i="1" s="1"/>
  <c r="AE788" i="1" s="1"/>
  <c r="E803" i="1" s="1"/>
  <c r="U787" i="1"/>
  <c r="Y787" i="1" s="1"/>
  <c r="AC787" i="1" s="1"/>
  <c r="AG788" i="1" s="1"/>
  <c r="G803" i="1" s="1"/>
  <c r="T787" i="1"/>
  <c r="X787" i="1" s="1"/>
  <c r="AB787" i="1" s="1"/>
  <c r="AF788" i="1" s="1"/>
  <c r="F803" i="1" s="1"/>
  <c r="I803" i="1" s="1"/>
  <c r="H721" i="1"/>
  <c r="T754" i="1"/>
  <c r="X754" i="1" s="1"/>
  <c r="AB754" i="1" s="1"/>
  <c r="AF755" i="1" s="1"/>
  <c r="F770" i="1" s="1"/>
  <c r="I770" i="1" s="1"/>
  <c r="S754" i="1"/>
  <c r="W754" i="1" s="1"/>
  <c r="AA754" i="1" s="1"/>
  <c r="AE755" i="1" s="1"/>
  <c r="E770" i="1" s="1"/>
  <c r="U754" i="1"/>
  <c r="Y754" i="1" s="1"/>
  <c r="AC754" i="1" s="1"/>
  <c r="AG755" i="1" s="1"/>
  <c r="G770" i="1" s="1"/>
  <c r="I730" i="1"/>
  <c r="L719" i="1"/>
  <c r="H704" i="1"/>
  <c r="L705" i="1"/>
  <c r="U721" i="1" l="1"/>
  <c r="Y721" i="1" s="1"/>
  <c r="AC721" i="1" s="1"/>
  <c r="AG722" i="1" s="1"/>
  <c r="G737" i="1" s="1"/>
  <c r="T721" i="1"/>
  <c r="X721" i="1" s="1"/>
  <c r="AB721" i="1" s="1"/>
  <c r="AF722" i="1" s="1"/>
  <c r="F737" i="1" s="1"/>
  <c r="I737" i="1" s="1"/>
  <c r="S721" i="1"/>
  <c r="W721" i="1" s="1"/>
  <c r="AA721" i="1" s="1"/>
  <c r="AE722" i="1" s="1"/>
  <c r="E737" i="1" s="1"/>
  <c r="H770" i="1"/>
  <c r="L706" i="1"/>
  <c r="L708" i="1" s="1"/>
  <c r="L709" i="1" s="1"/>
  <c r="O704" i="1" s="1"/>
  <c r="O705" i="1" s="1"/>
  <c r="L707" i="1"/>
  <c r="N704" i="1" s="1"/>
  <c r="N705" i="1" s="1"/>
  <c r="P705" i="1" s="1"/>
  <c r="T704" i="1"/>
  <c r="X704" i="1" s="1"/>
  <c r="AB704" i="1" s="1"/>
  <c r="AF705" i="1" s="1"/>
  <c r="F720" i="1" s="1"/>
  <c r="U704" i="1"/>
  <c r="Y704" i="1" s="1"/>
  <c r="AC704" i="1" s="1"/>
  <c r="AG705" i="1" s="1"/>
  <c r="H715" i="1"/>
  <c r="T715" i="1" s="1"/>
  <c r="S704" i="1"/>
  <c r="H803" i="1"/>
  <c r="H737" i="1" l="1"/>
  <c r="U715" i="1"/>
  <c r="W704" i="1"/>
  <c r="N706" i="1"/>
  <c r="O706" i="1"/>
  <c r="O707" i="1" s="1"/>
  <c r="AF704" i="1" s="1"/>
  <c r="U803" i="1"/>
  <c r="Y803" i="1" s="1"/>
  <c r="AC803" i="1" s="1"/>
  <c r="AG804" i="1" s="1"/>
  <c r="G819" i="1" s="1"/>
  <c r="T803" i="1"/>
  <c r="X803" i="1" s="1"/>
  <c r="AB803" i="1" s="1"/>
  <c r="AF804" i="1" s="1"/>
  <c r="F819" i="1" s="1"/>
  <c r="I819" i="1" s="1"/>
  <c r="S803" i="1"/>
  <c r="W803" i="1" s="1"/>
  <c r="AA803" i="1" s="1"/>
  <c r="AE804" i="1" s="1"/>
  <c r="E819" i="1" s="1"/>
  <c r="AG715" i="1"/>
  <c r="D663" i="2" s="1"/>
  <c r="G720" i="1"/>
  <c r="U770" i="1"/>
  <c r="Y770" i="1" s="1"/>
  <c r="AC770" i="1" s="1"/>
  <c r="AG771" i="1" s="1"/>
  <c r="G786" i="1" s="1"/>
  <c r="S770" i="1"/>
  <c r="W770" i="1" s="1"/>
  <c r="AA770" i="1" s="1"/>
  <c r="AE771" i="1" s="1"/>
  <c r="E786" i="1" s="1"/>
  <c r="T770" i="1"/>
  <c r="X770" i="1" s="1"/>
  <c r="AB770" i="1" s="1"/>
  <c r="AF771" i="1" s="1"/>
  <c r="F786" i="1" s="1"/>
  <c r="I786" i="1" s="1"/>
  <c r="H786" i="1" l="1"/>
  <c r="S786" i="1" s="1"/>
  <c r="W786" i="1" s="1"/>
  <c r="AA786" i="1" s="1"/>
  <c r="AE787" i="1" s="1"/>
  <c r="E802" i="1" s="1"/>
  <c r="H819" i="1"/>
  <c r="P706" i="1"/>
  <c r="N707" i="1"/>
  <c r="Y715" i="1"/>
  <c r="AA704" i="1"/>
  <c r="T786" i="1"/>
  <c r="X786" i="1" s="1"/>
  <c r="AB786" i="1" s="1"/>
  <c r="AF787" i="1" s="1"/>
  <c r="F802" i="1" s="1"/>
  <c r="I802" i="1" s="1"/>
  <c r="U786" i="1"/>
  <c r="Y786" i="1" s="1"/>
  <c r="AC786" i="1" s="1"/>
  <c r="AG787" i="1" s="1"/>
  <c r="G802" i="1" s="1"/>
  <c r="F719" i="1"/>
  <c r="AF715" i="1"/>
  <c r="C663" i="2" s="1"/>
  <c r="S737" i="1"/>
  <c r="W737" i="1" s="1"/>
  <c r="AA737" i="1" s="1"/>
  <c r="AE738" i="1" s="1"/>
  <c r="E753" i="1" s="1"/>
  <c r="T737" i="1"/>
  <c r="X737" i="1" s="1"/>
  <c r="AB737" i="1" s="1"/>
  <c r="AF738" i="1" s="1"/>
  <c r="F753" i="1" s="1"/>
  <c r="I753" i="1" s="1"/>
  <c r="U737" i="1"/>
  <c r="Y737" i="1" s="1"/>
  <c r="AC737" i="1" s="1"/>
  <c r="AG738" i="1" s="1"/>
  <c r="G753" i="1" s="1"/>
  <c r="H802" i="1" l="1"/>
  <c r="S802" i="1" s="1"/>
  <c r="W802" i="1" s="1"/>
  <c r="AA802" i="1" s="1"/>
  <c r="AE803" i="1" s="1"/>
  <c r="E818" i="1" s="1"/>
  <c r="P707" i="1"/>
  <c r="AE704" i="1"/>
  <c r="H753" i="1"/>
  <c r="AC715" i="1"/>
  <c r="AE705" i="1"/>
  <c r="E720" i="1" s="1"/>
  <c r="H720" i="1" s="1"/>
  <c r="T819" i="1"/>
  <c r="X819" i="1" s="1"/>
  <c r="AB819" i="1" s="1"/>
  <c r="S819" i="1"/>
  <c r="W819" i="1" s="1"/>
  <c r="AA819" i="1" s="1"/>
  <c r="U819" i="1"/>
  <c r="Y819" i="1" s="1"/>
  <c r="AC819" i="1" s="1"/>
  <c r="T802" i="1" l="1"/>
  <c r="X802" i="1" s="1"/>
  <c r="AB802" i="1" s="1"/>
  <c r="AF803" i="1" s="1"/>
  <c r="F818" i="1" s="1"/>
  <c r="I818" i="1" s="1"/>
  <c r="U802" i="1"/>
  <c r="Y802" i="1" s="1"/>
  <c r="AC802" i="1" s="1"/>
  <c r="AG803" i="1" s="1"/>
  <c r="G818" i="1" s="1"/>
  <c r="U720" i="1"/>
  <c r="Y720" i="1" s="1"/>
  <c r="AC720" i="1" s="1"/>
  <c r="AG721" i="1" s="1"/>
  <c r="G736" i="1" s="1"/>
  <c r="T720" i="1"/>
  <c r="X720" i="1" s="1"/>
  <c r="AB720" i="1" s="1"/>
  <c r="AF721" i="1" s="1"/>
  <c r="F736" i="1" s="1"/>
  <c r="I736" i="1" s="1"/>
  <c r="S720" i="1"/>
  <c r="W720" i="1" s="1"/>
  <c r="AA720" i="1" s="1"/>
  <c r="AE721" i="1" s="1"/>
  <c r="E736" i="1" s="1"/>
  <c r="U753" i="1"/>
  <c r="Y753" i="1" s="1"/>
  <c r="AC753" i="1" s="1"/>
  <c r="AG754" i="1" s="1"/>
  <c r="G769" i="1" s="1"/>
  <c r="T753" i="1"/>
  <c r="X753" i="1" s="1"/>
  <c r="AB753" i="1" s="1"/>
  <c r="AF754" i="1" s="1"/>
  <c r="F769" i="1" s="1"/>
  <c r="I769" i="1" s="1"/>
  <c r="S753" i="1"/>
  <c r="W753" i="1" s="1"/>
  <c r="AA753" i="1" s="1"/>
  <c r="AE754" i="1" s="1"/>
  <c r="E769" i="1" s="1"/>
  <c r="AE715" i="1"/>
  <c r="B663" i="2" s="1"/>
  <c r="E663" i="2" s="1"/>
  <c r="AH715" i="1"/>
  <c r="E719" i="1"/>
  <c r="H818" i="1"/>
  <c r="H736" i="1" l="1"/>
  <c r="T736" i="1" s="1"/>
  <c r="X736" i="1" s="1"/>
  <c r="AB736" i="1" s="1"/>
  <c r="AF737" i="1" s="1"/>
  <c r="F752" i="1" s="1"/>
  <c r="I752" i="1" s="1"/>
  <c r="S736" i="1"/>
  <c r="W736" i="1" s="1"/>
  <c r="AA736" i="1" s="1"/>
  <c r="AE737" i="1" s="1"/>
  <c r="E752" i="1" s="1"/>
  <c r="U736" i="1"/>
  <c r="Y736" i="1" s="1"/>
  <c r="AC736" i="1" s="1"/>
  <c r="AG737" i="1" s="1"/>
  <c r="G752" i="1" s="1"/>
  <c r="S818" i="1"/>
  <c r="W818" i="1" s="1"/>
  <c r="AA818" i="1" s="1"/>
  <c r="AE819" i="1" s="1"/>
  <c r="E834" i="1" s="1"/>
  <c r="U818" i="1"/>
  <c r="Y818" i="1" s="1"/>
  <c r="AC818" i="1" s="1"/>
  <c r="AG819" i="1" s="1"/>
  <c r="G834" i="1" s="1"/>
  <c r="T818" i="1"/>
  <c r="X818" i="1" s="1"/>
  <c r="AB818" i="1" s="1"/>
  <c r="AF819" i="1" s="1"/>
  <c r="F834" i="1" s="1"/>
  <c r="I834" i="1" s="1"/>
  <c r="H769" i="1"/>
  <c r="L734" i="1"/>
  <c r="I745" i="1"/>
  <c r="L720" i="1"/>
  <c r="H719" i="1"/>
  <c r="H834" i="1" l="1"/>
  <c r="S834" i="1" s="1"/>
  <c r="W834" i="1" s="1"/>
  <c r="AA834" i="1" s="1"/>
  <c r="U834" i="1"/>
  <c r="Y834" i="1" s="1"/>
  <c r="AC834" i="1" s="1"/>
  <c r="T834" i="1"/>
  <c r="X834" i="1" s="1"/>
  <c r="AB834" i="1" s="1"/>
  <c r="H730" i="1"/>
  <c r="T730" i="1" s="1"/>
  <c r="S719" i="1"/>
  <c r="U719" i="1"/>
  <c r="Y719" i="1" s="1"/>
  <c r="AC719" i="1" s="1"/>
  <c r="AG720" i="1" s="1"/>
  <c r="T719" i="1"/>
  <c r="X719" i="1" s="1"/>
  <c r="AB719" i="1" s="1"/>
  <c r="AF720" i="1" s="1"/>
  <c r="F735" i="1" s="1"/>
  <c r="L721" i="1"/>
  <c r="L723" i="1" s="1"/>
  <c r="L724" i="1" s="1"/>
  <c r="O719" i="1" s="1"/>
  <c r="O720" i="1" s="1"/>
  <c r="L722" i="1"/>
  <c r="S769" i="1"/>
  <c r="W769" i="1" s="1"/>
  <c r="AA769" i="1" s="1"/>
  <c r="AE770" i="1" s="1"/>
  <c r="E785" i="1" s="1"/>
  <c r="U769" i="1"/>
  <c r="Y769" i="1" s="1"/>
  <c r="AC769" i="1" s="1"/>
  <c r="AG770" i="1" s="1"/>
  <c r="G785" i="1" s="1"/>
  <c r="T769" i="1"/>
  <c r="X769" i="1" s="1"/>
  <c r="AB769" i="1" s="1"/>
  <c r="AF770" i="1" s="1"/>
  <c r="F785" i="1" s="1"/>
  <c r="I785" i="1" s="1"/>
  <c r="H752" i="1"/>
  <c r="H785" i="1" l="1"/>
  <c r="U785" i="1" s="1"/>
  <c r="Y785" i="1" s="1"/>
  <c r="AC785" i="1" s="1"/>
  <c r="AG786" i="1" s="1"/>
  <c r="G801" i="1" s="1"/>
  <c r="G735" i="1"/>
  <c r="AG730" i="1"/>
  <c r="D678" i="2" s="1"/>
  <c r="S752" i="1"/>
  <c r="W752" i="1" s="1"/>
  <c r="AA752" i="1" s="1"/>
  <c r="AE753" i="1" s="1"/>
  <c r="E768" i="1" s="1"/>
  <c r="U752" i="1"/>
  <c r="Y752" i="1" s="1"/>
  <c r="AC752" i="1" s="1"/>
  <c r="AG753" i="1" s="1"/>
  <c r="G768" i="1" s="1"/>
  <c r="T752" i="1"/>
  <c r="X752" i="1" s="1"/>
  <c r="AB752" i="1" s="1"/>
  <c r="AF753" i="1" s="1"/>
  <c r="F768" i="1" s="1"/>
  <c r="I768" i="1" s="1"/>
  <c r="N719" i="1"/>
  <c r="N720" i="1" s="1"/>
  <c r="P720" i="1" s="1"/>
  <c r="W719" i="1"/>
  <c r="U730" i="1"/>
  <c r="S785" i="1" l="1"/>
  <c r="W785" i="1" s="1"/>
  <c r="AA785" i="1" s="1"/>
  <c r="AE786" i="1" s="1"/>
  <c r="E801" i="1" s="1"/>
  <c r="T785" i="1"/>
  <c r="X785" i="1" s="1"/>
  <c r="AB785" i="1" s="1"/>
  <c r="AF786" i="1" s="1"/>
  <c r="F801" i="1" s="1"/>
  <c r="I801" i="1" s="1"/>
  <c r="Y730" i="1"/>
  <c r="AA719" i="1"/>
  <c r="H768" i="1"/>
  <c r="O721" i="1"/>
  <c r="O722" i="1" s="1"/>
  <c r="AF719" i="1" s="1"/>
  <c r="N721" i="1"/>
  <c r="H801" i="1" l="1"/>
  <c r="S801" i="1" s="1"/>
  <c r="W801" i="1" s="1"/>
  <c r="AA801" i="1" s="1"/>
  <c r="AE802" i="1" s="1"/>
  <c r="E817" i="1" s="1"/>
  <c r="U801" i="1"/>
  <c r="Y801" i="1" s="1"/>
  <c r="AC801" i="1" s="1"/>
  <c r="AG802" i="1" s="1"/>
  <c r="G817" i="1" s="1"/>
  <c r="N722" i="1"/>
  <c r="P721" i="1"/>
  <c r="F734" i="1"/>
  <c r="AF730" i="1"/>
  <c r="C678" i="2" s="1"/>
  <c r="S768" i="1"/>
  <c r="W768" i="1" s="1"/>
  <c r="AA768" i="1" s="1"/>
  <c r="AE769" i="1" s="1"/>
  <c r="E784" i="1" s="1"/>
  <c r="U768" i="1"/>
  <c r="Y768" i="1" s="1"/>
  <c r="AC768" i="1" s="1"/>
  <c r="AG769" i="1" s="1"/>
  <c r="G784" i="1" s="1"/>
  <c r="T768" i="1"/>
  <c r="X768" i="1" s="1"/>
  <c r="AB768" i="1" s="1"/>
  <c r="AF769" i="1" s="1"/>
  <c r="F784" i="1" s="1"/>
  <c r="I784" i="1" s="1"/>
  <c r="AC730" i="1"/>
  <c r="AE720" i="1"/>
  <c r="E735" i="1" s="1"/>
  <c r="H735" i="1" s="1"/>
  <c r="T801" i="1" l="1"/>
  <c r="X801" i="1" s="1"/>
  <c r="AB801" i="1" s="1"/>
  <c r="AF802" i="1" s="1"/>
  <c r="F817" i="1" s="1"/>
  <c r="I817" i="1" s="1"/>
  <c r="H784" i="1"/>
  <c r="U735" i="1"/>
  <c r="Y735" i="1" s="1"/>
  <c r="AC735" i="1" s="1"/>
  <c r="AG736" i="1" s="1"/>
  <c r="G751" i="1" s="1"/>
  <c r="T735" i="1"/>
  <c r="X735" i="1" s="1"/>
  <c r="AB735" i="1" s="1"/>
  <c r="AF736" i="1" s="1"/>
  <c r="F751" i="1" s="1"/>
  <c r="I751" i="1" s="1"/>
  <c r="S735" i="1"/>
  <c r="W735" i="1" s="1"/>
  <c r="AA735" i="1" s="1"/>
  <c r="AE736" i="1" s="1"/>
  <c r="E751" i="1" s="1"/>
  <c r="AE719" i="1"/>
  <c r="P722" i="1"/>
  <c r="H817" i="1" l="1"/>
  <c r="H751" i="1"/>
  <c r="U751" i="1" s="1"/>
  <c r="Y751" i="1" s="1"/>
  <c r="AC751" i="1" s="1"/>
  <c r="AG752" i="1" s="1"/>
  <c r="G767" i="1" s="1"/>
  <c r="AE730" i="1"/>
  <c r="B678" i="2" s="1"/>
  <c r="E678" i="2" s="1"/>
  <c r="AH730" i="1"/>
  <c r="E734" i="1"/>
  <c r="I760" i="1"/>
  <c r="L749" i="1"/>
  <c r="U784" i="1"/>
  <c r="Y784" i="1" s="1"/>
  <c r="AC784" i="1" s="1"/>
  <c r="AG785" i="1" s="1"/>
  <c r="G800" i="1" s="1"/>
  <c r="T784" i="1"/>
  <c r="X784" i="1" s="1"/>
  <c r="AB784" i="1" s="1"/>
  <c r="AF785" i="1" s="1"/>
  <c r="F800" i="1" s="1"/>
  <c r="I800" i="1" s="1"/>
  <c r="S784" i="1"/>
  <c r="W784" i="1" s="1"/>
  <c r="AA784" i="1" s="1"/>
  <c r="AE785" i="1" s="1"/>
  <c r="E800" i="1" s="1"/>
  <c r="U817" i="1" l="1"/>
  <c r="Y817" i="1" s="1"/>
  <c r="AC817" i="1" s="1"/>
  <c r="AG818" i="1" s="1"/>
  <c r="G833" i="1" s="1"/>
  <c r="S817" i="1"/>
  <c r="W817" i="1" s="1"/>
  <c r="AA817" i="1" s="1"/>
  <c r="AE818" i="1" s="1"/>
  <c r="E833" i="1" s="1"/>
  <c r="T817" i="1"/>
  <c r="X817" i="1" s="1"/>
  <c r="AB817" i="1" s="1"/>
  <c r="AF818" i="1" s="1"/>
  <c r="F833" i="1" s="1"/>
  <c r="I833" i="1" s="1"/>
  <c r="S751" i="1"/>
  <c r="W751" i="1" s="1"/>
  <c r="AA751" i="1" s="1"/>
  <c r="AE752" i="1" s="1"/>
  <c r="E767" i="1" s="1"/>
  <c r="T751" i="1"/>
  <c r="X751" i="1" s="1"/>
  <c r="AB751" i="1" s="1"/>
  <c r="AF752" i="1" s="1"/>
  <c r="F767" i="1" s="1"/>
  <c r="I767" i="1" s="1"/>
  <c r="H800" i="1"/>
  <c r="L735" i="1"/>
  <c r="H734" i="1"/>
  <c r="H833" i="1" l="1"/>
  <c r="H767" i="1"/>
  <c r="T767" i="1" s="1"/>
  <c r="X767" i="1" s="1"/>
  <c r="AB767" i="1" s="1"/>
  <c r="AF768" i="1" s="1"/>
  <c r="F783" i="1" s="1"/>
  <c r="I783" i="1" s="1"/>
  <c r="L736" i="1"/>
  <c r="L738" i="1" s="1"/>
  <c r="L739" i="1" s="1"/>
  <c r="O734" i="1" s="1"/>
  <c r="O735" i="1" s="1"/>
  <c r="L737" i="1"/>
  <c r="U800" i="1"/>
  <c r="Y800" i="1" s="1"/>
  <c r="AC800" i="1" s="1"/>
  <c r="AG801" i="1" s="1"/>
  <c r="G816" i="1" s="1"/>
  <c r="T800" i="1"/>
  <c r="X800" i="1" s="1"/>
  <c r="AB800" i="1" s="1"/>
  <c r="AF801" i="1" s="1"/>
  <c r="F816" i="1" s="1"/>
  <c r="I816" i="1" s="1"/>
  <c r="S800" i="1"/>
  <c r="W800" i="1" s="1"/>
  <c r="AA800" i="1" s="1"/>
  <c r="AE801" i="1" s="1"/>
  <c r="E816" i="1" s="1"/>
  <c r="S734" i="1"/>
  <c r="H745" i="1"/>
  <c r="T745" i="1" s="1"/>
  <c r="T734" i="1"/>
  <c r="X734" i="1" s="1"/>
  <c r="AB734" i="1" s="1"/>
  <c r="AF735" i="1" s="1"/>
  <c r="F750" i="1" s="1"/>
  <c r="U734" i="1"/>
  <c r="Y734" i="1" s="1"/>
  <c r="AC734" i="1" s="1"/>
  <c r="AG735" i="1" s="1"/>
  <c r="S767" i="1" l="1"/>
  <c r="W767" i="1" s="1"/>
  <c r="AA767" i="1" s="1"/>
  <c r="AE768" i="1" s="1"/>
  <c r="E783" i="1" s="1"/>
  <c r="U767" i="1"/>
  <c r="Y767" i="1" s="1"/>
  <c r="AC767" i="1" s="1"/>
  <c r="AG768" i="1" s="1"/>
  <c r="G783" i="1" s="1"/>
  <c r="U833" i="1"/>
  <c r="Y833" i="1" s="1"/>
  <c r="AC833" i="1" s="1"/>
  <c r="AG834" i="1" s="1"/>
  <c r="G849" i="1" s="1"/>
  <c r="S833" i="1"/>
  <c r="W833" i="1" s="1"/>
  <c r="AA833" i="1" s="1"/>
  <c r="AE834" i="1" s="1"/>
  <c r="E849" i="1" s="1"/>
  <c r="T833" i="1"/>
  <c r="X833" i="1" s="1"/>
  <c r="AB833" i="1" s="1"/>
  <c r="AF834" i="1" s="1"/>
  <c r="F849" i="1" s="1"/>
  <c r="I849" i="1" s="1"/>
  <c r="N734" i="1"/>
  <c r="N735" i="1" s="1"/>
  <c r="P735" i="1" s="1"/>
  <c r="O736" i="1" s="1"/>
  <c r="O737" i="1" s="1"/>
  <c r="AF734" i="1" s="1"/>
  <c r="H816" i="1"/>
  <c r="T816" i="1" s="1"/>
  <c r="X816" i="1" s="1"/>
  <c r="AB816" i="1" s="1"/>
  <c r="AF817" i="1" s="1"/>
  <c r="F832" i="1" s="1"/>
  <c r="I832" i="1" s="1"/>
  <c r="AG745" i="1"/>
  <c r="D693" i="2" s="1"/>
  <c r="G750" i="1"/>
  <c r="U745" i="1"/>
  <c r="W734" i="1"/>
  <c r="H783" i="1"/>
  <c r="S816" i="1" l="1"/>
  <c r="W816" i="1" s="1"/>
  <c r="AA816" i="1" s="1"/>
  <c r="AE817" i="1" s="1"/>
  <c r="E832" i="1" s="1"/>
  <c r="U816" i="1"/>
  <c r="Y816" i="1" s="1"/>
  <c r="AC816" i="1" s="1"/>
  <c r="AG817" i="1" s="1"/>
  <c r="G832" i="1" s="1"/>
  <c r="H849" i="1"/>
  <c r="N736" i="1"/>
  <c r="N737" i="1" s="1"/>
  <c r="T783" i="1"/>
  <c r="X783" i="1" s="1"/>
  <c r="AB783" i="1" s="1"/>
  <c r="AF784" i="1" s="1"/>
  <c r="F799" i="1" s="1"/>
  <c r="I799" i="1" s="1"/>
  <c r="S783" i="1"/>
  <c r="W783" i="1" s="1"/>
  <c r="AA783" i="1" s="1"/>
  <c r="AE784" i="1" s="1"/>
  <c r="E799" i="1" s="1"/>
  <c r="U783" i="1"/>
  <c r="Y783" i="1" s="1"/>
  <c r="AC783" i="1" s="1"/>
  <c r="AG784" i="1" s="1"/>
  <c r="G799" i="1" s="1"/>
  <c r="AA734" i="1"/>
  <c r="Y745" i="1"/>
  <c r="AF745" i="1"/>
  <c r="C693" i="2" s="1"/>
  <c r="F749" i="1"/>
  <c r="H832" i="1"/>
  <c r="P736" i="1" l="1"/>
  <c r="T849" i="1"/>
  <c r="X849" i="1" s="1"/>
  <c r="AB849" i="1" s="1"/>
  <c r="S849" i="1"/>
  <c r="W849" i="1" s="1"/>
  <c r="AA849" i="1" s="1"/>
  <c r="U849" i="1"/>
  <c r="Y849" i="1" s="1"/>
  <c r="AC849" i="1" s="1"/>
  <c r="AE735" i="1"/>
  <c r="E750" i="1" s="1"/>
  <c r="H750" i="1" s="1"/>
  <c r="AC745" i="1"/>
  <c r="AE734" i="1"/>
  <c r="P737" i="1"/>
  <c r="H799" i="1"/>
  <c r="S832" i="1"/>
  <c r="W832" i="1" s="1"/>
  <c r="AA832" i="1" s="1"/>
  <c r="AE833" i="1" s="1"/>
  <c r="E848" i="1" s="1"/>
  <c r="U832" i="1"/>
  <c r="Y832" i="1" s="1"/>
  <c r="AC832" i="1" s="1"/>
  <c r="AG833" i="1" s="1"/>
  <c r="G848" i="1" s="1"/>
  <c r="T832" i="1"/>
  <c r="X832" i="1" s="1"/>
  <c r="AB832" i="1" s="1"/>
  <c r="AF833" i="1" s="1"/>
  <c r="F848" i="1" s="1"/>
  <c r="I848" i="1" s="1"/>
  <c r="E749" i="1" l="1"/>
  <c r="AE745" i="1"/>
  <c r="B693" i="2" s="1"/>
  <c r="E693" i="2" s="1"/>
  <c r="AH745" i="1"/>
  <c r="H848" i="1"/>
  <c r="U799" i="1"/>
  <c r="Y799" i="1" s="1"/>
  <c r="AC799" i="1" s="1"/>
  <c r="AG800" i="1" s="1"/>
  <c r="G815" i="1" s="1"/>
  <c r="T799" i="1"/>
  <c r="X799" i="1" s="1"/>
  <c r="AB799" i="1" s="1"/>
  <c r="AF800" i="1" s="1"/>
  <c r="F815" i="1" s="1"/>
  <c r="I815" i="1" s="1"/>
  <c r="S799" i="1"/>
  <c r="W799" i="1" s="1"/>
  <c r="AA799" i="1" s="1"/>
  <c r="AE800" i="1" s="1"/>
  <c r="E815" i="1" s="1"/>
  <c r="U750" i="1"/>
  <c r="Y750" i="1" s="1"/>
  <c r="AC750" i="1" s="1"/>
  <c r="AG751" i="1" s="1"/>
  <c r="G766" i="1" s="1"/>
  <c r="T750" i="1"/>
  <c r="X750" i="1" s="1"/>
  <c r="AB750" i="1" s="1"/>
  <c r="AF751" i="1" s="1"/>
  <c r="F766" i="1" s="1"/>
  <c r="I766" i="1" s="1"/>
  <c r="S750" i="1"/>
  <c r="W750" i="1" s="1"/>
  <c r="AA750" i="1" s="1"/>
  <c r="AE751" i="1" s="1"/>
  <c r="E766" i="1" s="1"/>
  <c r="H815" i="1" l="1"/>
  <c r="S848" i="1"/>
  <c r="W848" i="1" s="1"/>
  <c r="AA848" i="1" s="1"/>
  <c r="AE849" i="1" s="1"/>
  <c r="E864" i="1" s="1"/>
  <c r="U848" i="1"/>
  <c r="Y848" i="1" s="1"/>
  <c r="AC848" i="1" s="1"/>
  <c r="AG849" i="1" s="1"/>
  <c r="G864" i="1" s="1"/>
  <c r="T848" i="1"/>
  <c r="X848" i="1" s="1"/>
  <c r="AB848" i="1" s="1"/>
  <c r="AF849" i="1" s="1"/>
  <c r="F864" i="1" s="1"/>
  <c r="I864" i="1" s="1"/>
  <c r="S815" i="1"/>
  <c r="W815" i="1" s="1"/>
  <c r="AA815" i="1" s="1"/>
  <c r="AE816" i="1" s="1"/>
  <c r="E831" i="1" s="1"/>
  <c r="T815" i="1"/>
  <c r="X815" i="1" s="1"/>
  <c r="AB815" i="1" s="1"/>
  <c r="AF816" i="1" s="1"/>
  <c r="F831" i="1" s="1"/>
  <c r="I831" i="1" s="1"/>
  <c r="U815" i="1"/>
  <c r="Y815" i="1" s="1"/>
  <c r="AC815" i="1" s="1"/>
  <c r="AG816" i="1" s="1"/>
  <c r="G831" i="1" s="1"/>
  <c r="H766" i="1"/>
  <c r="L764" i="1"/>
  <c r="I775" i="1"/>
  <c r="L750" i="1"/>
  <c r="H749" i="1"/>
  <c r="H831" i="1" l="1"/>
  <c r="S831" i="1" s="1"/>
  <c r="W831" i="1" s="1"/>
  <c r="AA831" i="1" s="1"/>
  <c r="AE832" i="1" s="1"/>
  <c r="E847" i="1" s="1"/>
  <c r="L751" i="1"/>
  <c r="L753" i="1" s="1"/>
  <c r="L754" i="1" s="1"/>
  <c r="O749" i="1" s="1"/>
  <c r="O750" i="1" s="1"/>
  <c r="L752" i="1"/>
  <c r="U749" i="1"/>
  <c r="Y749" i="1" s="1"/>
  <c r="AC749" i="1" s="1"/>
  <c r="AG750" i="1" s="1"/>
  <c r="T749" i="1"/>
  <c r="X749" i="1" s="1"/>
  <c r="AB749" i="1" s="1"/>
  <c r="AF750" i="1" s="1"/>
  <c r="F765" i="1" s="1"/>
  <c r="H760" i="1"/>
  <c r="T760" i="1" s="1"/>
  <c r="S749" i="1"/>
  <c r="U766" i="1"/>
  <c r="Y766" i="1" s="1"/>
  <c r="AC766" i="1" s="1"/>
  <c r="AG767" i="1" s="1"/>
  <c r="G782" i="1" s="1"/>
  <c r="T766" i="1"/>
  <c r="X766" i="1" s="1"/>
  <c r="AB766" i="1" s="1"/>
  <c r="AF767" i="1" s="1"/>
  <c r="F782" i="1" s="1"/>
  <c r="I782" i="1" s="1"/>
  <c r="S766" i="1"/>
  <c r="W766" i="1" s="1"/>
  <c r="AA766" i="1" s="1"/>
  <c r="AE767" i="1" s="1"/>
  <c r="E782" i="1" s="1"/>
  <c r="H864" i="1"/>
  <c r="T831" i="1" l="1"/>
  <c r="X831" i="1" s="1"/>
  <c r="AB831" i="1" s="1"/>
  <c r="AF832" i="1" s="1"/>
  <c r="F847" i="1" s="1"/>
  <c r="I847" i="1" s="1"/>
  <c r="U831" i="1"/>
  <c r="Y831" i="1" s="1"/>
  <c r="AC831" i="1" s="1"/>
  <c r="AG832" i="1" s="1"/>
  <c r="G847" i="1" s="1"/>
  <c r="H847" i="1" s="1"/>
  <c r="N749" i="1"/>
  <c r="N750" i="1" s="1"/>
  <c r="P750" i="1" s="1"/>
  <c r="N751" i="1" s="1"/>
  <c r="G765" i="1"/>
  <c r="AG760" i="1"/>
  <c r="D708" i="2" s="1"/>
  <c r="S864" i="1"/>
  <c r="W864" i="1" s="1"/>
  <c r="AA864" i="1" s="1"/>
  <c r="U864" i="1"/>
  <c r="Y864" i="1" s="1"/>
  <c r="AC864" i="1" s="1"/>
  <c r="T864" i="1"/>
  <c r="X864" i="1" s="1"/>
  <c r="AB864" i="1" s="1"/>
  <c r="U760" i="1"/>
  <c r="W749" i="1"/>
  <c r="O751" i="1"/>
  <c r="O752" i="1" s="1"/>
  <c r="AF749" i="1" s="1"/>
  <c r="H782" i="1"/>
  <c r="Y760" i="1" l="1"/>
  <c r="AA749" i="1"/>
  <c r="T782" i="1"/>
  <c r="X782" i="1" s="1"/>
  <c r="AB782" i="1" s="1"/>
  <c r="AF783" i="1" s="1"/>
  <c r="F798" i="1" s="1"/>
  <c r="I798" i="1" s="1"/>
  <c r="S782" i="1"/>
  <c r="W782" i="1" s="1"/>
  <c r="AA782" i="1" s="1"/>
  <c r="AE783" i="1" s="1"/>
  <c r="E798" i="1" s="1"/>
  <c r="U782" i="1"/>
  <c r="Y782" i="1" s="1"/>
  <c r="AC782" i="1" s="1"/>
  <c r="AG783" i="1" s="1"/>
  <c r="G798" i="1" s="1"/>
  <c r="N752" i="1"/>
  <c r="P751" i="1"/>
  <c r="AF760" i="1"/>
  <c r="C708" i="2" s="1"/>
  <c r="F764" i="1"/>
  <c r="U847" i="1"/>
  <c r="Y847" i="1" s="1"/>
  <c r="AC847" i="1" s="1"/>
  <c r="AG848" i="1" s="1"/>
  <c r="G863" i="1" s="1"/>
  <c r="S847" i="1"/>
  <c r="W847" i="1" s="1"/>
  <c r="AA847" i="1" s="1"/>
  <c r="AE848" i="1" s="1"/>
  <c r="E863" i="1" s="1"/>
  <c r="T847" i="1"/>
  <c r="X847" i="1" s="1"/>
  <c r="AB847" i="1" s="1"/>
  <c r="AF848" i="1" s="1"/>
  <c r="F863" i="1" s="1"/>
  <c r="I863" i="1" s="1"/>
  <c r="H798" i="1" l="1"/>
  <c r="S798" i="1" s="1"/>
  <c r="W798" i="1" s="1"/>
  <c r="AA798" i="1" s="1"/>
  <c r="AE799" i="1" s="1"/>
  <c r="E814" i="1" s="1"/>
  <c r="P752" i="1"/>
  <c r="AE749" i="1"/>
  <c r="AC760" i="1"/>
  <c r="AE750" i="1"/>
  <c r="E765" i="1" s="1"/>
  <c r="H765" i="1" s="1"/>
  <c r="H863" i="1"/>
  <c r="T798" i="1" l="1"/>
  <c r="X798" i="1" s="1"/>
  <c r="AB798" i="1" s="1"/>
  <c r="AF799" i="1" s="1"/>
  <c r="F814" i="1" s="1"/>
  <c r="I814" i="1" s="1"/>
  <c r="U798" i="1"/>
  <c r="Y798" i="1" s="1"/>
  <c r="AC798" i="1" s="1"/>
  <c r="AG799" i="1" s="1"/>
  <c r="G814" i="1" s="1"/>
  <c r="U765" i="1"/>
  <c r="Y765" i="1" s="1"/>
  <c r="AC765" i="1" s="1"/>
  <c r="AG766" i="1" s="1"/>
  <c r="G781" i="1" s="1"/>
  <c r="T765" i="1"/>
  <c r="X765" i="1" s="1"/>
  <c r="AB765" i="1" s="1"/>
  <c r="AF766" i="1" s="1"/>
  <c r="F781" i="1" s="1"/>
  <c r="I781" i="1" s="1"/>
  <c r="S765" i="1"/>
  <c r="W765" i="1" s="1"/>
  <c r="AA765" i="1" s="1"/>
  <c r="AE766" i="1" s="1"/>
  <c r="E781" i="1" s="1"/>
  <c r="T863" i="1"/>
  <c r="X863" i="1" s="1"/>
  <c r="AB863" i="1" s="1"/>
  <c r="AF864" i="1" s="1"/>
  <c r="F879" i="1" s="1"/>
  <c r="I879" i="1" s="1"/>
  <c r="S863" i="1"/>
  <c r="W863" i="1" s="1"/>
  <c r="AA863" i="1" s="1"/>
  <c r="AE864" i="1" s="1"/>
  <c r="E879" i="1" s="1"/>
  <c r="U863" i="1"/>
  <c r="Y863" i="1" s="1"/>
  <c r="AC863" i="1" s="1"/>
  <c r="AG864" i="1" s="1"/>
  <c r="G879" i="1" s="1"/>
  <c r="E764" i="1"/>
  <c r="AE760" i="1"/>
  <c r="B708" i="2" s="1"/>
  <c r="E708" i="2" s="1"/>
  <c r="AH760" i="1"/>
  <c r="H814" i="1" l="1"/>
  <c r="H781" i="1"/>
  <c r="U781" i="1" s="1"/>
  <c r="Y781" i="1" s="1"/>
  <c r="AC781" i="1" s="1"/>
  <c r="AG782" i="1" s="1"/>
  <c r="G797" i="1" s="1"/>
  <c r="I790" i="1"/>
  <c r="L779" i="1"/>
  <c r="L765" i="1"/>
  <c r="H764" i="1"/>
  <c r="U814" i="1"/>
  <c r="Y814" i="1" s="1"/>
  <c r="AC814" i="1" s="1"/>
  <c r="AG815" i="1" s="1"/>
  <c r="G830" i="1" s="1"/>
  <c r="T814" i="1"/>
  <c r="X814" i="1" s="1"/>
  <c r="AB814" i="1" s="1"/>
  <c r="AF815" i="1" s="1"/>
  <c r="F830" i="1" s="1"/>
  <c r="I830" i="1" s="1"/>
  <c r="S814" i="1"/>
  <c r="W814" i="1" s="1"/>
  <c r="AA814" i="1" s="1"/>
  <c r="AE815" i="1" s="1"/>
  <c r="E830" i="1" s="1"/>
  <c r="H879" i="1"/>
  <c r="T781" i="1" l="1"/>
  <c r="X781" i="1" s="1"/>
  <c r="AB781" i="1" s="1"/>
  <c r="AF782" i="1" s="1"/>
  <c r="F797" i="1" s="1"/>
  <c r="I797" i="1" s="1"/>
  <c r="S781" i="1"/>
  <c r="W781" i="1" s="1"/>
  <c r="AA781" i="1" s="1"/>
  <c r="AE782" i="1" s="1"/>
  <c r="E797" i="1" s="1"/>
  <c r="H797" i="1" s="1"/>
  <c r="S797" i="1" s="1"/>
  <c r="W797" i="1" s="1"/>
  <c r="AA797" i="1" s="1"/>
  <c r="AE798" i="1" s="1"/>
  <c r="E813" i="1" s="1"/>
  <c r="H830" i="1"/>
  <c r="L766" i="1"/>
  <c r="L768" i="1" s="1"/>
  <c r="L769" i="1" s="1"/>
  <c r="O764" i="1" s="1"/>
  <c r="O765" i="1" s="1"/>
  <c r="L767" i="1"/>
  <c r="U879" i="1"/>
  <c r="Y879" i="1" s="1"/>
  <c r="AC879" i="1" s="1"/>
  <c r="S879" i="1"/>
  <c r="W879" i="1" s="1"/>
  <c r="AA879" i="1" s="1"/>
  <c r="T879" i="1"/>
  <c r="X879" i="1" s="1"/>
  <c r="AB879" i="1" s="1"/>
  <c r="U764" i="1"/>
  <c r="Y764" i="1" s="1"/>
  <c r="AC764" i="1" s="1"/>
  <c r="AG765" i="1" s="1"/>
  <c r="T764" i="1"/>
  <c r="X764" i="1" s="1"/>
  <c r="AB764" i="1" s="1"/>
  <c r="AF765" i="1" s="1"/>
  <c r="F780" i="1" s="1"/>
  <c r="S764" i="1"/>
  <c r="H775" i="1"/>
  <c r="T775" i="1" s="1"/>
  <c r="T797" i="1" l="1"/>
  <c r="X797" i="1" s="1"/>
  <c r="AB797" i="1" s="1"/>
  <c r="AF798" i="1" s="1"/>
  <c r="F813" i="1" s="1"/>
  <c r="I813" i="1" s="1"/>
  <c r="U797" i="1"/>
  <c r="Y797" i="1" s="1"/>
  <c r="AC797" i="1" s="1"/>
  <c r="AG798" i="1" s="1"/>
  <c r="G813" i="1" s="1"/>
  <c r="U775" i="1"/>
  <c r="W764" i="1"/>
  <c r="T830" i="1"/>
  <c r="X830" i="1" s="1"/>
  <c r="AB830" i="1" s="1"/>
  <c r="AF831" i="1" s="1"/>
  <c r="F846" i="1" s="1"/>
  <c r="I846" i="1" s="1"/>
  <c r="S830" i="1"/>
  <c r="W830" i="1" s="1"/>
  <c r="AA830" i="1" s="1"/>
  <c r="AE831" i="1" s="1"/>
  <c r="E846" i="1" s="1"/>
  <c r="U830" i="1"/>
  <c r="Y830" i="1" s="1"/>
  <c r="AC830" i="1" s="1"/>
  <c r="AG831" i="1" s="1"/>
  <c r="G846" i="1" s="1"/>
  <c r="AG775" i="1"/>
  <c r="D723" i="2" s="1"/>
  <c r="G780" i="1"/>
  <c r="N764" i="1"/>
  <c r="N765" i="1" s="1"/>
  <c r="P765" i="1" s="1"/>
  <c r="H813" i="1"/>
  <c r="H846" i="1" l="1"/>
  <c r="S846" i="1" s="1"/>
  <c r="W846" i="1" s="1"/>
  <c r="AA846" i="1" s="1"/>
  <c r="AE847" i="1" s="1"/>
  <c r="E862" i="1" s="1"/>
  <c r="AA764" i="1"/>
  <c r="Y775" i="1"/>
  <c r="O766" i="1"/>
  <c r="O767" i="1" s="1"/>
  <c r="AF764" i="1" s="1"/>
  <c r="N766" i="1"/>
  <c r="T813" i="1"/>
  <c r="X813" i="1" s="1"/>
  <c r="AB813" i="1" s="1"/>
  <c r="AF814" i="1" s="1"/>
  <c r="F829" i="1" s="1"/>
  <c r="I829" i="1" s="1"/>
  <c r="S813" i="1"/>
  <c r="W813" i="1" s="1"/>
  <c r="AA813" i="1" s="1"/>
  <c r="AE814" i="1" s="1"/>
  <c r="E829" i="1" s="1"/>
  <c r="U813" i="1"/>
  <c r="Y813" i="1" s="1"/>
  <c r="AC813" i="1" s="1"/>
  <c r="AG814" i="1" s="1"/>
  <c r="G829" i="1" s="1"/>
  <c r="T846" i="1" l="1"/>
  <c r="X846" i="1" s="1"/>
  <c r="AB846" i="1" s="1"/>
  <c r="AF847" i="1" s="1"/>
  <c r="F862" i="1" s="1"/>
  <c r="I862" i="1" s="1"/>
  <c r="U846" i="1"/>
  <c r="Y846" i="1" s="1"/>
  <c r="AC846" i="1" s="1"/>
  <c r="AG847" i="1" s="1"/>
  <c r="G862" i="1" s="1"/>
  <c r="AC775" i="1"/>
  <c r="AE765" i="1"/>
  <c r="E780" i="1" s="1"/>
  <c r="H780" i="1" s="1"/>
  <c r="N767" i="1"/>
  <c r="P766" i="1"/>
  <c r="F779" i="1"/>
  <c r="AF775" i="1"/>
  <c r="C723" i="2" s="1"/>
  <c r="H829" i="1"/>
  <c r="H862" i="1" l="1"/>
  <c r="T862" i="1" s="1"/>
  <c r="X862" i="1" s="1"/>
  <c r="AB862" i="1" s="1"/>
  <c r="AF863" i="1" s="1"/>
  <c r="F878" i="1" s="1"/>
  <c r="I878" i="1" s="1"/>
  <c r="S829" i="1"/>
  <c r="W829" i="1" s="1"/>
  <c r="AA829" i="1" s="1"/>
  <c r="AE830" i="1" s="1"/>
  <c r="E845" i="1" s="1"/>
  <c r="U829" i="1"/>
  <c r="Y829" i="1" s="1"/>
  <c r="AC829" i="1" s="1"/>
  <c r="AG830" i="1" s="1"/>
  <c r="G845" i="1" s="1"/>
  <c r="T829" i="1"/>
  <c r="X829" i="1" s="1"/>
  <c r="AB829" i="1" s="1"/>
  <c r="AF830" i="1" s="1"/>
  <c r="F845" i="1" s="1"/>
  <c r="I845" i="1" s="1"/>
  <c r="S780" i="1"/>
  <c r="W780" i="1" s="1"/>
  <c r="AA780" i="1" s="1"/>
  <c r="AE781" i="1" s="1"/>
  <c r="E796" i="1" s="1"/>
  <c r="U780" i="1"/>
  <c r="Y780" i="1" s="1"/>
  <c r="AC780" i="1" s="1"/>
  <c r="AG781" i="1" s="1"/>
  <c r="G796" i="1" s="1"/>
  <c r="T780" i="1"/>
  <c r="X780" i="1" s="1"/>
  <c r="AB780" i="1" s="1"/>
  <c r="AF781" i="1" s="1"/>
  <c r="F796" i="1" s="1"/>
  <c r="I796" i="1" s="1"/>
  <c r="AE764" i="1"/>
  <c r="P767" i="1"/>
  <c r="U862" i="1" l="1"/>
  <c r="Y862" i="1" s="1"/>
  <c r="AC862" i="1" s="1"/>
  <c r="AG863" i="1" s="1"/>
  <c r="G878" i="1" s="1"/>
  <c r="S862" i="1"/>
  <c r="W862" i="1" s="1"/>
  <c r="AA862" i="1" s="1"/>
  <c r="AE863" i="1" s="1"/>
  <c r="E878" i="1" s="1"/>
  <c r="H878" i="1" s="1"/>
  <c r="H845" i="1"/>
  <c r="U845" i="1" s="1"/>
  <c r="Y845" i="1" s="1"/>
  <c r="AC845" i="1" s="1"/>
  <c r="AG846" i="1" s="1"/>
  <c r="G861" i="1" s="1"/>
  <c r="H796" i="1"/>
  <c r="AH775" i="1"/>
  <c r="AE775" i="1"/>
  <c r="B723" i="2" s="1"/>
  <c r="E723" i="2" s="1"/>
  <c r="E779" i="1"/>
  <c r="I805" i="1"/>
  <c r="L794" i="1"/>
  <c r="S845" i="1" l="1"/>
  <c r="W845" i="1" s="1"/>
  <c r="AA845" i="1" s="1"/>
  <c r="AE846" i="1" s="1"/>
  <c r="E861" i="1" s="1"/>
  <c r="T845" i="1"/>
  <c r="X845" i="1" s="1"/>
  <c r="AB845" i="1" s="1"/>
  <c r="AF846" i="1" s="1"/>
  <c r="F861" i="1" s="1"/>
  <c r="I861" i="1" s="1"/>
  <c r="L780" i="1"/>
  <c r="H779" i="1"/>
  <c r="S878" i="1"/>
  <c r="W878" i="1" s="1"/>
  <c r="AA878" i="1" s="1"/>
  <c r="AE879" i="1" s="1"/>
  <c r="E894" i="1" s="1"/>
  <c r="U878" i="1"/>
  <c r="Y878" i="1" s="1"/>
  <c r="AC878" i="1" s="1"/>
  <c r="AG879" i="1" s="1"/>
  <c r="G894" i="1" s="1"/>
  <c r="T878" i="1"/>
  <c r="X878" i="1" s="1"/>
  <c r="AB878" i="1" s="1"/>
  <c r="AF879" i="1" s="1"/>
  <c r="F894" i="1" s="1"/>
  <c r="I894" i="1" s="1"/>
  <c r="T796" i="1"/>
  <c r="X796" i="1" s="1"/>
  <c r="AB796" i="1" s="1"/>
  <c r="AF797" i="1" s="1"/>
  <c r="F812" i="1" s="1"/>
  <c r="I812" i="1" s="1"/>
  <c r="S796" i="1"/>
  <c r="W796" i="1" s="1"/>
  <c r="AA796" i="1" s="1"/>
  <c r="AE797" i="1" s="1"/>
  <c r="E812" i="1" s="1"/>
  <c r="U796" i="1"/>
  <c r="Y796" i="1" s="1"/>
  <c r="AC796" i="1" s="1"/>
  <c r="AG797" i="1" s="1"/>
  <c r="G812" i="1" s="1"/>
  <c r="H861" i="1" l="1"/>
  <c r="H812" i="1"/>
  <c r="S812" i="1" s="1"/>
  <c r="W812" i="1" s="1"/>
  <c r="AA812" i="1" s="1"/>
  <c r="AE813" i="1" s="1"/>
  <c r="E828" i="1" s="1"/>
  <c r="H894" i="1"/>
  <c r="U894" i="1" s="1"/>
  <c r="Y894" i="1" s="1"/>
  <c r="AC894" i="1" s="1"/>
  <c r="U779" i="1"/>
  <c r="Y779" i="1" s="1"/>
  <c r="AC779" i="1" s="1"/>
  <c r="AG780" i="1" s="1"/>
  <c r="T779" i="1"/>
  <c r="X779" i="1" s="1"/>
  <c r="AB779" i="1" s="1"/>
  <c r="AF780" i="1" s="1"/>
  <c r="F795" i="1" s="1"/>
  <c r="S779" i="1"/>
  <c r="H790" i="1"/>
  <c r="T790" i="1" s="1"/>
  <c r="T812" i="1"/>
  <c r="X812" i="1" s="1"/>
  <c r="AB812" i="1" s="1"/>
  <c r="AF813" i="1" s="1"/>
  <c r="F828" i="1" s="1"/>
  <c r="I828" i="1" s="1"/>
  <c r="L781" i="1"/>
  <c r="L783" i="1" s="1"/>
  <c r="L784" i="1" s="1"/>
  <c r="O779" i="1" s="1"/>
  <c r="O780" i="1" s="1"/>
  <c r="L782" i="1"/>
  <c r="T894" i="1" l="1"/>
  <c r="X894" i="1" s="1"/>
  <c r="AB894" i="1" s="1"/>
  <c r="S861" i="1"/>
  <c r="W861" i="1" s="1"/>
  <c r="AA861" i="1" s="1"/>
  <c r="AE862" i="1" s="1"/>
  <c r="E877" i="1" s="1"/>
  <c r="U861" i="1"/>
  <c r="Y861" i="1" s="1"/>
  <c r="AC861" i="1" s="1"/>
  <c r="AG862" i="1" s="1"/>
  <c r="G877" i="1" s="1"/>
  <c r="T861" i="1"/>
  <c r="X861" i="1" s="1"/>
  <c r="AB861" i="1" s="1"/>
  <c r="AF862" i="1" s="1"/>
  <c r="F877" i="1" s="1"/>
  <c r="I877" i="1" s="1"/>
  <c r="S894" i="1"/>
  <c r="W894" i="1" s="1"/>
  <c r="AA894" i="1" s="1"/>
  <c r="U812" i="1"/>
  <c r="Y812" i="1" s="1"/>
  <c r="AC812" i="1" s="1"/>
  <c r="AG813" i="1" s="1"/>
  <c r="G828" i="1" s="1"/>
  <c r="H828" i="1" s="1"/>
  <c r="N779" i="1"/>
  <c r="N780" i="1" s="1"/>
  <c r="P780" i="1" s="1"/>
  <c r="O781" i="1" s="1"/>
  <c r="O782" i="1" s="1"/>
  <c r="AF779" i="1" s="1"/>
  <c r="G795" i="1"/>
  <c r="AG790" i="1"/>
  <c r="D738" i="2" s="1"/>
  <c r="W779" i="1"/>
  <c r="U790" i="1"/>
  <c r="H877" i="1" l="1"/>
  <c r="N781" i="1"/>
  <c r="N782" i="1" s="1"/>
  <c r="AA779" i="1"/>
  <c r="Y790" i="1"/>
  <c r="F794" i="1"/>
  <c r="AF790" i="1"/>
  <c r="C738" i="2" s="1"/>
  <c r="T828" i="1"/>
  <c r="X828" i="1" s="1"/>
  <c r="AB828" i="1" s="1"/>
  <c r="AF829" i="1" s="1"/>
  <c r="F844" i="1" s="1"/>
  <c r="I844" i="1" s="1"/>
  <c r="S828" i="1"/>
  <c r="W828" i="1" s="1"/>
  <c r="AA828" i="1" s="1"/>
  <c r="AE829" i="1" s="1"/>
  <c r="E844" i="1" s="1"/>
  <c r="U828" i="1"/>
  <c r="Y828" i="1" s="1"/>
  <c r="AC828" i="1" s="1"/>
  <c r="AG829" i="1" s="1"/>
  <c r="G844" i="1" s="1"/>
  <c r="P781" i="1" l="1"/>
  <c r="T877" i="1"/>
  <c r="X877" i="1" s="1"/>
  <c r="AB877" i="1" s="1"/>
  <c r="AF878" i="1" s="1"/>
  <c r="F893" i="1" s="1"/>
  <c r="I893" i="1" s="1"/>
  <c r="U877" i="1"/>
  <c r="Y877" i="1" s="1"/>
  <c r="AC877" i="1" s="1"/>
  <c r="AG878" i="1" s="1"/>
  <c r="G893" i="1" s="1"/>
  <c r="S877" i="1"/>
  <c r="W877" i="1" s="1"/>
  <c r="AA877" i="1" s="1"/>
  <c r="AE878" i="1" s="1"/>
  <c r="E893" i="1" s="1"/>
  <c r="H893" i="1" s="1"/>
  <c r="H844" i="1"/>
  <c r="P782" i="1"/>
  <c r="AE779" i="1"/>
  <c r="AE780" i="1"/>
  <c r="E795" i="1" s="1"/>
  <c r="H795" i="1" s="1"/>
  <c r="AC790" i="1"/>
  <c r="T893" i="1" l="1"/>
  <c r="X893" i="1" s="1"/>
  <c r="AB893" i="1" s="1"/>
  <c r="AF894" i="1" s="1"/>
  <c r="F909" i="1" s="1"/>
  <c r="I909" i="1" s="1"/>
  <c r="S893" i="1"/>
  <c r="W893" i="1" s="1"/>
  <c r="AA893" i="1" s="1"/>
  <c r="AE894" i="1" s="1"/>
  <c r="E909" i="1" s="1"/>
  <c r="U893" i="1"/>
  <c r="Y893" i="1" s="1"/>
  <c r="AC893" i="1" s="1"/>
  <c r="AG894" i="1" s="1"/>
  <c r="G909" i="1" s="1"/>
  <c r="T844" i="1"/>
  <c r="X844" i="1" s="1"/>
  <c r="AB844" i="1" s="1"/>
  <c r="AF845" i="1" s="1"/>
  <c r="F860" i="1" s="1"/>
  <c r="I860" i="1" s="1"/>
  <c r="U844" i="1"/>
  <c r="Y844" i="1" s="1"/>
  <c r="AC844" i="1" s="1"/>
  <c r="AG845" i="1" s="1"/>
  <c r="G860" i="1" s="1"/>
  <c r="S844" i="1"/>
  <c r="W844" i="1" s="1"/>
  <c r="AA844" i="1" s="1"/>
  <c r="AE845" i="1" s="1"/>
  <c r="E860" i="1" s="1"/>
  <c r="U795" i="1"/>
  <c r="Y795" i="1" s="1"/>
  <c r="AC795" i="1" s="1"/>
  <c r="AG796" i="1" s="1"/>
  <c r="G811" i="1" s="1"/>
  <c r="S795" i="1"/>
  <c r="W795" i="1" s="1"/>
  <c r="AA795" i="1" s="1"/>
  <c r="AE796" i="1" s="1"/>
  <c r="E811" i="1" s="1"/>
  <c r="T795" i="1"/>
  <c r="X795" i="1" s="1"/>
  <c r="AB795" i="1" s="1"/>
  <c r="AF796" i="1" s="1"/>
  <c r="F811" i="1" s="1"/>
  <c r="I811" i="1" s="1"/>
  <c r="AE790" i="1"/>
  <c r="B738" i="2" s="1"/>
  <c r="E738" i="2" s="1"/>
  <c r="AH790" i="1"/>
  <c r="E794" i="1"/>
  <c r="H909" i="1" l="1"/>
  <c r="H860" i="1"/>
  <c r="U860" i="1" s="1"/>
  <c r="Y860" i="1" s="1"/>
  <c r="AC860" i="1" s="1"/>
  <c r="AG861" i="1" s="1"/>
  <c r="G876" i="1" s="1"/>
  <c r="L809" i="1"/>
  <c r="I820" i="1"/>
  <c r="H794" i="1"/>
  <c r="L795" i="1"/>
  <c r="H811" i="1"/>
  <c r="S909" i="1" l="1"/>
  <c r="W909" i="1" s="1"/>
  <c r="AA909" i="1" s="1"/>
  <c r="U909" i="1"/>
  <c r="Y909" i="1" s="1"/>
  <c r="AC909" i="1" s="1"/>
  <c r="T909" i="1"/>
  <c r="X909" i="1" s="1"/>
  <c r="AB909" i="1" s="1"/>
  <c r="S860" i="1"/>
  <c r="W860" i="1" s="1"/>
  <c r="AA860" i="1" s="1"/>
  <c r="AE861" i="1" s="1"/>
  <c r="E876" i="1" s="1"/>
  <c r="T860" i="1"/>
  <c r="X860" i="1" s="1"/>
  <c r="AB860" i="1" s="1"/>
  <c r="AF861" i="1" s="1"/>
  <c r="F876" i="1" s="1"/>
  <c r="I876" i="1" s="1"/>
  <c r="T811" i="1"/>
  <c r="X811" i="1" s="1"/>
  <c r="AB811" i="1" s="1"/>
  <c r="AF812" i="1" s="1"/>
  <c r="F827" i="1" s="1"/>
  <c r="I827" i="1" s="1"/>
  <c r="S811" i="1"/>
  <c r="W811" i="1" s="1"/>
  <c r="AA811" i="1" s="1"/>
  <c r="AE812" i="1" s="1"/>
  <c r="E827" i="1" s="1"/>
  <c r="U811" i="1"/>
  <c r="Y811" i="1" s="1"/>
  <c r="AC811" i="1" s="1"/>
  <c r="AG812" i="1" s="1"/>
  <c r="G827" i="1" s="1"/>
  <c r="L796" i="1"/>
  <c r="L798" i="1" s="1"/>
  <c r="L799" i="1" s="1"/>
  <c r="O794" i="1" s="1"/>
  <c r="O795" i="1" s="1"/>
  <c r="L797" i="1"/>
  <c r="H805" i="1"/>
  <c r="T805" i="1" s="1"/>
  <c r="U794" i="1"/>
  <c r="Y794" i="1" s="1"/>
  <c r="AC794" i="1" s="1"/>
  <c r="AG795" i="1" s="1"/>
  <c r="T794" i="1"/>
  <c r="X794" i="1" s="1"/>
  <c r="AB794" i="1" s="1"/>
  <c r="AF795" i="1" s="1"/>
  <c r="F810" i="1" s="1"/>
  <c r="S794" i="1"/>
  <c r="H876" i="1" l="1"/>
  <c r="AG805" i="1"/>
  <c r="D753" i="2" s="1"/>
  <c r="G810" i="1"/>
  <c r="H827" i="1"/>
  <c r="U805" i="1"/>
  <c r="W794" i="1"/>
  <c r="N794" i="1"/>
  <c r="N795" i="1" s="1"/>
  <c r="P795" i="1" s="1"/>
  <c r="S876" i="1" l="1"/>
  <c r="W876" i="1" s="1"/>
  <c r="AA876" i="1" s="1"/>
  <c r="AE877" i="1" s="1"/>
  <c r="E892" i="1" s="1"/>
  <c r="T876" i="1"/>
  <c r="X876" i="1" s="1"/>
  <c r="AB876" i="1" s="1"/>
  <c r="AF877" i="1" s="1"/>
  <c r="F892" i="1" s="1"/>
  <c r="I892" i="1" s="1"/>
  <c r="U876" i="1"/>
  <c r="Y876" i="1" s="1"/>
  <c r="AC876" i="1" s="1"/>
  <c r="AG877" i="1" s="1"/>
  <c r="G892" i="1" s="1"/>
  <c r="T827" i="1"/>
  <c r="X827" i="1" s="1"/>
  <c r="AB827" i="1" s="1"/>
  <c r="AF828" i="1" s="1"/>
  <c r="F843" i="1" s="1"/>
  <c r="I843" i="1" s="1"/>
  <c r="U827" i="1"/>
  <c r="Y827" i="1" s="1"/>
  <c r="AC827" i="1" s="1"/>
  <c r="AG828" i="1" s="1"/>
  <c r="G843" i="1" s="1"/>
  <c r="S827" i="1"/>
  <c r="W827" i="1" s="1"/>
  <c r="AA827" i="1" s="1"/>
  <c r="AE828" i="1" s="1"/>
  <c r="E843" i="1" s="1"/>
  <c r="O796" i="1"/>
  <c r="O797" i="1" s="1"/>
  <c r="AF794" i="1" s="1"/>
  <c r="N796" i="1"/>
  <c r="Y805" i="1"/>
  <c r="AA794" i="1"/>
  <c r="H892" i="1" l="1"/>
  <c r="H843" i="1"/>
  <c r="T843" i="1" s="1"/>
  <c r="X843" i="1" s="1"/>
  <c r="AB843" i="1" s="1"/>
  <c r="AF844" i="1" s="1"/>
  <c r="F859" i="1" s="1"/>
  <c r="I859" i="1" s="1"/>
  <c r="AF805" i="1"/>
  <c r="C753" i="2" s="1"/>
  <c r="F809" i="1"/>
  <c r="AE795" i="1"/>
  <c r="E810" i="1" s="1"/>
  <c r="H810" i="1" s="1"/>
  <c r="AC805" i="1"/>
  <c r="P796" i="1"/>
  <c r="N797" i="1"/>
  <c r="U843" i="1" l="1"/>
  <c r="Y843" i="1" s="1"/>
  <c r="AC843" i="1" s="1"/>
  <c r="AG844" i="1" s="1"/>
  <c r="G859" i="1" s="1"/>
  <c r="S843" i="1"/>
  <c r="W843" i="1" s="1"/>
  <c r="AA843" i="1" s="1"/>
  <c r="AE844" i="1" s="1"/>
  <c r="E859" i="1" s="1"/>
  <c r="U892" i="1"/>
  <c r="Y892" i="1" s="1"/>
  <c r="AC892" i="1" s="1"/>
  <c r="AG893" i="1" s="1"/>
  <c r="G908" i="1" s="1"/>
  <c r="T892" i="1"/>
  <c r="X892" i="1" s="1"/>
  <c r="AB892" i="1" s="1"/>
  <c r="AF893" i="1" s="1"/>
  <c r="F908" i="1" s="1"/>
  <c r="I908" i="1" s="1"/>
  <c r="S892" i="1"/>
  <c r="W892" i="1" s="1"/>
  <c r="AA892" i="1" s="1"/>
  <c r="AE893" i="1" s="1"/>
  <c r="E908" i="1" s="1"/>
  <c r="P797" i="1"/>
  <c r="AE794" i="1"/>
  <c r="S810" i="1"/>
  <c r="W810" i="1" s="1"/>
  <c r="AA810" i="1" s="1"/>
  <c r="AE811" i="1" s="1"/>
  <c r="E826" i="1" s="1"/>
  <c r="T810" i="1"/>
  <c r="X810" i="1" s="1"/>
  <c r="AB810" i="1" s="1"/>
  <c r="AF811" i="1" s="1"/>
  <c r="F826" i="1" s="1"/>
  <c r="I826" i="1" s="1"/>
  <c r="U810" i="1"/>
  <c r="Y810" i="1" s="1"/>
  <c r="AC810" i="1" s="1"/>
  <c r="AG811" i="1" s="1"/>
  <c r="G826" i="1" s="1"/>
  <c r="H859" i="1" l="1"/>
  <c r="H908" i="1"/>
  <c r="S908" i="1" s="1"/>
  <c r="W908" i="1" s="1"/>
  <c r="AA908" i="1" s="1"/>
  <c r="AE909" i="1" s="1"/>
  <c r="E924" i="1" s="1"/>
  <c r="T908" i="1"/>
  <c r="X908" i="1" s="1"/>
  <c r="AB908" i="1" s="1"/>
  <c r="AF909" i="1" s="1"/>
  <c r="F924" i="1" s="1"/>
  <c r="I924" i="1" s="1"/>
  <c r="H826" i="1"/>
  <c r="U826" i="1" s="1"/>
  <c r="Y826" i="1" s="1"/>
  <c r="AC826" i="1" s="1"/>
  <c r="AG827" i="1" s="1"/>
  <c r="G842" i="1" s="1"/>
  <c r="U859" i="1"/>
  <c r="Y859" i="1" s="1"/>
  <c r="AC859" i="1" s="1"/>
  <c r="AG860" i="1" s="1"/>
  <c r="G875" i="1" s="1"/>
  <c r="T859" i="1"/>
  <c r="X859" i="1" s="1"/>
  <c r="AB859" i="1" s="1"/>
  <c r="AF860" i="1" s="1"/>
  <c r="F875" i="1" s="1"/>
  <c r="I875" i="1" s="1"/>
  <c r="S859" i="1"/>
  <c r="W859" i="1" s="1"/>
  <c r="AA859" i="1" s="1"/>
  <c r="AE860" i="1" s="1"/>
  <c r="E875" i="1" s="1"/>
  <c r="E809" i="1"/>
  <c r="AH805" i="1"/>
  <c r="AE805" i="1"/>
  <c r="B753" i="2" s="1"/>
  <c r="E753" i="2" s="1"/>
  <c r="L824" i="1"/>
  <c r="I835" i="1"/>
  <c r="U908" i="1" l="1"/>
  <c r="Y908" i="1" s="1"/>
  <c r="AC908" i="1" s="1"/>
  <c r="AG909" i="1" s="1"/>
  <c r="G924" i="1" s="1"/>
  <c r="T826" i="1"/>
  <c r="X826" i="1" s="1"/>
  <c r="AB826" i="1" s="1"/>
  <c r="AF827" i="1" s="1"/>
  <c r="F842" i="1" s="1"/>
  <c r="I842" i="1" s="1"/>
  <c r="S826" i="1"/>
  <c r="W826" i="1" s="1"/>
  <c r="AA826" i="1" s="1"/>
  <c r="AE827" i="1" s="1"/>
  <c r="E842" i="1" s="1"/>
  <c r="H924" i="1"/>
  <c r="L810" i="1"/>
  <c r="H809" i="1"/>
  <c r="H875" i="1"/>
  <c r="H842" i="1" l="1"/>
  <c r="T924" i="1"/>
  <c r="X924" i="1" s="1"/>
  <c r="AB924" i="1" s="1"/>
  <c r="S924" i="1"/>
  <c r="W924" i="1" s="1"/>
  <c r="AA924" i="1" s="1"/>
  <c r="U924" i="1"/>
  <c r="Y924" i="1" s="1"/>
  <c r="AC924" i="1" s="1"/>
  <c r="S842" i="1"/>
  <c r="W842" i="1" s="1"/>
  <c r="AA842" i="1" s="1"/>
  <c r="AE843" i="1" s="1"/>
  <c r="E858" i="1" s="1"/>
  <c r="U842" i="1"/>
  <c r="Y842" i="1" s="1"/>
  <c r="AC842" i="1" s="1"/>
  <c r="AG843" i="1" s="1"/>
  <c r="G858" i="1" s="1"/>
  <c r="T842" i="1"/>
  <c r="X842" i="1" s="1"/>
  <c r="AB842" i="1" s="1"/>
  <c r="AF843" i="1" s="1"/>
  <c r="F858" i="1" s="1"/>
  <c r="I858" i="1" s="1"/>
  <c r="U875" i="1"/>
  <c r="Y875" i="1" s="1"/>
  <c r="AC875" i="1" s="1"/>
  <c r="AG876" i="1" s="1"/>
  <c r="G891" i="1" s="1"/>
  <c r="S875" i="1"/>
  <c r="W875" i="1" s="1"/>
  <c r="AA875" i="1" s="1"/>
  <c r="AE876" i="1" s="1"/>
  <c r="E891" i="1" s="1"/>
  <c r="T875" i="1"/>
  <c r="X875" i="1" s="1"/>
  <c r="AB875" i="1" s="1"/>
  <c r="AF876" i="1" s="1"/>
  <c r="F891" i="1" s="1"/>
  <c r="I891" i="1" s="1"/>
  <c r="U809" i="1"/>
  <c r="Y809" i="1" s="1"/>
  <c r="AC809" i="1" s="1"/>
  <c r="AG810" i="1" s="1"/>
  <c r="T809" i="1"/>
  <c r="X809" i="1" s="1"/>
  <c r="AB809" i="1" s="1"/>
  <c r="AF810" i="1" s="1"/>
  <c r="F825" i="1" s="1"/>
  <c r="H820" i="1"/>
  <c r="T820" i="1" s="1"/>
  <c r="S809" i="1"/>
  <c r="L811" i="1"/>
  <c r="L813" i="1" s="1"/>
  <c r="L814" i="1" s="1"/>
  <c r="O809" i="1" s="1"/>
  <c r="O810" i="1" s="1"/>
  <c r="L812" i="1"/>
  <c r="G825" i="1" l="1"/>
  <c r="AG820" i="1"/>
  <c r="D768" i="2" s="1"/>
  <c r="W809" i="1"/>
  <c r="U820" i="1"/>
  <c r="N809" i="1"/>
  <c r="N810" i="1" s="1"/>
  <c r="P810" i="1" s="1"/>
  <c r="H891" i="1"/>
  <c r="H858" i="1"/>
  <c r="U858" i="1" l="1"/>
  <c r="Y858" i="1" s="1"/>
  <c r="AC858" i="1" s="1"/>
  <c r="AG859" i="1" s="1"/>
  <c r="G874" i="1" s="1"/>
  <c r="T858" i="1"/>
  <c r="X858" i="1" s="1"/>
  <c r="AB858" i="1" s="1"/>
  <c r="AF859" i="1" s="1"/>
  <c r="F874" i="1" s="1"/>
  <c r="I874" i="1" s="1"/>
  <c r="S858" i="1"/>
  <c r="W858" i="1" s="1"/>
  <c r="AA858" i="1" s="1"/>
  <c r="AE859" i="1" s="1"/>
  <c r="E874" i="1" s="1"/>
  <c r="AA809" i="1"/>
  <c r="Y820" i="1"/>
  <c r="T891" i="1"/>
  <c r="X891" i="1" s="1"/>
  <c r="AB891" i="1" s="1"/>
  <c r="AF892" i="1" s="1"/>
  <c r="F907" i="1" s="1"/>
  <c r="I907" i="1" s="1"/>
  <c r="U891" i="1"/>
  <c r="Y891" i="1" s="1"/>
  <c r="AC891" i="1" s="1"/>
  <c r="AG892" i="1" s="1"/>
  <c r="G907" i="1" s="1"/>
  <c r="S891" i="1"/>
  <c r="W891" i="1" s="1"/>
  <c r="AA891" i="1" s="1"/>
  <c r="AE892" i="1" s="1"/>
  <c r="E907" i="1" s="1"/>
  <c r="N811" i="1"/>
  <c r="O811" i="1"/>
  <c r="O812" i="1" s="1"/>
  <c r="AF809" i="1" s="1"/>
  <c r="H874" i="1" l="1"/>
  <c r="U874" i="1" s="1"/>
  <c r="Y874" i="1" s="1"/>
  <c r="AC874" i="1" s="1"/>
  <c r="AG875" i="1" s="1"/>
  <c r="G890" i="1" s="1"/>
  <c r="H907" i="1"/>
  <c r="S907" i="1" s="1"/>
  <c r="W907" i="1" s="1"/>
  <c r="AA907" i="1" s="1"/>
  <c r="AE908" i="1" s="1"/>
  <c r="E923" i="1" s="1"/>
  <c r="AC820" i="1"/>
  <c r="AE810" i="1"/>
  <c r="E825" i="1" s="1"/>
  <c r="H825" i="1" s="1"/>
  <c r="S874" i="1"/>
  <c r="W874" i="1" s="1"/>
  <c r="AA874" i="1" s="1"/>
  <c r="AE875" i="1" s="1"/>
  <c r="E890" i="1" s="1"/>
  <c r="F824" i="1"/>
  <c r="AF820" i="1"/>
  <c r="C768" i="2" s="1"/>
  <c r="N812" i="1"/>
  <c r="P811" i="1"/>
  <c r="T874" i="1" l="1"/>
  <c r="X874" i="1" s="1"/>
  <c r="AB874" i="1" s="1"/>
  <c r="AF875" i="1" s="1"/>
  <c r="F890" i="1" s="1"/>
  <c r="I890" i="1" s="1"/>
  <c r="T907" i="1"/>
  <c r="X907" i="1" s="1"/>
  <c r="AB907" i="1" s="1"/>
  <c r="AF908" i="1" s="1"/>
  <c r="F923" i="1" s="1"/>
  <c r="I923" i="1" s="1"/>
  <c r="U907" i="1"/>
  <c r="Y907" i="1" s="1"/>
  <c r="AC907" i="1" s="1"/>
  <c r="AG908" i="1" s="1"/>
  <c r="G923" i="1" s="1"/>
  <c r="H923" i="1" s="1"/>
  <c r="AE809" i="1"/>
  <c r="P812" i="1"/>
  <c r="H890" i="1"/>
  <c r="S825" i="1"/>
  <c r="W825" i="1" s="1"/>
  <c r="AA825" i="1" s="1"/>
  <c r="AE826" i="1" s="1"/>
  <c r="E841" i="1" s="1"/>
  <c r="U825" i="1"/>
  <c r="Y825" i="1" s="1"/>
  <c r="AC825" i="1" s="1"/>
  <c r="AG826" i="1" s="1"/>
  <c r="G841" i="1" s="1"/>
  <c r="T825" i="1"/>
  <c r="X825" i="1" s="1"/>
  <c r="AB825" i="1" s="1"/>
  <c r="AF826" i="1" s="1"/>
  <c r="F841" i="1" s="1"/>
  <c r="I841" i="1" s="1"/>
  <c r="I850" i="1" l="1"/>
  <c r="L839" i="1"/>
  <c r="S890" i="1"/>
  <c r="W890" i="1" s="1"/>
  <c r="AA890" i="1" s="1"/>
  <c r="AE891" i="1" s="1"/>
  <c r="E906" i="1" s="1"/>
  <c r="U890" i="1"/>
  <c r="Y890" i="1" s="1"/>
  <c r="AC890" i="1" s="1"/>
  <c r="AG891" i="1" s="1"/>
  <c r="G906" i="1" s="1"/>
  <c r="T890" i="1"/>
  <c r="X890" i="1" s="1"/>
  <c r="AB890" i="1" s="1"/>
  <c r="AF891" i="1" s="1"/>
  <c r="F906" i="1" s="1"/>
  <c r="I906" i="1" s="1"/>
  <c r="T923" i="1"/>
  <c r="X923" i="1" s="1"/>
  <c r="AB923" i="1" s="1"/>
  <c r="AF924" i="1" s="1"/>
  <c r="F939" i="1" s="1"/>
  <c r="I939" i="1" s="1"/>
  <c r="U923" i="1"/>
  <c r="Y923" i="1" s="1"/>
  <c r="AC923" i="1" s="1"/>
  <c r="AG924" i="1" s="1"/>
  <c r="G939" i="1" s="1"/>
  <c r="S923" i="1"/>
  <c r="W923" i="1" s="1"/>
  <c r="AA923" i="1" s="1"/>
  <c r="AE924" i="1" s="1"/>
  <c r="E939" i="1" s="1"/>
  <c r="H841" i="1"/>
  <c r="E824" i="1"/>
  <c r="AE820" i="1"/>
  <c r="B768" i="2" s="1"/>
  <c r="E768" i="2" s="1"/>
  <c r="AH820" i="1"/>
  <c r="H939" i="1" l="1"/>
  <c r="T939" i="1" s="1"/>
  <c r="X939" i="1" s="1"/>
  <c r="AB939" i="1" s="1"/>
  <c r="H906" i="1"/>
  <c r="S906" i="1" s="1"/>
  <c r="W906" i="1" s="1"/>
  <c r="AA906" i="1" s="1"/>
  <c r="AE907" i="1" s="1"/>
  <c r="E922" i="1" s="1"/>
  <c r="U939" i="1"/>
  <c r="Y939" i="1" s="1"/>
  <c r="AC939" i="1" s="1"/>
  <c r="L825" i="1"/>
  <c r="H824" i="1"/>
  <c r="U841" i="1"/>
  <c r="Y841" i="1" s="1"/>
  <c r="AC841" i="1" s="1"/>
  <c r="AG842" i="1" s="1"/>
  <c r="G857" i="1" s="1"/>
  <c r="T841" i="1"/>
  <c r="X841" i="1" s="1"/>
  <c r="AB841" i="1" s="1"/>
  <c r="AF842" i="1" s="1"/>
  <c r="F857" i="1" s="1"/>
  <c r="I857" i="1" s="1"/>
  <c r="S841" i="1"/>
  <c r="W841" i="1" s="1"/>
  <c r="AA841" i="1" s="1"/>
  <c r="AE842" i="1" s="1"/>
  <c r="E857" i="1" s="1"/>
  <c r="S939" i="1" l="1"/>
  <c r="W939" i="1" s="1"/>
  <c r="AA939" i="1" s="1"/>
  <c r="T906" i="1"/>
  <c r="X906" i="1" s="1"/>
  <c r="AB906" i="1" s="1"/>
  <c r="AF907" i="1" s="1"/>
  <c r="F922" i="1" s="1"/>
  <c r="I922" i="1" s="1"/>
  <c r="U906" i="1"/>
  <c r="Y906" i="1" s="1"/>
  <c r="AC906" i="1" s="1"/>
  <c r="AG907" i="1" s="1"/>
  <c r="G922" i="1" s="1"/>
  <c r="H857" i="1"/>
  <c r="U857" i="1" s="1"/>
  <c r="Y857" i="1" s="1"/>
  <c r="AC857" i="1" s="1"/>
  <c r="AG858" i="1" s="1"/>
  <c r="G873" i="1" s="1"/>
  <c r="L826" i="1"/>
  <c r="L828" i="1" s="1"/>
  <c r="L829" i="1" s="1"/>
  <c r="O824" i="1" s="1"/>
  <c r="O825" i="1" s="1"/>
  <c r="L827" i="1"/>
  <c r="S824" i="1"/>
  <c r="U824" i="1"/>
  <c r="Y824" i="1" s="1"/>
  <c r="AC824" i="1" s="1"/>
  <c r="AG825" i="1" s="1"/>
  <c r="T824" i="1"/>
  <c r="X824" i="1" s="1"/>
  <c r="AB824" i="1" s="1"/>
  <c r="AF825" i="1" s="1"/>
  <c r="F840" i="1" s="1"/>
  <c r="H835" i="1"/>
  <c r="T835" i="1" s="1"/>
  <c r="H922" i="1" l="1"/>
  <c r="S857" i="1"/>
  <c r="W857" i="1" s="1"/>
  <c r="AA857" i="1" s="1"/>
  <c r="AE858" i="1" s="1"/>
  <c r="E873" i="1" s="1"/>
  <c r="T857" i="1"/>
  <c r="X857" i="1" s="1"/>
  <c r="AB857" i="1" s="1"/>
  <c r="AF858" i="1" s="1"/>
  <c r="F873" i="1" s="1"/>
  <c r="I873" i="1" s="1"/>
  <c r="U835" i="1"/>
  <c r="W824" i="1"/>
  <c r="T922" i="1"/>
  <c r="X922" i="1" s="1"/>
  <c r="AB922" i="1" s="1"/>
  <c r="AF923" i="1" s="1"/>
  <c r="F938" i="1" s="1"/>
  <c r="I938" i="1" s="1"/>
  <c r="S922" i="1"/>
  <c r="W922" i="1" s="1"/>
  <c r="AA922" i="1" s="1"/>
  <c r="AE923" i="1" s="1"/>
  <c r="E938" i="1" s="1"/>
  <c r="U922" i="1"/>
  <c r="Y922" i="1" s="1"/>
  <c r="AC922" i="1" s="1"/>
  <c r="AG923" i="1" s="1"/>
  <c r="G938" i="1" s="1"/>
  <c r="G840" i="1"/>
  <c r="AG835" i="1"/>
  <c r="D783" i="2" s="1"/>
  <c r="N824" i="1"/>
  <c r="N825" i="1" s="1"/>
  <c r="P825" i="1" s="1"/>
  <c r="H873" i="1" l="1"/>
  <c r="U873" i="1" s="1"/>
  <c r="Y873" i="1" s="1"/>
  <c r="AC873" i="1" s="1"/>
  <c r="AG874" i="1" s="1"/>
  <c r="G889" i="1" s="1"/>
  <c r="S873" i="1"/>
  <c r="W873" i="1" s="1"/>
  <c r="AA873" i="1" s="1"/>
  <c r="AE874" i="1" s="1"/>
  <c r="E889" i="1" s="1"/>
  <c r="T873" i="1"/>
  <c r="X873" i="1" s="1"/>
  <c r="AB873" i="1" s="1"/>
  <c r="AF874" i="1" s="1"/>
  <c r="F889" i="1" s="1"/>
  <c r="I889" i="1" s="1"/>
  <c r="O826" i="1"/>
  <c r="O827" i="1" s="1"/>
  <c r="AF824" i="1" s="1"/>
  <c r="N826" i="1"/>
  <c r="H938" i="1"/>
  <c r="Y835" i="1"/>
  <c r="AA824" i="1"/>
  <c r="H889" i="1" l="1"/>
  <c r="U938" i="1"/>
  <c r="Y938" i="1" s="1"/>
  <c r="AC938" i="1" s="1"/>
  <c r="AG939" i="1" s="1"/>
  <c r="G954" i="1" s="1"/>
  <c r="T938" i="1"/>
  <c r="X938" i="1" s="1"/>
  <c r="AB938" i="1" s="1"/>
  <c r="AF939" i="1" s="1"/>
  <c r="F954" i="1" s="1"/>
  <c r="I954" i="1" s="1"/>
  <c r="S938" i="1"/>
  <c r="W938" i="1" s="1"/>
  <c r="AA938" i="1" s="1"/>
  <c r="AE939" i="1" s="1"/>
  <c r="E954" i="1" s="1"/>
  <c r="AC835" i="1"/>
  <c r="AE825" i="1"/>
  <c r="E840" i="1" s="1"/>
  <c r="H840" i="1" s="1"/>
  <c r="N827" i="1"/>
  <c r="P826" i="1"/>
  <c r="S889" i="1"/>
  <c r="W889" i="1" s="1"/>
  <c r="AA889" i="1" s="1"/>
  <c r="AE890" i="1" s="1"/>
  <c r="E905" i="1" s="1"/>
  <c r="U889" i="1"/>
  <c r="Y889" i="1" s="1"/>
  <c r="AC889" i="1" s="1"/>
  <c r="AG890" i="1" s="1"/>
  <c r="G905" i="1" s="1"/>
  <c r="T889" i="1"/>
  <c r="X889" i="1" s="1"/>
  <c r="AB889" i="1" s="1"/>
  <c r="AF890" i="1" s="1"/>
  <c r="F905" i="1" s="1"/>
  <c r="I905" i="1" s="1"/>
  <c r="F839" i="1"/>
  <c r="AF835" i="1"/>
  <c r="C783" i="2" s="1"/>
  <c r="H954" i="1" l="1"/>
  <c r="H905" i="1"/>
  <c r="T905" i="1" s="1"/>
  <c r="X905" i="1" s="1"/>
  <c r="AB905" i="1" s="1"/>
  <c r="AF906" i="1" s="1"/>
  <c r="F921" i="1" s="1"/>
  <c r="I921" i="1" s="1"/>
  <c r="S905" i="1"/>
  <c r="W905" i="1" s="1"/>
  <c r="AA905" i="1" s="1"/>
  <c r="AE906" i="1" s="1"/>
  <c r="E921" i="1" s="1"/>
  <c r="U905" i="1"/>
  <c r="Y905" i="1" s="1"/>
  <c r="AC905" i="1" s="1"/>
  <c r="AG906" i="1" s="1"/>
  <c r="G921" i="1" s="1"/>
  <c r="S954" i="1"/>
  <c r="W954" i="1" s="1"/>
  <c r="AA954" i="1" s="1"/>
  <c r="U954" i="1"/>
  <c r="Y954" i="1" s="1"/>
  <c r="AC954" i="1" s="1"/>
  <c r="T954" i="1"/>
  <c r="X954" i="1" s="1"/>
  <c r="AB954" i="1" s="1"/>
  <c r="P827" i="1"/>
  <c r="AE824" i="1"/>
  <c r="U840" i="1"/>
  <c r="Y840" i="1" s="1"/>
  <c r="AC840" i="1" s="1"/>
  <c r="AG841" i="1" s="1"/>
  <c r="G856" i="1" s="1"/>
  <c r="T840" i="1"/>
  <c r="X840" i="1" s="1"/>
  <c r="AB840" i="1" s="1"/>
  <c r="AF841" i="1" s="1"/>
  <c r="F856" i="1" s="1"/>
  <c r="I856" i="1" s="1"/>
  <c r="S840" i="1"/>
  <c r="W840" i="1" s="1"/>
  <c r="AA840" i="1" s="1"/>
  <c r="AE841" i="1" s="1"/>
  <c r="E856" i="1" s="1"/>
  <c r="H856" i="1" l="1"/>
  <c r="U856" i="1" s="1"/>
  <c r="Y856" i="1" s="1"/>
  <c r="AC856" i="1" s="1"/>
  <c r="AG857" i="1" s="1"/>
  <c r="G872" i="1" s="1"/>
  <c r="E839" i="1"/>
  <c r="AE835" i="1"/>
  <c r="B783" i="2" s="1"/>
  <c r="E783" i="2" s="1"/>
  <c r="AH835" i="1"/>
  <c r="L854" i="1"/>
  <c r="I865" i="1"/>
  <c r="T856" i="1"/>
  <c r="X856" i="1" s="1"/>
  <c r="AB856" i="1" s="1"/>
  <c r="AF857" i="1" s="1"/>
  <c r="F872" i="1" s="1"/>
  <c r="I872" i="1" s="1"/>
  <c r="H921" i="1"/>
  <c r="S856" i="1" l="1"/>
  <c r="W856" i="1" s="1"/>
  <c r="AA856" i="1" s="1"/>
  <c r="AE857" i="1" s="1"/>
  <c r="E872" i="1" s="1"/>
  <c r="H872" i="1" s="1"/>
  <c r="S921" i="1"/>
  <c r="W921" i="1" s="1"/>
  <c r="AA921" i="1" s="1"/>
  <c r="AE922" i="1" s="1"/>
  <c r="E937" i="1" s="1"/>
  <c r="T921" i="1"/>
  <c r="X921" i="1" s="1"/>
  <c r="AB921" i="1" s="1"/>
  <c r="AF922" i="1" s="1"/>
  <c r="F937" i="1" s="1"/>
  <c r="I937" i="1" s="1"/>
  <c r="U921" i="1"/>
  <c r="Y921" i="1" s="1"/>
  <c r="AC921" i="1" s="1"/>
  <c r="AG922" i="1" s="1"/>
  <c r="G937" i="1" s="1"/>
  <c r="H839" i="1"/>
  <c r="L840" i="1"/>
  <c r="L841" i="1" l="1"/>
  <c r="L843" i="1" s="1"/>
  <c r="L844" i="1" s="1"/>
  <c r="O839" i="1" s="1"/>
  <c r="O840" i="1" s="1"/>
  <c r="L842" i="1"/>
  <c r="H937" i="1"/>
  <c r="T839" i="1"/>
  <c r="X839" i="1" s="1"/>
  <c r="AB839" i="1" s="1"/>
  <c r="AF840" i="1" s="1"/>
  <c r="F855" i="1" s="1"/>
  <c r="S839" i="1"/>
  <c r="U839" i="1"/>
  <c r="Y839" i="1" s="1"/>
  <c r="AC839" i="1" s="1"/>
  <c r="AG840" i="1" s="1"/>
  <c r="H850" i="1"/>
  <c r="T850" i="1" s="1"/>
  <c r="U872" i="1"/>
  <c r="Y872" i="1" s="1"/>
  <c r="AC872" i="1" s="1"/>
  <c r="AG873" i="1" s="1"/>
  <c r="G888" i="1" s="1"/>
  <c r="S872" i="1"/>
  <c r="W872" i="1" s="1"/>
  <c r="AA872" i="1" s="1"/>
  <c r="AE873" i="1" s="1"/>
  <c r="E888" i="1" s="1"/>
  <c r="T872" i="1"/>
  <c r="X872" i="1" s="1"/>
  <c r="AB872" i="1" s="1"/>
  <c r="AF873" i="1" s="1"/>
  <c r="F888" i="1" s="1"/>
  <c r="I888" i="1" s="1"/>
  <c r="N839" i="1" l="1"/>
  <c r="N840" i="1" s="1"/>
  <c r="P840" i="1" s="1"/>
  <c r="O841" i="1" s="1"/>
  <c r="O842" i="1" s="1"/>
  <c r="AF839" i="1" s="1"/>
  <c r="T937" i="1"/>
  <c r="X937" i="1" s="1"/>
  <c r="AB937" i="1" s="1"/>
  <c r="AF938" i="1" s="1"/>
  <c r="F953" i="1" s="1"/>
  <c r="I953" i="1" s="1"/>
  <c r="U937" i="1"/>
  <c r="Y937" i="1" s="1"/>
  <c r="AC937" i="1" s="1"/>
  <c r="AG938" i="1" s="1"/>
  <c r="G953" i="1" s="1"/>
  <c r="S937" i="1"/>
  <c r="W937" i="1" s="1"/>
  <c r="AA937" i="1" s="1"/>
  <c r="AE938" i="1" s="1"/>
  <c r="E953" i="1" s="1"/>
  <c r="AG850" i="1"/>
  <c r="D798" i="2" s="1"/>
  <c r="G855" i="1"/>
  <c r="N841" i="1"/>
  <c r="H888" i="1"/>
  <c r="W839" i="1"/>
  <c r="U850" i="1"/>
  <c r="H953" i="1" l="1"/>
  <c r="S888" i="1"/>
  <c r="W888" i="1" s="1"/>
  <c r="AA888" i="1" s="1"/>
  <c r="AE889" i="1" s="1"/>
  <c r="E904" i="1" s="1"/>
  <c r="U888" i="1"/>
  <c r="Y888" i="1" s="1"/>
  <c r="AC888" i="1" s="1"/>
  <c r="AG889" i="1" s="1"/>
  <c r="G904" i="1" s="1"/>
  <c r="T888" i="1"/>
  <c r="X888" i="1" s="1"/>
  <c r="AB888" i="1" s="1"/>
  <c r="AF889" i="1" s="1"/>
  <c r="F904" i="1" s="1"/>
  <c r="I904" i="1" s="1"/>
  <c r="S953" i="1"/>
  <c r="W953" i="1" s="1"/>
  <c r="AA953" i="1" s="1"/>
  <c r="AE954" i="1" s="1"/>
  <c r="E969" i="1" s="1"/>
  <c r="U953" i="1"/>
  <c r="Y953" i="1" s="1"/>
  <c r="AC953" i="1" s="1"/>
  <c r="AG954" i="1" s="1"/>
  <c r="G969" i="1" s="1"/>
  <c r="T953" i="1"/>
  <c r="X953" i="1" s="1"/>
  <c r="AB953" i="1" s="1"/>
  <c r="AF954" i="1" s="1"/>
  <c r="F969" i="1" s="1"/>
  <c r="I969" i="1" s="1"/>
  <c r="F854" i="1"/>
  <c r="AF850" i="1"/>
  <c r="C798" i="2" s="1"/>
  <c r="P841" i="1"/>
  <c r="N842" i="1"/>
  <c r="AA839" i="1"/>
  <c r="Y850" i="1"/>
  <c r="H969" i="1" l="1"/>
  <c r="T969" i="1" s="1"/>
  <c r="X969" i="1" s="1"/>
  <c r="AB969" i="1" s="1"/>
  <c r="AC850" i="1"/>
  <c r="AE840" i="1"/>
  <c r="E855" i="1" s="1"/>
  <c r="H855" i="1" s="1"/>
  <c r="AE839" i="1"/>
  <c r="P842" i="1"/>
  <c r="H904" i="1"/>
  <c r="U969" i="1" l="1"/>
  <c r="Y969" i="1" s="1"/>
  <c r="AC969" i="1" s="1"/>
  <c r="S969" i="1"/>
  <c r="W969" i="1" s="1"/>
  <c r="AA969" i="1" s="1"/>
  <c r="U904" i="1"/>
  <c r="Y904" i="1" s="1"/>
  <c r="AC904" i="1" s="1"/>
  <c r="AG905" i="1" s="1"/>
  <c r="G920" i="1" s="1"/>
  <c r="T904" i="1"/>
  <c r="X904" i="1" s="1"/>
  <c r="AB904" i="1" s="1"/>
  <c r="AF905" i="1" s="1"/>
  <c r="F920" i="1" s="1"/>
  <c r="I920" i="1" s="1"/>
  <c r="S904" i="1"/>
  <c r="W904" i="1" s="1"/>
  <c r="AA904" i="1" s="1"/>
  <c r="AE905" i="1" s="1"/>
  <c r="E920" i="1" s="1"/>
  <c r="AE850" i="1"/>
  <c r="B798" i="2" s="1"/>
  <c r="E798" i="2" s="1"/>
  <c r="AH850" i="1"/>
  <c r="E854" i="1"/>
  <c r="U855" i="1"/>
  <c r="Y855" i="1" s="1"/>
  <c r="AC855" i="1" s="1"/>
  <c r="AG856" i="1" s="1"/>
  <c r="G871" i="1" s="1"/>
  <c r="T855" i="1"/>
  <c r="X855" i="1" s="1"/>
  <c r="AB855" i="1" s="1"/>
  <c r="AF856" i="1" s="1"/>
  <c r="F871" i="1" s="1"/>
  <c r="I871" i="1" s="1"/>
  <c r="S855" i="1"/>
  <c r="W855" i="1" s="1"/>
  <c r="AA855" i="1" s="1"/>
  <c r="AE856" i="1" s="1"/>
  <c r="E871" i="1" s="1"/>
  <c r="H920" i="1" l="1"/>
  <c r="T920" i="1" s="1"/>
  <c r="X920" i="1" s="1"/>
  <c r="AB920" i="1" s="1"/>
  <c r="AF921" i="1" s="1"/>
  <c r="F936" i="1" s="1"/>
  <c r="I936" i="1" s="1"/>
  <c r="L869" i="1"/>
  <c r="I880" i="1"/>
  <c r="U920" i="1"/>
  <c r="Y920" i="1" s="1"/>
  <c r="AC920" i="1" s="1"/>
  <c r="AG921" i="1" s="1"/>
  <c r="G936" i="1" s="1"/>
  <c r="S920" i="1"/>
  <c r="W920" i="1" s="1"/>
  <c r="AA920" i="1" s="1"/>
  <c r="AE921" i="1" s="1"/>
  <c r="E936" i="1" s="1"/>
  <c r="L855" i="1"/>
  <c r="H854" i="1"/>
  <c r="H871" i="1"/>
  <c r="U871" i="1" l="1"/>
  <c r="Y871" i="1" s="1"/>
  <c r="AC871" i="1" s="1"/>
  <c r="AG872" i="1" s="1"/>
  <c r="G887" i="1" s="1"/>
  <c r="S871" i="1"/>
  <c r="W871" i="1" s="1"/>
  <c r="AA871" i="1" s="1"/>
  <c r="AE872" i="1" s="1"/>
  <c r="E887" i="1" s="1"/>
  <c r="T871" i="1"/>
  <c r="X871" i="1" s="1"/>
  <c r="AB871" i="1" s="1"/>
  <c r="AF872" i="1" s="1"/>
  <c r="F887" i="1" s="1"/>
  <c r="I887" i="1" s="1"/>
  <c r="S854" i="1"/>
  <c r="U854" i="1"/>
  <c r="Y854" i="1" s="1"/>
  <c r="AC854" i="1" s="1"/>
  <c r="AG855" i="1" s="1"/>
  <c r="T854" i="1"/>
  <c r="X854" i="1" s="1"/>
  <c r="AB854" i="1" s="1"/>
  <c r="AF855" i="1" s="1"/>
  <c r="F870" i="1" s="1"/>
  <c r="H865" i="1"/>
  <c r="T865" i="1" s="1"/>
  <c r="L856" i="1"/>
  <c r="L858" i="1" s="1"/>
  <c r="L859" i="1" s="1"/>
  <c r="O854" i="1" s="1"/>
  <c r="O855" i="1" s="1"/>
  <c r="L857" i="1"/>
  <c r="H936" i="1"/>
  <c r="U865" i="1" l="1"/>
  <c r="W854" i="1"/>
  <c r="H887" i="1"/>
  <c r="U936" i="1"/>
  <c r="Y936" i="1" s="1"/>
  <c r="AC936" i="1" s="1"/>
  <c r="AG937" i="1" s="1"/>
  <c r="G952" i="1" s="1"/>
  <c r="T936" i="1"/>
  <c r="X936" i="1" s="1"/>
  <c r="AB936" i="1" s="1"/>
  <c r="AF937" i="1" s="1"/>
  <c r="F952" i="1" s="1"/>
  <c r="I952" i="1" s="1"/>
  <c r="S936" i="1"/>
  <c r="W936" i="1" s="1"/>
  <c r="AA936" i="1" s="1"/>
  <c r="AE937" i="1" s="1"/>
  <c r="E952" i="1" s="1"/>
  <c r="N854" i="1"/>
  <c r="N855" i="1" s="1"/>
  <c r="P855" i="1" s="1"/>
  <c r="AG865" i="1"/>
  <c r="D813" i="2" s="1"/>
  <c r="G870" i="1"/>
  <c r="O856" i="1" l="1"/>
  <c r="O857" i="1" s="1"/>
  <c r="AF854" i="1" s="1"/>
  <c r="N856" i="1"/>
  <c r="U887" i="1"/>
  <c r="Y887" i="1" s="1"/>
  <c r="AC887" i="1" s="1"/>
  <c r="AG888" i="1" s="1"/>
  <c r="G903" i="1" s="1"/>
  <c r="S887" i="1"/>
  <c r="W887" i="1" s="1"/>
  <c r="AA887" i="1" s="1"/>
  <c r="AE888" i="1" s="1"/>
  <c r="E903" i="1" s="1"/>
  <c r="T887" i="1"/>
  <c r="X887" i="1" s="1"/>
  <c r="AB887" i="1" s="1"/>
  <c r="AF888" i="1" s="1"/>
  <c r="F903" i="1" s="1"/>
  <c r="I903" i="1" s="1"/>
  <c r="H952" i="1"/>
  <c r="AA854" i="1"/>
  <c r="Y865" i="1"/>
  <c r="H903" i="1" l="1"/>
  <c r="T903" i="1" s="1"/>
  <c r="X903" i="1" s="1"/>
  <c r="AB903" i="1" s="1"/>
  <c r="AF904" i="1" s="1"/>
  <c r="F919" i="1" s="1"/>
  <c r="I919" i="1" s="1"/>
  <c r="AC865" i="1"/>
  <c r="AE855" i="1"/>
  <c r="E870" i="1" s="1"/>
  <c r="H870" i="1" s="1"/>
  <c r="S952" i="1"/>
  <c r="W952" i="1" s="1"/>
  <c r="AA952" i="1" s="1"/>
  <c r="AE953" i="1" s="1"/>
  <c r="E968" i="1" s="1"/>
  <c r="U952" i="1"/>
  <c r="Y952" i="1" s="1"/>
  <c r="AC952" i="1" s="1"/>
  <c r="AG953" i="1" s="1"/>
  <c r="G968" i="1" s="1"/>
  <c r="T952" i="1"/>
  <c r="X952" i="1" s="1"/>
  <c r="AB952" i="1" s="1"/>
  <c r="AF953" i="1" s="1"/>
  <c r="F968" i="1" s="1"/>
  <c r="I968" i="1" s="1"/>
  <c r="P856" i="1"/>
  <c r="N857" i="1"/>
  <c r="AF865" i="1"/>
  <c r="C813" i="2" s="1"/>
  <c r="F869" i="1"/>
  <c r="U903" i="1" l="1"/>
  <c r="Y903" i="1" s="1"/>
  <c r="AC903" i="1" s="1"/>
  <c r="AG904" i="1" s="1"/>
  <c r="G919" i="1" s="1"/>
  <c r="S903" i="1"/>
  <c r="W903" i="1" s="1"/>
  <c r="AA903" i="1" s="1"/>
  <c r="AE904" i="1" s="1"/>
  <c r="E919" i="1" s="1"/>
  <c r="H968" i="1"/>
  <c r="P857" i="1"/>
  <c r="AE854" i="1"/>
  <c r="T870" i="1"/>
  <c r="X870" i="1" s="1"/>
  <c r="AB870" i="1" s="1"/>
  <c r="AF871" i="1" s="1"/>
  <c r="F886" i="1" s="1"/>
  <c r="I886" i="1" s="1"/>
  <c r="U870" i="1"/>
  <c r="Y870" i="1" s="1"/>
  <c r="AC870" i="1" s="1"/>
  <c r="AG871" i="1" s="1"/>
  <c r="G886" i="1" s="1"/>
  <c r="S870" i="1"/>
  <c r="W870" i="1" s="1"/>
  <c r="AA870" i="1" s="1"/>
  <c r="AE871" i="1" s="1"/>
  <c r="E886" i="1" s="1"/>
  <c r="H919" i="1" l="1"/>
  <c r="H886" i="1"/>
  <c r="AH865" i="1"/>
  <c r="E869" i="1"/>
  <c r="AE865" i="1"/>
  <c r="B813" i="2" s="1"/>
  <c r="E813" i="2" s="1"/>
  <c r="S886" i="1"/>
  <c r="W886" i="1" s="1"/>
  <c r="AA886" i="1" s="1"/>
  <c r="AE887" i="1" s="1"/>
  <c r="E902" i="1" s="1"/>
  <c r="U886" i="1"/>
  <c r="Y886" i="1" s="1"/>
  <c r="AC886" i="1" s="1"/>
  <c r="AG887" i="1" s="1"/>
  <c r="G902" i="1" s="1"/>
  <c r="T886" i="1"/>
  <c r="X886" i="1" s="1"/>
  <c r="AB886" i="1" s="1"/>
  <c r="AF887" i="1" s="1"/>
  <c r="F902" i="1" s="1"/>
  <c r="I902" i="1" s="1"/>
  <c r="U919" i="1"/>
  <c r="Y919" i="1" s="1"/>
  <c r="AC919" i="1" s="1"/>
  <c r="AG920" i="1" s="1"/>
  <c r="G935" i="1" s="1"/>
  <c r="T919" i="1"/>
  <c r="X919" i="1" s="1"/>
  <c r="AB919" i="1" s="1"/>
  <c r="AF920" i="1" s="1"/>
  <c r="F935" i="1" s="1"/>
  <c r="I935" i="1" s="1"/>
  <c r="S919" i="1"/>
  <c r="W919" i="1" s="1"/>
  <c r="AA919" i="1" s="1"/>
  <c r="AE920" i="1" s="1"/>
  <c r="E935" i="1" s="1"/>
  <c r="I895" i="1"/>
  <c r="L884" i="1"/>
  <c r="T968" i="1"/>
  <c r="X968" i="1" s="1"/>
  <c r="AB968" i="1" s="1"/>
  <c r="AF969" i="1" s="1"/>
  <c r="F984" i="1" s="1"/>
  <c r="I984" i="1" s="1"/>
  <c r="S968" i="1"/>
  <c r="W968" i="1" s="1"/>
  <c r="AA968" i="1" s="1"/>
  <c r="AE969" i="1" s="1"/>
  <c r="E984" i="1" s="1"/>
  <c r="U968" i="1"/>
  <c r="Y968" i="1" s="1"/>
  <c r="AC968" i="1" s="1"/>
  <c r="AG969" i="1" s="1"/>
  <c r="G984" i="1" s="1"/>
  <c r="H902" i="1" l="1"/>
  <c r="S902" i="1" s="1"/>
  <c r="W902" i="1" s="1"/>
  <c r="AA902" i="1" s="1"/>
  <c r="AE903" i="1" s="1"/>
  <c r="E918" i="1" s="1"/>
  <c r="L870" i="1"/>
  <c r="H869" i="1"/>
  <c r="H984" i="1"/>
  <c r="H935" i="1"/>
  <c r="U902" i="1" l="1"/>
  <c r="Y902" i="1" s="1"/>
  <c r="AC902" i="1" s="1"/>
  <c r="AG903" i="1" s="1"/>
  <c r="G918" i="1" s="1"/>
  <c r="T902" i="1"/>
  <c r="X902" i="1" s="1"/>
  <c r="AB902" i="1" s="1"/>
  <c r="AF903" i="1" s="1"/>
  <c r="F918" i="1" s="1"/>
  <c r="I918" i="1" s="1"/>
  <c r="T935" i="1"/>
  <c r="X935" i="1" s="1"/>
  <c r="AB935" i="1" s="1"/>
  <c r="AF936" i="1" s="1"/>
  <c r="F951" i="1" s="1"/>
  <c r="I951" i="1" s="1"/>
  <c r="U935" i="1"/>
  <c r="Y935" i="1" s="1"/>
  <c r="AC935" i="1" s="1"/>
  <c r="AG936" i="1" s="1"/>
  <c r="G951" i="1" s="1"/>
  <c r="S935" i="1"/>
  <c r="W935" i="1" s="1"/>
  <c r="AA935" i="1" s="1"/>
  <c r="AE936" i="1" s="1"/>
  <c r="E951" i="1" s="1"/>
  <c r="T984" i="1"/>
  <c r="X984" i="1" s="1"/>
  <c r="AB984" i="1" s="1"/>
  <c r="S984" i="1"/>
  <c r="W984" i="1" s="1"/>
  <c r="AA984" i="1" s="1"/>
  <c r="U984" i="1"/>
  <c r="Y984" i="1" s="1"/>
  <c r="AC984" i="1" s="1"/>
  <c r="U869" i="1"/>
  <c r="Y869" i="1" s="1"/>
  <c r="AC869" i="1" s="1"/>
  <c r="AG870" i="1" s="1"/>
  <c r="T869" i="1"/>
  <c r="X869" i="1" s="1"/>
  <c r="AB869" i="1" s="1"/>
  <c r="AF870" i="1" s="1"/>
  <c r="F885" i="1" s="1"/>
  <c r="H880" i="1"/>
  <c r="T880" i="1" s="1"/>
  <c r="S869" i="1"/>
  <c r="L871" i="1"/>
  <c r="L873" i="1" s="1"/>
  <c r="L874" i="1" s="1"/>
  <c r="O869" i="1" s="1"/>
  <c r="O870" i="1" s="1"/>
  <c r="L872" i="1"/>
  <c r="H918" i="1"/>
  <c r="H951" i="1" l="1"/>
  <c r="N869" i="1"/>
  <c r="N870" i="1" s="1"/>
  <c r="P870" i="1" s="1"/>
  <c r="N871" i="1" s="1"/>
  <c r="T951" i="1"/>
  <c r="X951" i="1" s="1"/>
  <c r="AB951" i="1" s="1"/>
  <c r="AF952" i="1" s="1"/>
  <c r="F967" i="1" s="1"/>
  <c r="I967" i="1" s="1"/>
  <c r="S951" i="1"/>
  <c r="W951" i="1" s="1"/>
  <c r="AA951" i="1" s="1"/>
  <c r="AE952" i="1" s="1"/>
  <c r="E967" i="1" s="1"/>
  <c r="U951" i="1"/>
  <c r="Y951" i="1" s="1"/>
  <c r="AC951" i="1" s="1"/>
  <c r="AG952" i="1" s="1"/>
  <c r="G967" i="1" s="1"/>
  <c r="AG880" i="1"/>
  <c r="D828" i="2" s="1"/>
  <c r="G885" i="1"/>
  <c r="W869" i="1"/>
  <c r="U880" i="1"/>
  <c r="U918" i="1"/>
  <c r="Y918" i="1" s="1"/>
  <c r="AC918" i="1" s="1"/>
  <c r="AG919" i="1" s="1"/>
  <c r="G934" i="1" s="1"/>
  <c r="T918" i="1"/>
  <c r="X918" i="1" s="1"/>
  <c r="AB918" i="1" s="1"/>
  <c r="AF919" i="1" s="1"/>
  <c r="F934" i="1" s="1"/>
  <c r="I934" i="1" s="1"/>
  <c r="S918" i="1"/>
  <c r="W918" i="1" s="1"/>
  <c r="AA918" i="1" s="1"/>
  <c r="AE919" i="1" s="1"/>
  <c r="E934" i="1" s="1"/>
  <c r="O871" i="1" l="1"/>
  <c r="O872" i="1" s="1"/>
  <c r="AF869" i="1" s="1"/>
  <c r="H934" i="1"/>
  <c r="H967" i="1"/>
  <c r="S967" i="1" s="1"/>
  <c r="W967" i="1" s="1"/>
  <c r="AA967" i="1" s="1"/>
  <c r="AE968" i="1" s="1"/>
  <c r="E983" i="1" s="1"/>
  <c r="F884" i="1"/>
  <c r="AF880" i="1"/>
  <c r="C828" i="2" s="1"/>
  <c r="U934" i="1"/>
  <c r="Y934" i="1" s="1"/>
  <c r="AC934" i="1" s="1"/>
  <c r="AG935" i="1" s="1"/>
  <c r="G950" i="1" s="1"/>
  <c r="T934" i="1"/>
  <c r="X934" i="1" s="1"/>
  <c r="AB934" i="1" s="1"/>
  <c r="AF935" i="1" s="1"/>
  <c r="F950" i="1" s="1"/>
  <c r="I950" i="1" s="1"/>
  <c r="S934" i="1"/>
  <c r="W934" i="1" s="1"/>
  <c r="AA934" i="1" s="1"/>
  <c r="AE935" i="1" s="1"/>
  <c r="E950" i="1" s="1"/>
  <c r="Y880" i="1"/>
  <c r="AA869" i="1"/>
  <c r="N872" i="1"/>
  <c r="P871" i="1"/>
  <c r="T967" i="1" l="1"/>
  <c r="X967" i="1" s="1"/>
  <c r="AB967" i="1" s="1"/>
  <c r="AF968" i="1" s="1"/>
  <c r="F983" i="1" s="1"/>
  <c r="I983" i="1" s="1"/>
  <c r="U967" i="1"/>
  <c r="Y967" i="1" s="1"/>
  <c r="AC967" i="1" s="1"/>
  <c r="AG968" i="1" s="1"/>
  <c r="G983" i="1" s="1"/>
  <c r="H983" i="1" s="1"/>
  <c r="H950" i="1"/>
  <c r="S950" i="1" s="1"/>
  <c r="W950" i="1" s="1"/>
  <c r="AA950" i="1" s="1"/>
  <c r="AE951" i="1" s="1"/>
  <c r="E966" i="1" s="1"/>
  <c r="AC880" i="1"/>
  <c r="AE870" i="1"/>
  <c r="E885" i="1" s="1"/>
  <c r="H885" i="1" s="1"/>
  <c r="AE869" i="1"/>
  <c r="P872" i="1"/>
  <c r="U950" i="1" l="1"/>
  <c r="Y950" i="1" s="1"/>
  <c r="AC950" i="1" s="1"/>
  <c r="AG951" i="1" s="1"/>
  <c r="G966" i="1" s="1"/>
  <c r="T950" i="1"/>
  <c r="X950" i="1" s="1"/>
  <c r="AB950" i="1" s="1"/>
  <c r="AF951" i="1" s="1"/>
  <c r="F966" i="1" s="1"/>
  <c r="I966" i="1" s="1"/>
  <c r="AH880" i="1"/>
  <c r="E884" i="1"/>
  <c r="AE880" i="1"/>
  <c r="B828" i="2" s="1"/>
  <c r="E828" i="2" s="1"/>
  <c r="T983" i="1"/>
  <c r="X983" i="1" s="1"/>
  <c r="AB983" i="1" s="1"/>
  <c r="AF984" i="1" s="1"/>
  <c r="F999" i="1" s="1"/>
  <c r="I999" i="1" s="1"/>
  <c r="S983" i="1"/>
  <c r="W983" i="1" s="1"/>
  <c r="AA983" i="1" s="1"/>
  <c r="AE984" i="1" s="1"/>
  <c r="E999" i="1" s="1"/>
  <c r="U983" i="1"/>
  <c r="Y983" i="1" s="1"/>
  <c r="AC983" i="1" s="1"/>
  <c r="AG984" i="1" s="1"/>
  <c r="G999" i="1" s="1"/>
  <c r="T885" i="1"/>
  <c r="X885" i="1" s="1"/>
  <c r="AB885" i="1" s="1"/>
  <c r="AF886" i="1" s="1"/>
  <c r="F901" i="1" s="1"/>
  <c r="I901" i="1" s="1"/>
  <c r="S885" i="1"/>
  <c r="W885" i="1" s="1"/>
  <c r="AA885" i="1" s="1"/>
  <c r="AE886" i="1" s="1"/>
  <c r="E901" i="1" s="1"/>
  <c r="U885" i="1"/>
  <c r="Y885" i="1" s="1"/>
  <c r="AC885" i="1" s="1"/>
  <c r="AG886" i="1" s="1"/>
  <c r="G901" i="1" s="1"/>
  <c r="H966" i="1" l="1"/>
  <c r="U966" i="1" s="1"/>
  <c r="Y966" i="1" s="1"/>
  <c r="AC966" i="1" s="1"/>
  <c r="AG967" i="1" s="1"/>
  <c r="G982" i="1" s="1"/>
  <c r="L885" i="1"/>
  <c r="H884" i="1"/>
  <c r="I910" i="1"/>
  <c r="L899" i="1"/>
  <c r="H901" i="1"/>
  <c r="H999" i="1"/>
  <c r="S966" i="1" l="1"/>
  <c r="W966" i="1" s="1"/>
  <c r="AA966" i="1" s="1"/>
  <c r="AE967" i="1" s="1"/>
  <c r="E982" i="1" s="1"/>
  <c r="T966" i="1"/>
  <c r="X966" i="1" s="1"/>
  <c r="AB966" i="1" s="1"/>
  <c r="AF967" i="1" s="1"/>
  <c r="F982" i="1" s="1"/>
  <c r="I982" i="1" s="1"/>
  <c r="S901" i="1"/>
  <c r="W901" i="1" s="1"/>
  <c r="AA901" i="1" s="1"/>
  <c r="AE902" i="1" s="1"/>
  <c r="E917" i="1" s="1"/>
  <c r="U901" i="1"/>
  <c r="Y901" i="1" s="1"/>
  <c r="AC901" i="1" s="1"/>
  <c r="AG902" i="1" s="1"/>
  <c r="G917" i="1" s="1"/>
  <c r="T901" i="1"/>
  <c r="X901" i="1" s="1"/>
  <c r="AB901" i="1" s="1"/>
  <c r="AF902" i="1" s="1"/>
  <c r="F917" i="1" s="1"/>
  <c r="I917" i="1" s="1"/>
  <c r="L886" i="1"/>
  <c r="L888" i="1" s="1"/>
  <c r="L889" i="1" s="1"/>
  <c r="O884" i="1" s="1"/>
  <c r="O885" i="1" s="1"/>
  <c r="L887" i="1"/>
  <c r="S999" i="1"/>
  <c r="W999" i="1" s="1"/>
  <c r="AA999" i="1" s="1"/>
  <c r="U999" i="1"/>
  <c r="Y999" i="1" s="1"/>
  <c r="AC999" i="1" s="1"/>
  <c r="T999" i="1"/>
  <c r="X999" i="1" s="1"/>
  <c r="AB999" i="1" s="1"/>
  <c r="T884" i="1"/>
  <c r="X884" i="1" s="1"/>
  <c r="AB884" i="1" s="1"/>
  <c r="AF885" i="1" s="1"/>
  <c r="F900" i="1" s="1"/>
  <c r="U884" i="1"/>
  <c r="Y884" i="1" s="1"/>
  <c r="AC884" i="1" s="1"/>
  <c r="AG885" i="1" s="1"/>
  <c r="H895" i="1"/>
  <c r="T895" i="1" s="1"/>
  <c r="S884" i="1"/>
  <c r="H982" i="1" l="1"/>
  <c r="N884" i="1"/>
  <c r="N885" i="1" s="1"/>
  <c r="P885" i="1" s="1"/>
  <c r="O886" i="1" s="1"/>
  <c r="O887" i="1" s="1"/>
  <c r="AF884" i="1" s="1"/>
  <c r="AG895" i="1"/>
  <c r="D843" i="2" s="1"/>
  <c r="G900" i="1"/>
  <c r="W884" i="1"/>
  <c r="U895" i="1"/>
  <c r="H917" i="1"/>
  <c r="S982" i="1" l="1"/>
  <c r="W982" i="1" s="1"/>
  <c r="AA982" i="1" s="1"/>
  <c r="AE983" i="1" s="1"/>
  <c r="E998" i="1" s="1"/>
  <c r="U982" i="1"/>
  <c r="Y982" i="1" s="1"/>
  <c r="AC982" i="1" s="1"/>
  <c r="AG983" i="1" s="1"/>
  <c r="G998" i="1" s="1"/>
  <c r="T982" i="1"/>
  <c r="X982" i="1" s="1"/>
  <c r="AB982" i="1" s="1"/>
  <c r="AF983" i="1" s="1"/>
  <c r="F998" i="1" s="1"/>
  <c r="I998" i="1" s="1"/>
  <c r="N886" i="1"/>
  <c r="N887" i="1" s="1"/>
  <c r="AA884" i="1"/>
  <c r="Y895" i="1"/>
  <c r="S917" i="1"/>
  <c r="W917" i="1" s="1"/>
  <c r="AA917" i="1" s="1"/>
  <c r="AE918" i="1" s="1"/>
  <c r="E933" i="1" s="1"/>
  <c r="U917" i="1"/>
  <c r="Y917" i="1" s="1"/>
  <c r="AC917" i="1" s="1"/>
  <c r="AG918" i="1" s="1"/>
  <c r="G933" i="1" s="1"/>
  <c r="T917" i="1"/>
  <c r="X917" i="1" s="1"/>
  <c r="AB917" i="1" s="1"/>
  <c r="AF918" i="1" s="1"/>
  <c r="F933" i="1" s="1"/>
  <c r="I933" i="1" s="1"/>
  <c r="AF895" i="1"/>
  <c r="C843" i="2" s="1"/>
  <c r="F899" i="1"/>
  <c r="P886" i="1" l="1"/>
  <c r="H998" i="1"/>
  <c r="AC895" i="1"/>
  <c r="AE885" i="1"/>
  <c r="E900" i="1" s="1"/>
  <c r="H900" i="1" s="1"/>
  <c r="H933" i="1"/>
  <c r="P887" i="1"/>
  <c r="AE884" i="1"/>
  <c r="U998" i="1" l="1"/>
  <c r="Y998" i="1" s="1"/>
  <c r="AC998" i="1" s="1"/>
  <c r="AG999" i="1" s="1"/>
  <c r="G1014" i="1" s="1"/>
  <c r="T998" i="1"/>
  <c r="X998" i="1" s="1"/>
  <c r="AB998" i="1" s="1"/>
  <c r="AF999" i="1" s="1"/>
  <c r="F1014" i="1" s="1"/>
  <c r="I1014" i="1" s="1"/>
  <c r="S998" i="1"/>
  <c r="W998" i="1" s="1"/>
  <c r="AA998" i="1" s="1"/>
  <c r="AE999" i="1" s="1"/>
  <c r="E1014" i="1" s="1"/>
  <c r="T933" i="1"/>
  <c r="X933" i="1" s="1"/>
  <c r="AB933" i="1" s="1"/>
  <c r="AF934" i="1" s="1"/>
  <c r="F949" i="1" s="1"/>
  <c r="I949" i="1" s="1"/>
  <c r="S933" i="1"/>
  <c r="W933" i="1" s="1"/>
  <c r="AA933" i="1" s="1"/>
  <c r="AE934" i="1" s="1"/>
  <c r="E949" i="1" s="1"/>
  <c r="U933" i="1"/>
  <c r="Y933" i="1" s="1"/>
  <c r="AC933" i="1" s="1"/>
  <c r="AG934" i="1" s="1"/>
  <c r="G949" i="1" s="1"/>
  <c r="T900" i="1"/>
  <c r="X900" i="1" s="1"/>
  <c r="AB900" i="1" s="1"/>
  <c r="AF901" i="1" s="1"/>
  <c r="F916" i="1" s="1"/>
  <c r="I916" i="1" s="1"/>
  <c r="S900" i="1"/>
  <c r="W900" i="1" s="1"/>
  <c r="AA900" i="1" s="1"/>
  <c r="AE901" i="1" s="1"/>
  <c r="E916" i="1" s="1"/>
  <c r="U900" i="1"/>
  <c r="Y900" i="1" s="1"/>
  <c r="AC900" i="1" s="1"/>
  <c r="AG901" i="1" s="1"/>
  <c r="G916" i="1" s="1"/>
  <c r="E899" i="1"/>
  <c r="AH895" i="1"/>
  <c r="AE895" i="1"/>
  <c r="B843" i="2" s="1"/>
  <c r="E843" i="2" s="1"/>
  <c r="H1014" i="1" l="1"/>
  <c r="T1014" i="1"/>
  <c r="X1014" i="1" s="1"/>
  <c r="AB1014" i="1" s="1"/>
  <c r="S1014" i="1"/>
  <c r="W1014" i="1" s="1"/>
  <c r="AA1014" i="1" s="1"/>
  <c r="U1014" i="1"/>
  <c r="Y1014" i="1" s="1"/>
  <c r="AC1014" i="1" s="1"/>
  <c r="L914" i="1"/>
  <c r="I925" i="1"/>
  <c r="H949" i="1"/>
  <c r="L900" i="1"/>
  <c r="H899" i="1"/>
  <c r="H916" i="1"/>
  <c r="S949" i="1" l="1"/>
  <c r="W949" i="1" s="1"/>
  <c r="AA949" i="1" s="1"/>
  <c r="AE950" i="1" s="1"/>
  <c r="E965" i="1" s="1"/>
  <c r="U949" i="1"/>
  <c r="Y949" i="1" s="1"/>
  <c r="AC949" i="1" s="1"/>
  <c r="AG950" i="1" s="1"/>
  <c r="G965" i="1" s="1"/>
  <c r="T949" i="1"/>
  <c r="X949" i="1" s="1"/>
  <c r="AB949" i="1" s="1"/>
  <c r="AF950" i="1" s="1"/>
  <c r="F965" i="1" s="1"/>
  <c r="I965" i="1" s="1"/>
  <c r="S916" i="1"/>
  <c r="W916" i="1" s="1"/>
  <c r="AA916" i="1" s="1"/>
  <c r="AE917" i="1" s="1"/>
  <c r="E932" i="1" s="1"/>
  <c r="U916" i="1"/>
  <c r="Y916" i="1" s="1"/>
  <c r="AC916" i="1" s="1"/>
  <c r="AG917" i="1" s="1"/>
  <c r="G932" i="1" s="1"/>
  <c r="T916" i="1"/>
  <c r="X916" i="1" s="1"/>
  <c r="AB916" i="1" s="1"/>
  <c r="AF917" i="1" s="1"/>
  <c r="F932" i="1" s="1"/>
  <c r="I932" i="1" s="1"/>
  <c r="L901" i="1"/>
  <c r="L903" i="1" s="1"/>
  <c r="L904" i="1" s="1"/>
  <c r="O899" i="1" s="1"/>
  <c r="O900" i="1" s="1"/>
  <c r="L902" i="1"/>
  <c r="H910" i="1"/>
  <c r="T910" i="1" s="1"/>
  <c r="S899" i="1"/>
  <c r="U899" i="1"/>
  <c r="Y899" i="1" s="1"/>
  <c r="AC899" i="1" s="1"/>
  <c r="AG900" i="1" s="1"/>
  <c r="T899" i="1"/>
  <c r="X899" i="1" s="1"/>
  <c r="AB899" i="1" s="1"/>
  <c r="AF900" i="1" s="1"/>
  <c r="F915" i="1" s="1"/>
  <c r="N899" i="1" l="1"/>
  <c r="N900" i="1" s="1"/>
  <c r="P900" i="1" s="1"/>
  <c r="H932" i="1"/>
  <c r="U932" i="1" s="1"/>
  <c r="Y932" i="1" s="1"/>
  <c r="AC932" i="1" s="1"/>
  <c r="AG933" i="1" s="1"/>
  <c r="G948" i="1" s="1"/>
  <c r="O901" i="1"/>
  <c r="O902" i="1" s="1"/>
  <c r="AF899" i="1" s="1"/>
  <c r="N901" i="1"/>
  <c r="AG910" i="1"/>
  <c r="D858" i="2" s="1"/>
  <c r="G915" i="1"/>
  <c r="T932" i="1"/>
  <c r="X932" i="1" s="1"/>
  <c r="AB932" i="1" s="1"/>
  <c r="AF933" i="1" s="1"/>
  <c r="F948" i="1" s="1"/>
  <c r="I948" i="1" s="1"/>
  <c r="S932" i="1"/>
  <c r="W932" i="1" s="1"/>
  <c r="AA932" i="1" s="1"/>
  <c r="AE933" i="1" s="1"/>
  <c r="E948" i="1" s="1"/>
  <c r="U910" i="1"/>
  <c r="W899" i="1"/>
  <c r="H965" i="1"/>
  <c r="T965" i="1" l="1"/>
  <c r="X965" i="1" s="1"/>
  <c r="AB965" i="1" s="1"/>
  <c r="AF966" i="1" s="1"/>
  <c r="F981" i="1" s="1"/>
  <c r="I981" i="1" s="1"/>
  <c r="S965" i="1"/>
  <c r="W965" i="1" s="1"/>
  <c r="AA965" i="1" s="1"/>
  <c r="AE966" i="1" s="1"/>
  <c r="E981" i="1" s="1"/>
  <c r="U965" i="1"/>
  <c r="Y965" i="1" s="1"/>
  <c r="AC965" i="1" s="1"/>
  <c r="AG966" i="1" s="1"/>
  <c r="G981" i="1" s="1"/>
  <c r="H948" i="1"/>
  <c r="N902" i="1"/>
  <c r="P901" i="1"/>
  <c r="Y910" i="1"/>
  <c r="AA899" i="1"/>
  <c r="F914" i="1"/>
  <c r="AF910" i="1"/>
  <c r="C858" i="2" s="1"/>
  <c r="AC910" i="1" l="1"/>
  <c r="AE900" i="1"/>
  <c r="E915" i="1" s="1"/>
  <c r="H915" i="1" s="1"/>
  <c r="T948" i="1"/>
  <c r="X948" i="1" s="1"/>
  <c r="AB948" i="1" s="1"/>
  <c r="AF949" i="1" s="1"/>
  <c r="F964" i="1" s="1"/>
  <c r="I964" i="1" s="1"/>
  <c r="S948" i="1"/>
  <c r="W948" i="1" s="1"/>
  <c r="AA948" i="1" s="1"/>
  <c r="AE949" i="1" s="1"/>
  <c r="E964" i="1" s="1"/>
  <c r="U948" i="1"/>
  <c r="Y948" i="1" s="1"/>
  <c r="AC948" i="1" s="1"/>
  <c r="AG949" i="1" s="1"/>
  <c r="G964" i="1" s="1"/>
  <c r="H981" i="1"/>
  <c r="P902" i="1"/>
  <c r="AE899" i="1"/>
  <c r="H964" i="1" l="1"/>
  <c r="T964" i="1" s="1"/>
  <c r="X964" i="1" s="1"/>
  <c r="AB964" i="1" s="1"/>
  <c r="AF965" i="1" s="1"/>
  <c r="F980" i="1" s="1"/>
  <c r="I980" i="1" s="1"/>
  <c r="T981" i="1"/>
  <c r="X981" i="1" s="1"/>
  <c r="AB981" i="1" s="1"/>
  <c r="AF982" i="1" s="1"/>
  <c r="F997" i="1" s="1"/>
  <c r="I997" i="1" s="1"/>
  <c r="S981" i="1"/>
  <c r="W981" i="1" s="1"/>
  <c r="AA981" i="1" s="1"/>
  <c r="AE982" i="1" s="1"/>
  <c r="E997" i="1" s="1"/>
  <c r="U981" i="1"/>
  <c r="Y981" i="1" s="1"/>
  <c r="AC981" i="1" s="1"/>
  <c r="AG982" i="1" s="1"/>
  <c r="G997" i="1" s="1"/>
  <c r="S915" i="1"/>
  <c r="W915" i="1" s="1"/>
  <c r="AA915" i="1" s="1"/>
  <c r="AE916" i="1" s="1"/>
  <c r="E931" i="1" s="1"/>
  <c r="U915" i="1"/>
  <c r="Y915" i="1" s="1"/>
  <c r="AC915" i="1" s="1"/>
  <c r="AG916" i="1" s="1"/>
  <c r="G931" i="1" s="1"/>
  <c r="T915" i="1"/>
  <c r="X915" i="1" s="1"/>
  <c r="AB915" i="1" s="1"/>
  <c r="AF916" i="1" s="1"/>
  <c r="F931" i="1" s="1"/>
  <c r="I931" i="1" s="1"/>
  <c r="E914" i="1"/>
  <c r="AE910" i="1"/>
  <c r="B858" i="2" s="1"/>
  <c r="E858" i="2" s="1"/>
  <c r="AH910" i="1"/>
  <c r="S964" i="1" l="1"/>
  <c r="W964" i="1" s="1"/>
  <c r="AA964" i="1" s="1"/>
  <c r="AE965" i="1" s="1"/>
  <c r="E980" i="1" s="1"/>
  <c r="U964" i="1"/>
  <c r="Y964" i="1" s="1"/>
  <c r="AC964" i="1" s="1"/>
  <c r="AG965" i="1" s="1"/>
  <c r="G980" i="1" s="1"/>
  <c r="H980" i="1" s="1"/>
  <c r="U980" i="1" s="1"/>
  <c r="Y980" i="1" s="1"/>
  <c r="AC980" i="1" s="1"/>
  <c r="AG981" i="1" s="1"/>
  <c r="G996" i="1" s="1"/>
  <c r="H931" i="1"/>
  <c r="L915" i="1"/>
  <c r="H914" i="1"/>
  <c r="I940" i="1"/>
  <c r="L929" i="1"/>
  <c r="H997" i="1"/>
  <c r="S980" i="1" l="1"/>
  <c r="W980" i="1" s="1"/>
  <c r="AA980" i="1" s="1"/>
  <c r="AE981" i="1" s="1"/>
  <c r="E996" i="1" s="1"/>
  <c r="T980" i="1"/>
  <c r="X980" i="1" s="1"/>
  <c r="AB980" i="1" s="1"/>
  <c r="AF981" i="1" s="1"/>
  <c r="F996" i="1" s="1"/>
  <c r="I996" i="1" s="1"/>
  <c r="U931" i="1"/>
  <c r="Y931" i="1" s="1"/>
  <c r="AC931" i="1" s="1"/>
  <c r="AG932" i="1" s="1"/>
  <c r="G947" i="1" s="1"/>
  <c r="T931" i="1"/>
  <c r="X931" i="1" s="1"/>
  <c r="AB931" i="1" s="1"/>
  <c r="AF932" i="1" s="1"/>
  <c r="F947" i="1" s="1"/>
  <c r="I947" i="1" s="1"/>
  <c r="S931" i="1"/>
  <c r="W931" i="1" s="1"/>
  <c r="AA931" i="1" s="1"/>
  <c r="AE932" i="1" s="1"/>
  <c r="E947" i="1" s="1"/>
  <c r="S914" i="1"/>
  <c r="U914" i="1"/>
  <c r="Y914" i="1" s="1"/>
  <c r="AC914" i="1" s="1"/>
  <c r="AG915" i="1" s="1"/>
  <c r="T914" i="1"/>
  <c r="X914" i="1" s="1"/>
  <c r="AB914" i="1" s="1"/>
  <c r="AF915" i="1" s="1"/>
  <c r="F930" i="1" s="1"/>
  <c r="H925" i="1"/>
  <c r="T925" i="1" s="1"/>
  <c r="S997" i="1"/>
  <c r="W997" i="1" s="1"/>
  <c r="AA997" i="1" s="1"/>
  <c r="AE998" i="1" s="1"/>
  <c r="E1013" i="1" s="1"/>
  <c r="T997" i="1"/>
  <c r="X997" i="1" s="1"/>
  <c r="AB997" i="1" s="1"/>
  <c r="AF998" i="1" s="1"/>
  <c r="F1013" i="1" s="1"/>
  <c r="I1013" i="1" s="1"/>
  <c r="U997" i="1"/>
  <c r="Y997" i="1" s="1"/>
  <c r="AC997" i="1" s="1"/>
  <c r="AG998" i="1" s="1"/>
  <c r="G1013" i="1" s="1"/>
  <c r="L916" i="1"/>
  <c r="L918" i="1" s="1"/>
  <c r="L919" i="1" s="1"/>
  <c r="O914" i="1" s="1"/>
  <c r="O915" i="1" s="1"/>
  <c r="L917" i="1"/>
  <c r="H996" i="1"/>
  <c r="H947" i="1" l="1"/>
  <c r="U996" i="1"/>
  <c r="Y996" i="1" s="1"/>
  <c r="AC996" i="1" s="1"/>
  <c r="AG997" i="1" s="1"/>
  <c r="G1012" i="1" s="1"/>
  <c r="T996" i="1"/>
  <c r="X996" i="1" s="1"/>
  <c r="AB996" i="1" s="1"/>
  <c r="AF997" i="1" s="1"/>
  <c r="F1012" i="1" s="1"/>
  <c r="I1012" i="1" s="1"/>
  <c r="S996" i="1"/>
  <c r="W996" i="1" s="1"/>
  <c r="AA996" i="1" s="1"/>
  <c r="AE997" i="1" s="1"/>
  <c r="E1012" i="1" s="1"/>
  <c r="G930" i="1"/>
  <c r="AG925" i="1"/>
  <c r="D873" i="2" s="1"/>
  <c r="N914" i="1"/>
  <c r="N915" i="1" s="1"/>
  <c r="P915" i="1" s="1"/>
  <c r="H1013" i="1"/>
  <c r="U925" i="1"/>
  <c r="W914" i="1"/>
  <c r="H1012" i="1" l="1"/>
  <c r="S1012" i="1" s="1"/>
  <c r="W1012" i="1" s="1"/>
  <c r="AA1012" i="1" s="1"/>
  <c r="AE1013" i="1" s="1"/>
  <c r="E1028" i="1" s="1"/>
  <c r="T1012" i="1"/>
  <c r="X1012" i="1" s="1"/>
  <c r="AB1012" i="1" s="1"/>
  <c r="AF1013" i="1" s="1"/>
  <c r="F1028" i="1" s="1"/>
  <c r="I1028" i="1" s="1"/>
  <c r="T1013" i="1"/>
  <c r="X1013" i="1" s="1"/>
  <c r="AB1013" i="1" s="1"/>
  <c r="AF1014" i="1" s="1"/>
  <c r="F1029" i="1" s="1"/>
  <c r="I1029" i="1" s="1"/>
  <c r="S1013" i="1"/>
  <c r="W1013" i="1" s="1"/>
  <c r="AA1013" i="1" s="1"/>
  <c r="AE1014" i="1" s="1"/>
  <c r="E1029" i="1" s="1"/>
  <c r="U1013" i="1"/>
  <c r="Y1013" i="1" s="1"/>
  <c r="AC1013" i="1" s="1"/>
  <c r="AG1014" i="1" s="1"/>
  <c r="G1029" i="1" s="1"/>
  <c r="Y925" i="1"/>
  <c r="AA914" i="1"/>
  <c r="O916" i="1"/>
  <c r="O917" i="1" s="1"/>
  <c r="AF914" i="1" s="1"/>
  <c r="N916" i="1"/>
  <c r="S947" i="1"/>
  <c r="W947" i="1" s="1"/>
  <c r="AA947" i="1" s="1"/>
  <c r="AE948" i="1" s="1"/>
  <c r="E963" i="1" s="1"/>
  <c r="U947" i="1"/>
  <c r="Y947" i="1" s="1"/>
  <c r="AC947" i="1" s="1"/>
  <c r="AG948" i="1" s="1"/>
  <c r="G963" i="1" s="1"/>
  <c r="T947" i="1"/>
  <c r="X947" i="1" s="1"/>
  <c r="AB947" i="1" s="1"/>
  <c r="AF948" i="1" s="1"/>
  <c r="F963" i="1" s="1"/>
  <c r="I963" i="1" s="1"/>
  <c r="U1012" i="1" l="1"/>
  <c r="Y1012" i="1" s="1"/>
  <c r="AC1012" i="1" s="1"/>
  <c r="AG1013" i="1" s="1"/>
  <c r="G1028" i="1" s="1"/>
  <c r="H1028" i="1" s="1"/>
  <c r="AE915" i="1"/>
  <c r="E930" i="1" s="1"/>
  <c r="H930" i="1" s="1"/>
  <c r="AC925" i="1"/>
  <c r="N917" i="1"/>
  <c r="P916" i="1"/>
  <c r="H963" i="1"/>
  <c r="AF925" i="1"/>
  <c r="C873" i="2" s="1"/>
  <c r="F929" i="1"/>
  <c r="H1029" i="1"/>
  <c r="AE914" i="1" l="1"/>
  <c r="P917" i="1"/>
  <c r="U1029" i="1"/>
  <c r="Y1029" i="1" s="1"/>
  <c r="AC1029" i="1" s="1"/>
  <c r="T1029" i="1"/>
  <c r="X1029" i="1" s="1"/>
  <c r="AB1029" i="1" s="1"/>
  <c r="S1029" i="1"/>
  <c r="W1029" i="1" s="1"/>
  <c r="AA1029" i="1" s="1"/>
  <c r="T1028" i="1"/>
  <c r="X1028" i="1" s="1"/>
  <c r="AB1028" i="1" s="1"/>
  <c r="AF1029" i="1" s="1"/>
  <c r="F1044" i="1" s="1"/>
  <c r="I1044" i="1" s="1"/>
  <c r="S1028" i="1"/>
  <c r="W1028" i="1" s="1"/>
  <c r="AA1028" i="1" s="1"/>
  <c r="AE1029" i="1" s="1"/>
  <c r="E1044" i="1" s="1"/>
  <c r="U1028" i="1"/>
  <c r="Y1028" i="1" s="1"/>
  <c r="AC1028" i="1" s="1"/>
  <c r="AG1029" i="1" s="1"/>
  <c r="G1044" i="1" s="1"/>
  <c r="S963" i="1"/>
  <c r="W963" i="1" s="1"/>
  <c r="AA963" i="1" s="1"/>
  <c r="AE964" i="1" s="1"/>
  <c r="E979" i="1" s="1"/>
  <c r="U963" i="1"/>
  <c r="Y963" i="1" s="1"/>
  <c r="AC963" i="1" s="1"/>
  <c r="AG964" i="1" s="1"/>
  <c r="G979" i="1" s="1"/>
  <c r="T963" i="1"/>
  <c r="X963" i="1" s="1"/>
  <c r="AB963" i="1" s="1"/>
  <c r="AF964" i="1" s="1"/>
  <c r="F979" i="1" s="1"/>
  <c r="I979" i="1" s="1"/>
  <c r="S930" i="1"/>
  <c r="W930" i="1" s="1"/>
  <c r="AA930" i="1" s="1"/>
  <c r="AE931" i="1" s="1"/>
  <c r="E946" i="1" s="1"/>
  <c r="U930" i="1"/>
  <c r="Y930" i="1" s="1"/>
  <c r="AC930" i="1" s="1"/>
  <c r="AG931" i="1" s="1"/>
  <c r="G946" i="1" s="1"/>
  <c r="T930" i="1"/>
  <c r="X930" i="1" s="1"/>
  <c r="AB930" i="1" s="1"/>
  <c r="AF931" i="1" s="1"/>
  <c r="F946" i="1" s="1"/>
  <c r="I946" i="1" s="1"/>
  <c r="H946" i="1" l="1"/>
  <c r="U946" i="1" s="1"/>
  <c r="Y946" i="1" s="1"/>
  <c r="AC946" i="1" s="1"/>
  <c r="AG947" i="1" s="1"/>
  <c r="G962" i="1" s="1"/>
  <c r="H1044" i="1"/>
  <c r="L944" i="1"/>
  <c r="I955" i="1"/>
  <c r="S946" i="1"/>
  <c r="W946" i="1" s="1"/>
  <c r="AA946" i="1" s="1"/>
  <c r="AE947" i="1" s="1"/>
  <c r="E962" i="1" s="1"/>
  <c r="T946" i="1"/>
  <c r="X946" i="1" s="1"/>
  <c r="AB946" i="1" s="1"/>
  <c r="AF947" i="1" s="1"/>
  <c r="F962" i="1" s="1"/>
  <c r="I962" i="1" s="1"/>
  <c r="H979" i="1"/>
  <c r="AH925" i="1"/>
  <c r="E929" i="1"/>
  <c r="AE925" i="1"/>
  <c r="B873" i="2" s="1"/>
  <c r="E873" i="2" s="1"/>
  <c r="T979" i="1" l="1"/>
  <c r="X979" i="1" s="1"/>
  <c r="AB979" i="1" s="1"/>
  <c r="AF980" i="1" s="1"/>
  <c r="F995" i="1" s="1"/>
  <c r="I995" i="1" s="1"/>
  <c r="S979" i="1"/>
  <c r="W979" i="1" s="1"/>
  <c r="AA979" i="1" s="1"/>
  <c r="AE980" i="1" s="1"/>
  <c r="E995" i="1" s="1"/>
  <c r="U979" i="1"/>
  <c r="Y979" i="1" s="1"/>
  <c r="AC979" i="1" s="1"/>
  <c r="AG980" i="1" s="1"/>
  <c r="G995" i="1" s="1"/>
  <c r="L930" i="1"/>
  <c r="H929" i="1"/>
  <c r="H962" i="1"/>
  <c r="U1044" i="1"/>
  <c r="Y1044" i="1" s="1"/>
  <c r="AC1044" i="1" s="1"/>
  <c r="S1044" i="1"/>
  <c r="W1044" i="1" s="1"/>
  <c r="AA1044" i="1" s="1"/>
  <c r="T1044" i="1"/>
  <c r="X1044" i="1" s="1"/>
  <c r="AB1044" i="1" s="1"/>
  <c r="T962" i="1" l="1"/>
  <c r="X962" i="1" s="1"/>
  <c r="AB962" i="1" s="1"/>
  <c r="AF963" i="1" s="1"/>
  <c r="F978" i="1" s="1"/>
  <c r="I978" i="1" s="1"/>
  <c r="S962" i="1"/>
  <c r="W962" i="1" s="1"/>
  <c r="AA962" i="1" s="1"/>
  <c r="AE963" i="1" s="1"/>
  <c r="E978" i="1" s="1"/>
  <c r="U962" i="1"/>
  <c r="Y962" i="1" s="1"/>
  <c r="AC962" i="1" s="1"/>
  <c r="AG963" i="1" s="1"/>
  <c r="G978" i="1" s="1"/>
  <c r="U929" i="1"/>
  <c r="Y929" i="1" s="1"/>
  <c r="AC929" i="1" s="1"/>
  <c r="AG930" i="1" s="1"/>
  <c r="T929" i="1"/>
  <c r="X929" i="1" s="1"/>
  <c r="AB929" i="1" s="1"/>
  <c r="AF930" i="1" s="1"/>
  <c r="F945" i="1" s="1"/>
  <c r="H940" i="1"/>
  <c r="T940" i="1" s="1"/>
  <c r="S929" i="1"/>
  <c r="H995" i="1"/>
  <c r="L931" i="1"/>
  <c r="L933" i="1" s="1"/>
  <c r="L934" i="1" s="1"/>
  <c r="O929" i="1" s="1"/>
  <c r="O930" i="1" s="1"/>
  <c r="L932" i="1"/>
  <c r="N929" i="1" l="1"/>
  <c r="N930" i="1" s="1"/>
  <c r="P930" i="1" s="1"/>
  <c r="O931" i="1" s="1"/>
  <c r="O932" i="1" s="1"/>
  <c r="AF929" i="1" s="1"/>
  <c r="AG940" i="1"/>
  <c r="D888" i="2" s="1"/>
  <c r="G945" i="1"/>
  <c r="U940" i="1"/>
  <c r="W929" i="1"/>
  <c r="H978" i="1"/>
  <c r="T995" i="1"/>
  <c r="X995" i="1" s="1"/>
  <c r="AB995" i="1" s="1"/>
  <c r="AF996" i="1" s="1"/>
  <c r="F1011" i="1" s="1"/>
  <c r="I1011" i="1" s="1"/>
  <c r="S995" i="1"/>
  <c r="W995" i="1" s="1"/>
  <c r="AA995" i="1" s="1"/>
  <c r="AE996" i="1" s="1"/>
  <c r="E1011" i="1" s="1"/>
  <c r="U995" i="1"/>
  <c r="Y995" i="1" s="1"/>
  <c r="AC995" i="1" s="1"/>
  <c r="AG996" i="1" s="1"/>
  <c r="G1011" i="1" s="1"/>
  <c r="N931" i="1" l="1"/>
  <c r="Y940" i="1"/>
  <c r="AA929" i="1"/>
  <c r="T978" i="1"/>
  <c r="X978" i="1" s="1"/>
  <c r="AB978" i="1" s="1"/>
  <c r="AF979" i="1" s="1"/>
  <c r="F994" i="1" s="1"/>
  <c r="I994" i="1" s="1"/>
  <c r="S978" i="1"/>
  <c r="W978" i="1" s="1"/>
  <c r="AA978" i="1" s="1"/>
  <c r="AE979" i="1" s="1"/>
  <c r="E994" i="1" s="1"/>
  <c r="U978" i="1"/>
  <c r="Y978" i="1" s="1"/>
  <c r="AC978" i="1" s="1"/>
  <c r="AG979" i="1" s="1"/>
  <c r="G994" i="1" s="1"/>
  <c r="P931" i="1"/>
  <c r="N932" i="1"/>
  <c r="H1011" i="1"/>
  <c r="AF940" i="1"/>
  <c r="C888" i="2" s="1"/>
  <c r="F944" i="1"/>
  <c r="H994" i="1" l="1"/>
  <c r="U994" i="1" s="1"/>
  <c r="Y994" i="1" s="1"/>
  <c r="AC994" i="1" s="1"/>
  <c r="AG995" i="1" s="1"/>
  <c r="G1010" i="1" s="1"/>
  <c r="S1011" i="1"/>
  <c r="W1011" i="1" s="1"/>
  <c r="AA1011" i="1" s="1"/>
  <c r="AE1012" i="1" s="1"/>
  <c r="E1027" i="1" s="1"/>
  <c r="U1011" i="1"/>
  <c r="Y1011" i="1" s="1"/>
  <c r="AC1011" i="1" s="1"/>
  <c r="AG1012" i="1" s="1"/>
  <c r="G1027" i="1" s="1"/>
  <c r="T1011" i="1"/>
  <c r="X1011" i="1" s="1"/>
  <c r="AB1011" i="1" s="1"/>
  <c r="AF1012" i="1" s="1"/>
  <c r="F1027" i="1" s="1"/>
  <c r="I1027" i="1" s="1"/>
  <c r="AE929" i="1"/>
  <c r="P932" i="1"/>
  <c r="AC940" i="1"/>
  <c r="AE930" i="1"/>
  <c r="E945" i="1" s="1"/>
  <c r="H945" i="1" s="1"/>
  <c r="T994" i="1" l="1"/>
  <c r="X994" i="1" s="1"/>
  <c r="AB994" i="1" s="1"/>
  <c r="AF995" i="1" s="1"/>
  <c r="F1010" i="1" s="1"/>
  <c r="I1010" i="1" s="1"/>
  <c r="S994" i="1"/>
  <c r="W994" i="1" s="1"/>
  <c r="AA994" i="1" s="1"/>
  <c r="AE995" i="1" s="1"/>
  <c r="E1010" i="1" s="1"/>
  <c r="H1027" i="1"/>
  <c r="U1027" i="1" s="1"/>
  <c r="Y1027" i="1" s="1"/>
  <c r="AC1027" i="1" s="1"/>
  <c r="AG1028" i="1" s="1"/>
  <c r="G1043" i="1" s="1"/>
  <c r="E944" i="1"/>
  <c r="AH940" i="1"/>
  <c r="AE940" i="1"/>
  <c r="B888" i="2" s="1"/>
  <c r="E888" i="2" s="1"/>
  <c r="T945" i="1"/>
  <c r="X945" i="1" s="1"/>
  <c r="AB945" i="1" s="1"/>
  <c r="AF946" i="1" s="1"/>
  <c r="F961" i="1" s="1"/>
  <c r="I961" i="1" s="1"/>
  <c r="S945" i="1"/>
  <c r="W945" i="1" s="1"/>
  <c r="AA945" i="1" s="1"/>
  <c r="AE946" i="1" s="1"/>
  <c r="E961" i="1" s="1"/>
  <c r="U945" i="1"/>
  <c r="Y945" i="1" s="1"/>
  <c r="AC945" i="1" s="1"/>
  <c r="AG946" i="1" s="1"/>
  <c r="G961" i="1" s="1"/>
  <c r="H1010" i="1" l="1"/>
  <c r="U1010" i="1" s="1"/>
  <c r="Y1010" i="1" s="1"/>
  <c r="AC1010" i="1" s="1"/>
  <c r="AG1011" i="1" s="1"/>
  <c r="G1026" i="1" s="1"/>
  <c r="T1010" i="1"/>
  <c r="X1010" i="1" s="1"/>
  <c r="AB1010" i="1" s="1"/>
  <c r="AF1011" i="1" s="1"/>
  <c r="F1026" i="1" s="1"/>
  <c r="I1026" i="1" s="1"/>
  <c r="T1027" i="1"/>
  <c r="X1027" i="1" s="1"/>
  <c r="AB1027" i="1" s="1"/>
  <c r="AF1028" i="1" s="1"/>
  <c r="F1043" i="1" s="1"/>
  <c r="I1043" i="1" s="1"/>
  <c r="S1027" i="1"/>
  <c r="W1027" i="1" s="1"/>
  <c r="AA1027" i="1" s="1"/>
  <c r="AE1028" i="1" s="1"/>
  <c r="E1043" i="1" s="1"/>
  <c r="H961" i="1"/>
  <c r="T961" i="1" s="1"/>
  <c r="X961" i="1" s="1"/>
  <c r="AB961" i="1" s="1"/>
  <c r="AF962" i="1" s="1"/>
  <c r="F977" i="1" s="1"/>
  <c r="I977" i="1" s="1"/>
  <c r="L945" i="1"/>
  <c r="H944" i="1"/>
  <c r="L959" i="1"/>
  <c r="I970" i="1"/>
  <c r="S1010" i="1" l="1"/>
  <c r="W1010" i="1" s="1"/>
  <c r="AA1010" i="1" s="1"/>
  <c r="AE1011" i="1" s="1"/>
  <c r="E1026" i="1" s="1"/>
  <c r="H1026" i="1" s="1"/>
  <c r="S961" i="1"/>
  <c r="W961" i="1" s="1"/>
  <c r="AA961" i="1" s="1"/>
  <c r="AE962" i="1" s="1"/>
  <c r="E977" i="1" s="1"/>
  <c r="H1043" i="1"/>
  <c r="T1043" i="1" s="1"/>
  <c r="X1043" i="1" s="1"/>
  <c r="AB1043" i="1" s="1"/>
  <c r="AF1044" i="1" s="1"/>
  <c r="F1059" i="1" s="1"/>
  <c r="I1059" i="1" s="1"/>
  <c r="U961" i="1"/>
  <c r="Y961" i="1" s="1"/>
  <c r="AC961" i="1" s="1"/>
  <c r="AG962" i="1" s="1"/>
  <c r="G977" i="1" s="1"/>
  <c r="H977" i="1" s="1"/>
  <c r="L946" i="1"/>
  <c r="L948" i="1" s="1"/>
  <c r="L949" i="1" s="1"/>
  <c r="O944" i="1" s="1"/>
  <c r="O945" i="1" s="1"/>
  <c r="L947" i="1"/>
  <c r="U1026" i="1"/>
  <c r="Y1026" i="1" s="1"/>
  <c r="AC1026" i="1" s="1"/>
  <c r="AG1027" i="1" s="1"/>
  <c r="G1042" i="1" s="1"/>
  <c r="T1026" i="1"/>
  <c r="X1026" i="1" s="1"/>
  <c r="AB1026" i="1" s="1"/>
  <c r="AF1027" i="1" s="1"/>
  <c r="F1042" i="1" s="1"/>
  <c r="I1042" i="1" s="1"/>
  <c r="S1026" i="1"/>
  <c r="W1026" i="1" s="1"/>
  <c r="AA1026" i="1" s="1"/>
  <c r="AE1027" i="1" s="1"/>
  <c r="E1042" i="1" s="1"/>
  <c r="U944" i="1"/>
  <c r="Y944" i="1" s="1"/>
  <c r="AC944" i="1" s="1"/>
  <c r="AG945" i="1" s="1"/>
  <c r="H955" i="1"/>
  <c r="T955" i="1" s="1"/>
  <c r="T944" i="1"/>
  <c r="X944" i="1" s="1"/>
  <c r="AB944" i="1" s="1"/>
  <c r="AF945" i="1" s="1"/>
  <c r="F960" i="1" s="1"/>
  <c r="S944" i="1"/>
  <c r="U1043" i="1" l="1"/>
  <c r="Y1043" i="1" s="1"/>
  <c r="AC1043" i="1" s="1"/>
  <c r="AG1044" i="1" s="1"/>
  <c r="G1059" i="1" s="1"/>
  <c r="S1043" i="1"/>
  <c r="W1043" i="1" s="1"/>
  <c r="AA1043" i="1" s="1"/>
  <c r="AE1044" i="1" s="1"/>
  <c r="E1059" i="1" s="1"/>
  <c r="S977" i="1"/>
  <c r="W977" i="1" s="1"/>
  <c r="AA977" i="1" s="1"/>
  <c r="AE978" i="1" s="1"/>
  <c r="E993" i="1" s="1"/>
  <c r="U977" i="1"/>
  <c r="Y977" i="1" s="1"/>
  <c r="AC977" i="1" s="1"/>
  <c r="AG978" i="1" s="1"/>
  <c r="G993" i="1" s="1"/>
  <c r="T977" i="1"/>
  <c r="X977" i="1" s="1"/>
  <c r="AB977" i="1" s="1"/>
  <c r="AF978" i="1" s="1"/>
  <c r="F993" i="1" s="1"/>
  <c r="I993" i="1" s="1"/>
  <c r="N944" i="1"/>
  <c r="N945" i="1" s="1"/>
  <c r="P945" i="1" s="1"/>
  <c r="O946" i="1" s="1"/>
  <c r="O947" i="1" s="1"/>
  <c r="AF944" i="1" s="1"/>
  <c r="H1042" i="1"/>
  <c r="U955" i="1"/>
  <c r="W944" i="1"/>
  <c r="H1059" i="1"/>
  <c r="AG955" i="1"/>
  <c r="D903" i="2" s="1"/>
  <c r="G960" i="1"/>
  <c r="N946" i="1" l="1"/>
  <c r="H993" i="1"/>
  <c r="AA944" i="1"/>
  <c r="Y955" i="1"/>
  <c r="N947" i="1"/>
  <c r="P946" i="1"/>
  <c r="U1059" i="1"/>
  <c r="Y1059" i="1" s="1"/>
  <c r="AC1059" i="1" s="1"/>
  <c r="T1059" i="1"/>
  <c r="X1059" i="1" s="1"/>
  <c r="AB1059" i="1" s="1"/>
  <c r="S1059" i="1"/>
  <c r="W1059" i="1" s="1"/>
  <c r="AA1059" i="1" s="1"/>
  <c r="F959" i="1"/>
  <c r="AF955" i="1"/>
  <c r="C903" i="2" s="1"/>
  <c r="T1042" i="1"/>
  <c r="X1042" i="1" s="1"/>
  <c r="AB1042" i="1" s="1"/>
  <c r="AF1043" i="1" s="1"/>
  <c r="F1058" i="1" s="1"/>
  <c r="I1058" i="1" s="1"/>
  <c r="U1042" i="1"/>
  <c r="Y1042" i="1" s="1"/>
  <c r="AC1042" i="1" s="1"/>
  <c r="AG1043" i="1" s="1"/>
  <c r="G1058" i="1" s="1"/>
  <c r="S1042" i="1"/>
  <c r="W1042" i="1" s="1"/>
  <c r="AA1042" i="1" s="1"/>
  <c r="AE1043" i="1" s="1"/>
  <c r="E1058" i="1" s="1"/>
  <c r="U993" i="1" l="1"/>
  <c r="Y993" i="1" s="1"/>
  <c r="AC993" i="1" s="1"/>
  <c r="AG994" i="1" s="1"/>
  <c r="G1009" i="1" s="1"/>
  <c r="T993" i="1"/>
  <c r="X993" i="1" s="1"/>
  <c r="AB993" i="1" s="1"/>
  <c r="AF994" i="1" s="1"/>
  <c r="F1009" i="1" s="1"/>
  <c r="I1009" i="1" s="1"/>
  <c r="S993" i="1"/>
  <c r="W993" i="1" s="1"/>
  <c r="AA993" i="1" s="1"/>
  <c r="AE994" i="1" s="1"/>
  <c r="E1009" i="1" s="1"/>
  <c r="P947" i="1"/>
  <c r="AE944" i="1"/>
  <c r="AC955" i="1"/>
  <c r="AE945" i="1"/>
  <c r="E960" i="1" s="1"/>
  <c r="H960" i="1" s="1"/>
  <c r="H1058" i="1"/>
  <c r="H1009" i="1" l="1"/>
  <c r="T1009" i="1" s="1"/>
  <c r="X1009" i="1" s="1"/>
  <c r="AB1009" i="1" s="1"/>
  <c r="AF1010" i="1" s="1"/>
  <c r="F1025" i="1" s="1"/>
  <c r="I1025" i="1" s="1"/>
  <c r="U1009" i="1"/>
  <c r="Y1009" i="1" s="1"/>
  <c r="AC1009" i="1" s="1"/>
  <c r="AG1010" i="1" s="1"/>
  <c r="G1025" i="1" s="1"/>
  <c r="S1009" i="1"/>
  <c r="W1009" i="1" s="1"/>
  <c r="AA1009" i="1" s="1"/>
  <c r="AE1010" i="1" s="1"/>
  <c r="E1025" i="1" s="1"/>
  <c r="H1025" i="1" s="1"/>
  <c r="AE955" i="1"/>
  <c r="B903" i="2" s="1"/>
  <c r="E903" i="2" s="1"/>
  <c r="AH955" i="1"/>
  <c r="E959" i="1"/>
  <c r="S1058" i="1"/>
  <c r="W1058" i="1" s="1"/>
  <c r="AA1058" i="1" s="1"/>
  <c r="AE1059" i="1" s="1"/>
  <c r="E1074" i="1" s="1"/>
  <c r="U1058" i="1"/>
  <c r="Y1058" i="1" s="1"/>
  <c r="AC1058" i="1" s="1"/>
  <c r="AG1059" i="1" s="1"/>
  <c r="G1074" i="1" s="1"/>
  <c r="T1058" i="1"/>
  <c r="X1058" i="1" s="1"/>
  <c r="AB1058" i="1" s="1"/>
  <c r="AF1059" i="1" s="1"/>
  <c r="F1074" i="1" s="1"/>
  <c r="I1074" i="1" s="1"/>
  <c r="S960" i="1"/>
  <c r="W960" i="1" s="1"/>
  <c r="AA960" i="1" s="1"/>
  <c r="AE961" i="1" s="1"/>
  <c r="E976" i="1" s="1"/>
  <c r="U960" i="1"/>
  <c r="Y960" i="1" s="1"/>
  <c r="AC960" i="1" s="1"/>
  <c r="AG961" i="1" s="1"/>
  <c r="G976" i="1" s="1"/>
  <c r="T960" i="1"/>
  <c r="X960" i="1" s="1"/>
  <c r="AB960" i="1" s="1"/>
  <c r="AF961" i="1" s="1"/>
  <c r="F976" i="1" s="1"/>
  <c r="I976" i="1" s="1"/>
  <c r="T1025" i="1" l="1"/>
  <c r="X1025" i="1" s="1"/>
  <c r="AB1025" i="1" s="1"/>
  <c r="AF1026" i="1" s="1"/>
  <c r="F1041" i="1" s="1"/>
  <c r="I1041" i="1" s="1"/>
  <c r="U1025" i="1"/>
  <c r="Y1025" i="1" s="1"/>
  <c r="AC1025" i="1" s="1"/>
  <c r="AG1026" i="1" s="1"/>
  <c r="G1041" i="1" s="1"/>
  <c r="S1025" i="1"/>
  <c r="W1025" i="1" s="1"/>
  <c r="AA1025" i="1" s="1"/>
  <c r="AE1026" i="1" s="1"/>
  <c r="E1041" i="1" s="1"/>
  <c r="H1074" i="1"/>
  <c r="S1074" i="1" s="1"/>
  <c r="W1074" i="1" s="1"/>
  <c r="AA1074" i="1" s="1"/>
  <c r="I985" i="1"/>
  <c r="L974" i="1"/>
  <c r="H976" i="1"/>
  <c r="H959" i="1"/>
  <c r="L960" i="1"/>
  <c r="H1041" i="1" l="1"/>
  <c r="T1074" i="1"/>
  <c r="X1074" i="1" s="1"/>
  <c r="AB1074" i="1" s="1"/>
  <c r="U1074" i="1"/>
  <c r="Y1074" i="1" s="1"/>
  <c r="AC1074" i="1" s="1"/>
  <c r="U1041" i="1"/>
  <c r="Y1041" i="1" s="1"/>
  <c r="AC1041" i="1" s="1"/>
  <c r="AG1042" i="1" s="1"/>
  <c r="G1057" i="1" s="1"/>
  <c r="T1041" i="1"/>
  <c r="X1041" i="1" s="1"/>
  <c r="AB1041" i="1" s="1"/>
  <c r="AF1042" i="1" s="1"/>
  <c r="F1057" i="1" s="1"/>
  <c r="I1057" i="1" s="1"/>
  <c r="S1041" i="1"/>
  <c r="W1041" i="1" s="1"/>
  <c r="AA1041" i="1" s="1"/>
  <c r="AE1042" i="1" s="1"/>
  <c r="E1057" i="1" s="1"/>
  <c r="L961" i="1"/>
  <c r="L963" i="1" s="1"/>
  <c r="L964" i="1" s="1"/>
  <c r="O959" i="1" s="1"/>
  <c r="O960" i="1" s="1"/>
  <c r="L962" i="1"/>
  <c r="H970" i="1"/>
  <c r="T970" i="1" s="1"/>
  <c r="U959" i="1"/>
  <c r="Y959" i="1" s="1"/>
  <c r="AC959" i="1" s="1"/>
  <c r="AG960" i="1" s="1"/>
  <c r="T959" i="1"/>
  <c r="X959" i="1" s="1"/>
  <c r="AB959" i="1" s="1"/>
  <c r="AF960" i="1" s="1"/>
  <c r="F975" i="1" s="1"/>
  <c r="S959" i="1"/>
  <c r="U976" i="1"/>
  <c r="Y976" i="1" s="1"/>
  <c r="AC976" i="1" s="1"/>
  <c r="AG977" i="1" s="1"/>
  <c r="G992" i="1" s="1"/>
  <c r="T976" i="1"/>
  <c r="X976" i="1" s="1"/>
  <c r="AB976" i="1" s="1"/>
  <c r="AF977" i="1" s="1"/>
  <c r="F992" i="1" s="1"/>
  <c r="I992" i="1" s="1"/>
  <c r="S976" i="1"/>
  <c r="W976" i="1" s="1"/>
  <c r="AA976" i="1" s="1"/>
  <c r="AE977" i="1" s="1"/>
  <c r="E992" i="1" s="1"/>
  <c r="H1057" i="1" l="1"/>
  <c r="N959" i="1"/>
  <c r="N960" i="1" s="1"/>
  <c r="P960" i="1" s="1"/>
  <c r="N961" i="1" s="1"/>
  <c r="H992" i="1"/>
  <c r="T992" i="1" s="1"/>
  <c r="X992" i="1" s="1"/>
  <c r="AB992" i="1" s="1"/>
  <c r="AF993" i="1" s="1"/>
  <c r="F1008" i="1" s="1"/>
  <c r="I1008" i="1" s="1"/>
  <c r="T1057" i="1"/>
  <c r="X1057" i="1" s="1"/>
  <c r="AB1057" i="1" s="1"/>
  <c r="AF1058" i="1" s="1"/>
  <c r="F1073" i="1" s="1"/>
  <c r="I1073" i="1" s="1"/>
  <c r="S1057" i="1"/>
  <c r="W1057" i="1" s="1"/>
  <c r="AA1057" i="1" s="1"/>
  <c r="AE1058" i="1" s="1"/>
  <c r="E1073" i="1" s="1"/>
  <c r="U1057" i="1"/>
  <c r="Y1057" i="1" s="1"/>
  <c r="AC1057" i="1" s="1"/>
  <c r="AG1058" i="1" s="1"/>
  <c r="G1073" i="1" s="1"/>
  <c r="AG970" i="1"/>
  <c r="D918" i="2" s="1"/>
  <c r="G975" i="1"/>
  <c r="U970" i="1"/>
  <c r="W959" i="1"/>
  <c r="O961" i="1" l="1"/>
  <c r="O962" i="1" s="1"/>
  <c r="AF959" i="1" s="1"/>
  <c r="S992" i="1"/>
  <c r="W992" i="1" s="1"/>
  <c r="AA992" i="1" s="1"/>
  <c r="AE993" i="1" s="1"/>
  <c r="E1008" i="1" s="1"/>
  <c r="U992" i="1"/>
  <c r="Y992" i="1" s="1"/>
  <c r="AC992" i="1" s="1"/>
  <c r="AG993" i="1" s="1"/>
  <c r="G1008" i="1" s="1"/>
  <c r="H1073" i="1"/>
  <c r="U1073" i="1" s="1"/>
  <c r="Y1073" i="1" s="1"/>
  <c r="AC1073" i="1" s="1"/>
  <c r="AG1074" i="1" s="1"/>
  <c r="G1089" i="1" s="1"/>
  <c r="N962" i="1"/>
  <c r="P961" i="1"/>
  <c r="Y970" i="1"/>
  <c r="AA959" i="1"/>
  <c r="AF970" i="1"/>
  <c r="C918" i="2" s="1"/>
  <c r="F974" i="1"/>
  <c r="H1008" i="1" l="1"/>
  <c r="S1073" i="1"/>
  <c r="W1073" i="1" s="1"/>
  <c r="AA1073" i="1" s="1"/>
  <c r="AE1074" i="1" s="1"/>
  <c r="E1089" i="1" s="1"/>
  <c r="T1073" i="1"/>
  <c r="X1073" i="1" s="1"/>
  <c r="AB1073" i="1" s="1"/>
  <c r="AF1074" i="1" s="1"/>
  <c r="F1089" i="1" s="1"/>
  <c r="I1089" i="1" s="1"/>
  <c r="U1008" i="1"/>
  <c r="Y1008" i="1" s="1"/>
  <c r="AC1008" i="1" s="1"/>
  <c r="AG1009" i="1" s="1"/>
  <c r="G1024" i="1" s="1"/>
  <c r="S1008" i="1"/>
  <c r="W1008" i="1" s="1"/>
  <c r="AA1008" i="1" s="1"/>
  <c r="AE1009" i="1" s="1"/>
  <c r="E1024" i="1" s="1"/>
  <c r="T1008" i="1"/>
  <c r="X1008" i="1" s="1"/>
  <c r="AB1008" i="1" s="1"/>
  <c r="AF1009" i="1" s="1"/>
  <c r="F1024" i="1" s="1"/>
  <c r="I1024" i="1" s="1"/>
  <c r="AC970" i="1"/>
  <c r="AE960" i="1"/>
  <c r="E975" i="1" s="1"/>
  <c r="H975" i="1" s="1"/>
  <c r="AE959" i="1"/>
  <c r="P962" i="1"/>
  <c r="H1089" i="1" l="1"/>
  <c r="H1024" i="1"/>
  <c r="U1089" i="1"/>
  <c r="Y1089" i="1" s="1"/>
  <c r="AC1089" i="1" s="1"/>
  <c r="T1089" i="1"/>
  <c r="X1089" i="1" s="1"/>
  <c r="AB1089" i="1" s="1"/>
  <c r="S1089" i="1"/>
  <c r="W1089" i="1" s="1"/>
  <c r="AA1089" i="1" s="1"/>
  <c r="AH970" i="1"/>
  <c r="AE970" i="1"/>
  <c r="B918" i="2" s="1"/>
  <c r="E918" i="2" s="1"/>
  <c r="E974" i="1"/>
  <c r="U975" i="1"/>
  <c r="Y975" i="1" s="1"/>
  <c r="AC975" i="1" s="1"/>
  <c r="AG976" i="1" s="1"/>
  <c r="G991" i="1" s="1"/>
  <c r="S975" i="1"/>
  <c r="W975" i="1" s="1"/>
  <c r="AA975" i="1" s="1"/>
  <c r="AE976" i="1" s="1"/>
  <c r="E991" i="1" s="1"/>
  <c r="T975" i="1"/>
  <c r="X975" i="1" s="1"/>
  <c r="AB975" i="1" s="1"/>
  <c r="AF976" i="1" s="1"/>
  <c r="F991" i="1" s="1"/>
  <c r="I991" i="1" s="1"/>
  <c r="T1024" i="1" l="1"/>
  <c r="X1024" i="1" s="1"/>
  <c r="AB1024" i="1" s="1"/>
  <c r="AF1025" i="1" s="1"/>
  <c r="F1040" i="1" s="1"/>
  <c r="I1040" i="1" s="1"/>
  <c r="U1024" i="1"/>
  <c r="Y1024" i="1" s="1"/>
  <c r="AC1024" i="1" s="1"/>
  <c r="AG1025" i="1" s="1"/>
  <c r="G1040" i="1" s="1"/>
  <c r="S1024" i="1"/>
  <c r="W1024" i="1" s="1"/>
  <c r="AA1024" i="1" s="1"/>
  <c r="AE1025" i="1" s="1"/>
  <c r="E1040" i="1" s="1"/>
  <c r="H991" i="1"/>
  <c r="U991" i="1" s="1"/>
  <c r="Y991" i="1" s="1"/>
  <c r="AC991" i="1" s="1"/>
  <c r="AG992" i="1" s="1"/>
  <c r="G1007" i="1" s="1"/>
  <c r="I1000" i="1"/>
  <c r="L989" i="1"/>
  <c r="L975" i="1"/>
  <c r="H974" i="1"/>
  <c r="H1040" i="1" l="1"/>
  <c r="S991" i="1"/>
  <c r="W991" i="1" s="1"/>
  <c r="AA991" i="1" s="1"/>
  <c r="AE992" i="1" s="1"/>
  <c r="E1007" i="1" s="1"/>
  <c r="U1040" i="1"/>
  <c r="Y1040" i="1" s="1"/>
  <c r="AC1040" i="1" s="1"/>
  <c r="AG1041" i="1" s="1"/>
  <c r="G1056" i="1" s="1"/>
  <c r="T1040" i="1"/>
  <c r="X1040" i="1" s="1"/>
  <c r="AB1040" i="1" s="1"/>
  <c r="AF1041" i="1" s="1"/>
  <c r="F1056" i="1" s="1"/>
  <c r="I1056" i="1" s="1"/>
  <c r="S1040" i="1"/>
  <c r="W1040" i="1" s="1"/>
  <c r="AA1040" i="1" s="1"/>
  <c r="AE1041" i="1" s="1"/>
  <c r="E1056" i="1" s="1"/>
  <c r="T991" i="1"/>
  <c r="X991" i="1" s="1"/>
  <c r="AB991" i="1" s="1"/>
  <c r="AF992" i="1" s="1"/>
  <c r="F1007" i="1" s="1"/>
  <c r="I1007" i="1" s="1"/>
  <c r="L976" i="1"/>
  <c r="L978" i="1" s="1"/>
  <c r="L979" i="1" s="1"/>
  <c r="O974" i="1" s="1"/>
  <c r="O975" i="1" s="1"/>
  <c r="L977" i="1"/>
  <c r="U974" i="1"/>
  <c r="Y974" i="1" s="1"/>
  <c r="AC974" i="1" s="1"/>
  <c r="AG975" i="1" s="1"/>
  <c r="H985" i="1"/>
  <c r="T985" i="1" s="1"/>
  <c r="S974" i="1"/>
  <c r="T974" i="1"/>
  <c r="X974" i="1" s="1"/>
  <c r="AB974" i="1" s="1"/>
  <c r="AF975" i="1" s="1"/>
  <c r="F990" i="1" s="1"/>
  <c r="H1056" i="1" l="1"/>
  <c r="H1007" i="1"/>
  <c r="U1056" i="1"/>
  <c r="Y1056" i="1" s="1"/>
  <c r="AC1056" i="1" s="1"/>
  <c r="AG1057" i="1" s="1"/>
  <c r="G1072" i="1" s="1"/>
  <c r="T1056" i="1"/>
  <c r="X1056" i="1" s="1"/>
  <c r="AB1056" i="1" s="1"/>
  <c r="AF1057" i="1" s="1"/>
  <c r="F1072" i="1" s="1"/>
  <c r="I1072" i="1" s="1"/>
  <c r="S1056" i="1"/>
  <c r="W1056" i="1" s="1"/>
  <c r="AA1056" i="1" s="1"/>
  <c r="AE1057" i="1" s="1"/>
  <c r="E1072" i="1" s="1"/>
  <c r="N974" i="1"/>
  <c r="N975" i="1" s="1"/>
  <c r="P975" i="1" s="1"/>
  <c r="O976" i="1" s="1"/>
  <c r="O977" i="1" s="1"/>
  <c r="AF974" i="1" s="1"/>
  <c r="AG985" i="1"/>
  <c r="D933" i="2" s="1"/>
  <c r="G990" i="1"/>
  <c r="U985" i="1"/>
  <c r="W974" i="1"/>
  <c r="H1072" i="1" l="1"/>
  <c r="U1072" i="1" s="1"/>
  <c r="Y1072" i="1" s="1"/>
  <c r="AC1072" i="1" s="1"/>
  <c r="AG1073" i="1" s="1"/>
  <c r="G1088" i="1" s="1"/>
  <c r="U1007" i="1"/>
  <c r="Y1007" i="1" s="1"/>
  <c r="AC1007" i="1" s="1"/>
  <c r="AG1008" i="1" s="1"/>
  <c r="G1023" i="1" s="1"/>
  <c r="T1007" i="1"/>
  <c r="X1007" i="1" s="1"/>
  <c r="AB1007" i="1" s="1"/>
  <c r="AF1008" i="1" s="1"/>
  <c r="F1023" i="1" s="1"/>
  <c r="I1023" i="1" s="1"/>
  <c r="S1007" i="1"/>
  <c r="W1007" i="1" s="1"/>
  <c r="AA1007" i="1" s="1"/>
  <c r="AE1008" i="1" s="1"/>
  <c r="E1023" i="1" s="1"/>
  <c r="S1072" i="1"/>
  <c r="W1072" i="1" s="1"/>
  <c r="AA1072" i="1" s="1"/>
  <c r="AE1073" i="1" s="1"/>
  <c r="E1088" i="1" s="1"/>
  <c r="T1072" i="1"/>
  <c r="X1072" i="1" s="1"/>
  <c r="AB1072" i="1" s="1"/>
  <c r="AF1073" i="1" s="1"/>
  <c r="F1088" i="1" s="1"/>
  <c r="I1088" i="1" s="1"/>
  <c r="N976" i="1"/>
  <c r="N977" i="1" s="1"/>
  <c r="F989" i="1"/>
  <c r="AF985" i="1"/>
  <c r="C933" i="2" s="1"/>
  <c r="Y985" i="1"/>
  <c r="AA974" i="1"/>
  <c r="P976" i="1" l="1"/>
  <c r="H1023" i="1"/>
  <c r="H1088" i="1"/>
  <c r="P977" i="1"/>
  <c r="AE974" i="1"/>
  <c r="AC985" i="1"/>
  <c r="AE975" i="1"/>
  <c r="E990" i="1" s="1"/>
  <c r="H990" i="1" s="1"/>
  <c r="U1023" i="1" l="1"/>
  <c r="Y1023" i="1" s="1"/>
  <c r="AC1023" i="1" s="1"/>
  <c r="AG1024" i="1" s="1"/>
  <c r="G1039" i="1" s="1"/>
  <c r="S1023" i="1"/>
  <c r="W1023" i="1" s="1"/>
  <c r="AA1023" i="1" s="1"/>
  <c r="AE1024" i="1" s="1"/>
  <c r="E1039" i="1" s="1"/>
  <c r="T1023" i="1"/>
  <c r="X1023" i="1" s="1"/>
  <c r="AB1023" i="1" s="1"/>
  <c r="AF1024" i="1" s="1"/>
  <c r="F1039" i="1" s="1"/>
  <c r="I1039" i="1" s="1"/>
  <c r="U1088" i="1"/>
  <c r="Y1088" i="1" s="1"/>
  <c r="AC1088" i="1" s="1"/>
  <c r="AG1089" i="1" s="1"/>
  <c r="G1104" i="1" s="1"/>
  <c r="T1088" i="1"/>
  <c r="X1088" i="1" s="1"/>
  <c r="AB1088" i="1" s="1"/>
  <c r="AF1089" i="1" s="1"/>
  <c r="F1104" i="1" s="1"/>
  <c r="I1104" i="1" s="1"/>
  <c r="S1088" i="1"/>
  <c r="W1088" i="1" s="1"/>
  <c r="AA1088" i="1" s="1"/>
  <c r="AE1089" i="1" s="1"/>
  <c r="E1104" i="1" s="1"/>
  <c r="AE985" i="1"/>
  <c r="B933" i="2" s="1"/>
  <c r="E933" i="2" s="1"/>
  <c r="AH985" i="1"/>
  <c r="E989" i="1"/>
  <c r="S990" i="1"/>
  <c r="W990" i="1" s="1"/>
  <c r="AA990" i="1" s="1"/>
  <c r="AE991" i="1" s="1"/>
  <c r="E1006" i="1" s="1"/>
  <c r="T990" i="1"/>
  <c r="X990" i="1" s="1"/>
  <c r="AB990" i="1" s="1"/>
  <c r="AF991" i="1" s="1"/>
  <c r="F1006" i="1" s="1"/>
  <c r="I1006" i="1" s="1"/>
  <c r="U990" i="1"/>
  <c r="Y990" i="1" s="1"/>
  <c r="AC990" i="1" s="1"/>
  <c r="AG991" i="1" s="1"/>
  <c r="G1006" i="1" s="1"/>
  <c r="H1104" i="1" l="1"/>
  <c r="T1104" i="1" s="1"/>
  <c r="X1104" i="1" s="1"/>
  <c r="AB1104" i="1" s="1"/>
  <c r="H1039" i="1"/>
  <c r="U1104" i="1"/>
  <c r="Y1104" i="1" s="1"/>
  <c r="AC1104" i="1" s="1"/>
  <c r="S1104" i="1"/>
  <c r="W1104" i="1" s="1"/>
  <c r="AA1104" i="1" s="1"/>
  <c r="H1006" i="1"/>
  <c r="S1006" i="1" s="1"/>
  <c r="W1006" i="1" s="1"/>
  <c r="AA1006" i="1" s="1"/>
  <c r="AE1007" i="1" s="1"/>
  <c r="E1022" i="1" s="1"/>
  <c r="L990" i="1"/>
  <c r="H989" i="1"/>
  <c r="I1015" i="1"/>
  <c r="L1004" i="1"/>
  <c r="T1006" i="1"/>
  <c r="X1006" i="1" s="1"/>
  <c r="AB1006" i="1" s="1"/>
  <c r="AF1007" i="1" s="1"/>
  <c r="F1022" i="1" s="1"/>
  <c r="I1022" i="1" s="1"/>
  <c r="U1006" i="1"/>
  <c r="Y1006" i="1" s="1"/>
  <c r="AC1006" i="1" s="1"/>
  <c r="AG1007" i="1" s="1"/>
  <c r="G1022" i="1" s="1"/>
  <c r="S1039" i="1" l="1"/>
  <c r="W1039" i="1" s="1"/>
  <c r="AA1039" i="1" s="1"/>
  <c r="AE1040" i="1" s="1"/>
  <c r="E1055" i="1" s="1"/>
  <c r="U1039" i="1"/>
  <c r="Y1039" i="1" s="1"/>
  <c r="AC1039" i="1" s="1"/>
  <c r="AG1040" i="1" s="1"/>
  <c r="G1055" i="1" s="1"/>
  <c r="T1039" i="1"/>
  <c r="X1039" i="1" s="1"/>
  <c r="AB1039" i="1" s="1"/>
  <c r="AF1040" i="1" s="1"/>
  <c r="F1055" i="1" s="1"/>
  <c r="I1055" i="1" s="1"/>
  <c r="L991" i="1"/>
  <c r="L993" i="1" s="1"/>
  <c r="L994" i="1" s="1"/>
  <c r="O989" i="1" s="1"/>
  <c r="O990" i="1" s="1"/>
  <c r="L992" i="1"/>
  <c r="H1022" i="1"/>
  <c r="T989" i="1"/>
  <c r="X989" i="1" s="1"/>
  <c r="AB989" i="1" s="1"/>
  <c r="AF990" i="1" s="1"/>
  <c r="F1005" i="1" s="1"/>
  <c r="S989" i="1"/>
  <c r="H1000" i="1"/>
  <c r="T1000" i="1" s="1"/>
  <c r="U989" i="1"/>
  <c r="Y989" i="1" s="1"/>
  <c r="AC989" i="1" s="1"/>
  <c r="AG990" i="1" s="1"/>
  <c r="N989" i="1" l="1"/>
  <c r="N990" i="1" s="1"/>
  <c r="H1055" i="1"/>
  <c r="P990" i="1"/>
  <c r="N991" i="1" s="1"/>
  <c r="W989" i="1"/>
  <c r="U1000" i="1"/>
  <c r="G1005" i="1"/>
  <c r="AG1000" i="1"/>
  <c r="D948" i="2" s="1"/>
  <c r="T1022" i="1"/>
  <c r="X1022" i="1" s="1"/>
  <c r="AB1022" i="1" s="1"/>
  <c r="AF1023" i="1" s="1"/>
  <c r="F1038" i="1" s="1"/>
  <c r="I1038" i="1" s="1"/>
  <c r="S1022" i="1"/>
  <c r="W1022" i="1" s="1"/>
  <c r="AA1022" i="1" s="1"/>
  <c r="AE1023" i="1" s="1"/>
  <c r="E1038" i="1" s="1"/>
  <c r="U1022" i="1"/>
  <c r="Y1022" i="1" s="1"/>
  <c r="AC1022" i="1" s="1"/>
  <c r="AG1023" i="1" s="1"/>
  <c r="G1038" i="1" s="1"/>
  <c r="O991" i="1" l="1"/>
  <c r="O992" i="1" s="1"/>
  <c r="AF989" i="1" s="1"/>
  <c r="AF1000" i="1" s="1"/>
  <c r="C948" i="2" s="1"/>
  <c r="T1055" i="1"/>
  <c r="X1055" i="1" s="1"/>
  <c r="AB1055" i="1" s="1"/>
  <c r="AF1056" i="1" s="1"/>
  <c r="F1071" i="1" s="1"/>
  <c r="I1071" i="1" s="1"/>
  <c r="S1055" i="1"/>
  <c r="W1055" i="1" s="1"/>
  <c r="AA1055" i="1" s="1"/>
  <c r="AE1056" i="1" s="1"/>
  <c r="E1071" i="1" s="1"/>
  <c r="U1055" i="1"/>
  <c r="Y1055" i="1" s="1"/>
  <c r="AC1055" i="1" s="1"/>
  <c r="AG1056" i="1" s="1"/>
  <c r="G1071" i="1" s="1"/>
  <c r="Y1000" i="1"/>
  <c r="AA989" i="1"/>
  <c r="F1004" i="1"/>
  <c r="H1038" i="1"/>
  <c r="N992" i="1"/>
  <c r="P991" i="1"/>
  <c r="H1071" i="1" l="1"/>
  <c r="AE989" i="1"/>
  <c r="P992" i="1"/>
  <c r="AE990" i="1"/>
  <c r="E1005" i="1" s="1"/>
  <c r="H1005" i="1" s="1"/>
  <c r="AC1000" i="1"/>
  <c r="S1038" i="1"/>
  <c r="W1038" i="1" s="1"/>
  <c r="AA1038" i="1" s="1"/>
  <c r="AE1039" i="1" s="1"/>
  <c r="E1054" i="1" s="1"/>
  <c r="U1038" i="1"/>
  <c r="Y1038" i="1" s="1"/>
  <c r="AC1038" i="1" s="1"/>
  <c r="AG1039" i="1" s="1"/>
  <c r="G1054" i="1" s="1"/>
  <c r="T1038" i="1"/>
  <c r="X1038" i="1" s="1"/>
  <c r="AB1038" i="1" s="1"/>
  <c r="AF1039" i="1" s="1"/>
  <c r="F1054" i="1" s="1"/>
  <c r="I1054" i="1" s="1"/>
  <c r="U1071" i="1" l="1"/>
  <c r="Y1071" i="1" s="1"/>
  <c r="AC1071" i="1" s="1"/>
  <c r="AG1072" i="1" s="1"/>
  <c r="G1087" i="1" s="1"/>
  <c r="T1071" i="1"/>
  <c r="X1071" i="1" s="1"/>
  <c r="AB1071" i="1" s="1"/>
  <c r="AF1072" i="1" s="1"/>
  <c r="F1087" i="1" s="1"/>
  <c r="I1087" i="1" s="1"/>
  <c r="S1071" i="1"/>
  <c r="W1071" i="1" s="1"/>
  <c r="AA1071" i="1" s="1"/>
  <c r="AE1072" i="1" s="1"/>
  <c r="E1087" i="1" s="1"/>
  <c r="H1054" i="1"/>
  <c r="S1054" i="1" s="1"/>
  <c r="W1054" i="1" s="1"/>
  <c r="AA1054" i="1" s="1"/>
  <c r="AE1055" i="1" s="1"/>
  <c r="E1070" i="1" s="1"/>
  <c r="T1005" i="1"/>
  <c r="X1005" i="1" s="1"/>
  <c r="AB1005" i="1" s="1"/>
  <c r="AF1006" i="1" s="1"/>
  <c r="F1021" i="1" s="1"/>
  <c r="I1021" i="1" s="1"/>
  <c r="S1005" i="1"/>
  <c r="W1005" i="1" s="1"/>
  <c r="AA1005" i="1" s="1"/>
  <c r="AE1006" i="1" s="1"/>
  <c r="E1021" i="1" s="1"/>
  <c r="U1005" i="1"/>
  <c r="Y1005" i="1" s="1"/>
  <c r="AC1005" i="1" s="1"/>
  <c r="AG1006" i="1" s="1"/>
  <c r="G1021" i="1" s="1"/>
  <c r="AH1000" i="1"/>
  <c r="E1004" i="1"/>
  <c r="AE1000" i="1"/>
  <c r="B948" i="2" s="1"/>
  <c r="E948" i="2" s="1"/>
  <c r="H1087" i="1" l="1"/>
  <c r="U1054" i="1"/>
  <c r="Y1054" i="1" s="1"/>
  <c r="AC1054" i="1" s="1"/>
  <c r="AG1055" i="1" s="1"/>
  <c r="G1070" i="1" s="1"/>
  <c r="T1054" i="1"/>
  <c r="X1054" i="1" s="1"/>
  <c r="AB1054" i="1" s="1"/>
  <c r="AF1055" i="1" s="1"/>
  <c r="F1070" i="1" s="1"/>
  <c r="I1070" i="1" s="1"/>
  <c r="S1087" i="1"/>
  <c r="W1087" i="1" s="1"/>
  <c r="AA1087" i="1" s="1"/>
  <c r="AE1088" i="1" s="1"/>
  <c r="E1103" i="1" s="1"/>
  <c r="T1087" i="1"/>
  <c r="X1087" i="1" s="1"/>
  <c r="AB1087" i="1" s="1"/>
  <c r="AF1088" i="1" s="1"/>
  <c r="F1103" i="1" s="1"/>
  <c r="I1103" i="1" s="1"/>
  <c r="U1087" i="1"/>
  <c r="Y1087" i="1" s="1"/>
  <c r="AC1087" i="1" s="1"/>
  <c r="AG1088" i="1" s="1"/>
  <c r="G1103" i="1" s="1"/>
  <c r="L1005" i="1"/>
  <c r="H1004" i="1"/>
  <c r="H1021" i="1"/>
  <c r="I1030" i="1"/>
  <c r="L1019" i="1"/>
  <c r="H1070" i="1" l="1"/>
  <c r="H1103" i="1"/>
  <c r="T1021" i="1"/>
  <c r="X1021" i="1" s="1"/>
  <c r="AB1021" i="1" s="1"/>
  <c r="AF1022" i="1" s="1"/>
  <c r="F1037" i="1" s="1"/>
  <c r="I1037" i="1" s="1"/>
  <c r="U1021" i="1"/>
  <c r="Y1021" i="1" s="1"/>
  <c r="AC1021" i="1" s="1"/>
  <c r="AG1022" i="1" s="1"/>
  <c r="G1037" i="1" s="1"/>
  <c r="S1021" i="1"/>
  <c r="W1021" i="1" s="1"/>
  <c r="AA1021" i="1" s="1"/>
  <c r="AE1022" i="1" s="1"/>
  <c r="E1037" i="1" s="1"/>
  <c r="T1004" i="1"/>
  <c r="X1004" i="1" s="1"/>
  <c r="AB1004" i="1" s="1"/>
  <c r="AF1005" i="1" s="1"/>
  <c r="F1020" i="1" s="1"/>
  <c r="S1004" i="1"/>
  <c r="U1004" i="1"/>
  <c r="Y1004" i="1" s="1"/>
  <c r="AC1004" i="1" s="1"/>
  <c r="AG1005" i="1" s="1"/>
  <c r="H1015" i="1"/>
  <c r="T1015" i="1" s="1"/>
  <c r="T1070" i="1"/>
  <c r="X1070" i="1" s="1"/>
  <c r="AB1070" i="1" s="1"/>
  <c r="AF1071" i="1" s="1"/>
  <c r="F1086" i="1" s="1"/>
  <c r="I1086" i="1" s="1"/>
  <c r="S1070" i="1"/>
  <c r="W1070" i="1" s="1"/>
  <c r="AA1070" i="1" s="1"/>
  <c r="AE1071" i="1" s="1"/>
  <c r="E1086" i="1" s="1"/>
  <c r="U1070" i="1"/>
  <c r="Y1070" i="1" s="1"/>
  <c r="AC1070" i="1" s="1"/>
  <c r="AG1071" i="1" s="1"/>
  <c r="G1086" i="1" s="1"/>
  <c r="L1006" i="1"/>
  <c r="L1008" i="1" s="1"/>
  <c r="L1009" i="1" s="1"/>
  <c r="O1004" i="1" s="1"/>
  <c r="O1005" i="1" s="1"/>
  <c r="L1007" i="1"/>
  <c r="S1103" i="1" l="1"/>
  <c r="W1103" i="1" s="1"/>
  <c r="AA1103" i="1" s="1"/>
  <c r="AE1104" i="1" s="1"/>
  <c r="E1119" i="1" s="1"/>
  <c r="T1103" i="1"/>
  <c r="X1103" i="1" s="1"/>
  <c r="AB1103" i="1" s="1"/>
  <c r="AF1104" i="1" s="1"/>
  <c r="F1119" i="1" s="1"/>
  <c r="I1119" i="1" s="1"/>
  <c r="U1103" i="1"/>
  <c r="Y1103" i="1" s="1"/>
  <c r="AC1103" i="1" s="1"/>
  <c r="AG1104" i="1" s="1"/>
  <c r="G1119" i="1" s="1"/>
  <c r="N1004" i="1"/>
  <c r="N1005" i="1" s="1"/>
  <c r="P1005" i="1" s="1"/>
  <c r="O1006" i="1" s="1"/>
  <c r="O1007" i="1" s="1"/>
  <c r="AF1004" i="1" s="1"/>
  <c r="H1037" i="1"/>
  <c r="T1037" i="1" s="1"/>
  <c r="X1037" i="1" s="1"/>
  <c r="AB1037" i="1" s="1"/>
  <c r="AF1038" i="1" s="1"/>
  <c r="F1053" i="1" s="1"/>
  <c r="I1053" i="1" s="1"/>
  <c r="AG1015" i="1"/>
  <c r="D963" i="2" s="1"/>
  <c r="G1020" i="1"/>
  <c r="H1086" i="1"/>
  <c r="W1004" i="1"/>
  <c r="U1015" i="1"/>
  <c r="U1037" i="1" l="1"/>
  <c r="Y1037" i="1" s="1"/>
  <c r="AC1037" i="1" s="1"/>
  <c r="AG1038" i="1" s="1"/>
  <c r="G1053" i="1" s="1"/>
  <c r="N1006" i="1"/>
  <c r="N1007" i="1" s="1"/>
  <c r="H1119" i="1"/>
  <c r="S1037" i="1"/>
  <c r="W1037" i="1" s="1"/>
  <c r="AA1037" i="1" s="1"/>
  <c r="AE1038" i="1" s="1"/>
  <c r="E1053" i="1" s="1"/>
  <c r="H1053" i="1" s="1"/>
  <c r="S1086" i="1"/>
  <c r="W1086" i="1" s="1"/>
  <c r="AA1086" i="1" s="1"/>
  <c r="AE1087" i="1" s="1"/>
  <c r="E1102" i="1" s="1"/>
  <c r="U1086" i="1"/>
  <c r="Y1086" i="1" s="1"/>
  <c r="AC1086" i="1" s="1"/>
  <c r="AG1087" i="1" s="1"/>
  <c r="G1102" i="1" s="1"/>
  <c r="T1086" i="1"/>
  <c r="X1086" i="1" s="1"/>
  <c r="AB1086" i="1" s="1"/>
  <c r="AF1087" i="1" s="1"/>
  <c r="F1102" i="1" s="1"/>
  <c r="I1102" i="1" s="1"/>
  <c r="F1019" i="1"/>
  <c r="AF1015" i="1"/>
  <c r="C963" i="2" s="1"/>
  <c r="Y1015" i="1"/>
  <c r="AA1004" i="1"/>
  <c r="P1006" i="1" l="1"/>
  <c r="S1119" i="1"/>
  <c r="W1119" i="1" s="1"/>
  <c r="AA1119" i="1" s="1"/>
  <c r="U1119" i="1"/>
  <c r="Y1119" i="1" s="1"/>
  <c r="AC1119" i="1" s="1"/>
  <c r="T1119" i="1"/>
  <c r="X1119" i="1" s="1"/>
  <c r="AB1119" i="1" s="1"/>
  <c r="H1102" i="1"/>
  <c r="T1102" i="1" s="1"/>
  <c r="X1102" i="1" s="1"/>
  <c r="AB1102" i="1" s="1"/>
  <c r="AF1103" i="1" s="1"/>
  <c r="F1118" i="1" s="1"/>
  <c r="I1118" i="1" s="1"/>
  <c r="AE1005" i="1"/>
  <c r="E1020" i="1" s="1"/>
  <c r="H1020" i="1" s="1"/>
  <c r="AC1015" i="1"/>
  <c r="U1053" i="1"/>
  <c r="Y1053" i="1" s="1"/>
  <c r="AC1053" i="1" s="1"/>
  <c r="AG1054" i="1" s="1"/>
  <c r="G1069" i="1" s="1"/>
  <c r="T1053" i="1"/>
  <c r="X1053" i="1" s="1"/>
  <c r="AB1053" i="1" s="1"/>
  <c r="AF1054" i="1" s="1"/>
  <c r="F1069" i="1" s="1"/>
  <c r="I1069" i="1" s="1"/>
  <c r="S1053" i="1"/>
  <c r="W1053" i="1" s="1"/>
  <c r="AA1053" i="1" s="1"/>
  <c r="AE1054" i="1" s="1"/>
  <c r="E1069" i="1" s="1"/>
  <c r="P1007" i="1"/>
  <c r="AE1004" i="1"/>
  <c r="S1102" i="1" l="1"/>
  <c r="W1102" i="1" s="1"/>
  <c r="AA1102" i="1" s="1"/>
  <c r="AE1103" i="1" s="1"/>
  <c r="E1118" i="1" s="1"/>
  <c r="U1102" i="1"/>
  <c r="Y1102" i="1" s="1"/>
  <c r="AC1102" i="1" s="1"/>
  <c r="AG1103" i="1" s="1"/>
  <c r="G1118" i="1" s="1"/>
  <c r="H1118" i="1" s="1"/>
  <c r="AE1015" i="1"/>
  <c r="B963" i="2" s="1"/>
  <c r="E963" i="2" s="1"/>
  <c r="AH1015" i="1"/>
  <c r="E1019" i="1"/>
  <c r="H1069" i="1"/>
  <c r="T1020" i="1"/>
  <c r="X1020" i="1" s="1"/>
  <c r="AB1020" i="1" s="1"/>
  <c r="AF1021" i="1" s="1"/>
  <c r="F1036" i="1" s="1"/>
  <c r="I1036" i="1" s="1"/>
  <c r="U1020" i="1"/>
  <c r="Y1020" i="1" s="1"/>
  <c r="AC1020" i="1" s="1"/>
  <c r="AG1021" i="1" s="1"/>
  <c r="G1036" i="1" s="1"/>
  <c r="S1020" i="1"/>
  <c r="W1020" i="1" s="1"/>
  <c r="AA1020" i="1" s="1"/>
  <c r="AE1021" i="1" s="1"/>
  <c r="E1036" i="1" s="1"/>
  <c r="U1118" i="1" l="1"/>
  <c r="Y1118" i="1" s="1"/>
  <c r="AC1118" i="1" s="1"/>
  <c r="AG1119" i="1" s="1"/>
  <c r="G1134" i="1" s="1"/>
  <c r="T1118" i="1"/>
  <c r="X1118" i="1" s="1"/>
  <c r="AB1118" i="1" s="1"/>
  <c r="AF1119" i="1" s="1"/>
  <c r="F1134" i="1" s="1"/>
  <c r="I1134" i="1" s="1"/>
  <c r="S1118" i="1"/>
  <c r="W1118" i="1" s="1"/>
  <c r="AA1118" i="1" s="1"/>
  <c r="AE1119" i="1" s="1"/>
  <c r="E1134" i="1" s="1"/>
  <c r="H1036" i="1"/>
  <c r="T1036" i="1" s="1"/>
  <c r="X1036" i="1" s="1"/>
  <c r="AB1036" i="1" s="1"/>
  <c r="AF1037" i="1" s="1"/>
  <c r="F1052" i="1" s="1"/>
  <c r="I1052" i="1" s="1"/>
  <c r="H1019" i="1"/>
  <c r="L1020" i="1"/>
  <c r="L1034" i="1"/>
  <c r="I1045" i="1"/>
  <c r="T1069" i="1"/>
  <c r="X1069" i="1" s="1"/>
  <c r="AB1069" i="1" s="1"/>
  <c r="AF1070" i="1" s="1"/>
  <c r="F1085" i="1" s="1"/>
  <c r="I1085" i="1" s="1"/>
  <c r="S1069" i="1"/>
  <c r="W1069" i="1" s="1"/>
  <c r="AA1069" i="1" s="1"/>
  <c r="AE1070" i="1" s="1"/>
  <c r="E1085" i="1" s="1"/>
  <c r="U1069" i="1"/>
  <c r="Y1069" i="1" s="1"/>
  <c r="AC1069" i="1" s="1"/>
  <c r="AG1070" i="1" s="1"/>
  <c r="G1085" i="1" s="1"/>
  <c r="H1134" i="1" l="1"/>
  <c r="U1036" i="1"/>
  <c r="Y1036" i="1" s="1"/>
  <c r="AC1036" i="1" s="1"/>
  <c r="AG1037" i="1" s="1"/>
  <c r="G1052" i="1" s="1"/>
  <c r="S1036" i="1"/>
  <c r="W1036" i="1" s="1"/>
  <c r="AA1036" i="1" s="1"/>
  <c r="AE1037" i="1" s="1"/>
  <c r="E1052" i="1" s="1"/>
  <c r="H1052" i="1" s="1"/>
  <c r="H1085" i="1"/>
  <c r="L1021" i="1"/>
  <c r="L1023" i="1" s="1"/>
  <c r="L1024" i="1" s="1"/>
  <c r="O1019" i="1" s="1"/>
  <c r="O1020" i="1" s="1"/>
  <c r="L1022" i="1"/>
  <c r="U1134" i="1"/>
  <c r="Y1134" i="1" s="1"/>
  <c r="AC1134" i="1" s="1"/>
  <c r="T1134" i="1"/>
  <c r="X1134" i="1" s="1"/>
  <c r="AB1134" i="1" s="1"/>
  <c r="S1134" i="1"/>
  <c r="W1134" i="1" s="1"/>
  <c r="AA1134" i="1" s="1"/>
  <c r="U1019" i="1"/>
  <c r="Y1019" i="1" s="1"/>
  <c r="AC1019" i="1" s="1"/>
  <c r="AG1020" i="1" s="1"/>
  <c r="T1019" i="1"/>
  <c r="X1019" i="1" s="1"/>
  <c r="AB1019" i="1" s="1"/>
  <c r="AF1020" i="1" s="1"/>
  <c r="F1035" i="1" s="1"/>
  <c r="H1030" i="1"/>
  <c r="T1030" i="1" s="1"/>
  <c r="S1019" i="1"/>
  <c r="N1019" i="1" l="1"/>
  <c r="N1020" i="1" s="1"/>
  <c r="P1020" i="1" s="1"/>
  <c r="N1021" i="1" s="1"/>
  <c r="S1052" i="1"/>
  <c r="W1052" i="1" s="1"/>
  <c r="AA1052" i="1" s="1"/>
  <c r="AE1053" i="1" s="1"/>
  <c r="E1068" i="1" s="1"/>
  <c r="U1052" i="1"/>
  <c r="Y1052" i="1" s="1"/>
  <c r="AC1052" i="1" s="1"/>
  <c r="AG1053" i="1" s="1"/>
  <c r="G1068" i="1" s="1"/>
  <c r="T1052" i="1"/>
  <c r="X1052" i="1" s="1"/>
  <c r="AB1052" i="1" s="1"/>
  <c r="AF1053" i="1" s="1"/>
  <c r="F1068" i="1" s="1"/>
  <c r="I1068" i="1" s="1"/>
  <c r="G1035" i="1"/>
  <c r="AG1030" i="1"/>
  <c r="D978" i="2" s="1"/>
  <c r="O1021" i="1"/>
  <c r="O1022" i="1" s="1"/>
  <c r="AF1019" i="1" s="1"/>
  <c r="T1085" i="1"/>
  <c r="X1085" i="1" s="1"/>
  <c r="AB1085" i="1" s="1"/>
  <c r="AF1086" i="1" s="1"/>
  <c r="F1101" i="1" s="1"/>
  <c r="I1101" i="1" s="1"/>
  <c r="U1085" i="1"/>
  <c r="Y1085" i="1" s="1"/>
  <c r="AC1085" i="1" s="1"/>
  <c r="AG1086" i="1" s="1"/>
  <c r="G1101" i="1" s="1"/>
  <c r="S1085" i="1"/>
  <c r="W1085" i="1" s="1"/>
  <c r="AA1085" i="1" s="1"/>
  <c r="AE1086" i="1" s="1"/>
  <c r="E1101" i="1" s="1"/>
  <c r="U1030" i="1"/>
  <c r="W1019" i="1"/>
  <c r="H1068" i="1" l="1"/>
  <c r="AA1019" i="1"/>
  <c r="Y1030" i="1"/>
  <c r="P1021" i="1"/>
  <c r="N1022" i="1"/>
  <c r="H1101" i="1"/>
  <c r="AF1030" i="1"/>
  <c r="C978" i="2" s="1"/>
  <c r="F1034" i="1"/>
  <c r="U1068" i="1"/>
  <c r="Y1068" i="1" s="1"/>
  <c r="AC1068" i="1" s="1"/>
  <c r="AG1069" i="1" s="1"/>
  <c r="G1084" i="1" s="1"/>
  <c r="S1068" i="1"/>
  <c r="W1068" i="1" s="1"/>
  <c r="AA1068" i="1" s="1"/>
  <c r="AE1069" i="1" s="1"/>
  <c r="E1084" i="1" s="1"/>
  <c r="T1068" i="1"/>
  <c r="X1068" i="1" s="1"/>
  <c r="AB1068" i="1" s="1"/>
  <c r="AF1069" i="1" s="1"/>
  <c r="F1084" i="1" s="1"/>
  <c r="I1084" i="1" s="1"/>
  <c r="H1084" i="1" l="1"/>
  <c r="S1101" i="1"/>
  <c r="W1101" i="1" s="1"/>
  <c r="AA1101" i="1" s="1"/>
  <c r="AE1102" i="1" s="1"/>
  <c r="E1117" i="1" s="1"/>
  <c r="T1101" i="1"/>
  <c r="X1101" i="1" s="1"/>
  <c r="AB1101" i="1" s="1"/>
  <c r="AF1102" i="1" s="1"/>
  <c r="F1117" i="1" s="1"/>
  <c r="I1117" i="1" s="1"/>
  <c r="U1101" i="1"/>
  <c r="Y1101" i="1" s="1"/>
  <c r="AC1101" i="1" s="1"/>
  <c r="AG1102" i="1" s="1"/>
  <c r="G1117" i="1" s="1"/>
  <c r="AE1020" i="1"/>
  <c r="E1035" i="1" s="1"/>
  <c r="H1035" i="1" s="1"/>
  <c r="AC1030" i="1"/>
  <c r="P1022" i="1"/>
  <c r="AE1019" i="1"/>
  <c r="H1117" i="1" l="1"/>
  <c r="E1034" i="1"/>
  <c r="AE1030" i="1"/>
  <c r="B978" i="2" s="1"/>
  <c r="E978" i="2" s="1"/>
  <c r="AH1030" i="1"/>
  <c r="S1117" i="1"/>
  <c r="W1117" i="1" s="1"/>
  <c r="AA1117" i="1" s="1"/>
  <c r="AE1118" i="1" s="1"/>
  <c r="E1133" i="1" s="1"/>
  <c r="U1117" i="1"/>
  <c r="Y1117" i="1" s="1"/>
  <c r="AC1117" i="1" s="1"/>
  <c r="AG1118" i="1" s="1"/>
  <c r="G1133" i="1" s="1"/>
  <c r="T1117" i="1"/>
  <c r="X1117" i="1" s="1"/>
  <c r="AB1117" i="1" s="1"/>
  <c r="AF1118" i="1" s="1"/>
  <c r="F1133" i="1" s="1"/>
  <c r="I1133" i="1" s="1"/>
  <c r="S1035" i="1"/>
  <c r="W1035" i="1" s="1"/>
  <c r="AA1035" i="1" s="1"/>
  <c r="AE1036" i="1" s="1"/>
  <c r="E1051" i="1" s="1"/>
  <c r="U1035" i="1"/>
  <c r="Y1035" i="1" s="1"/>
  <c r="AC1035" i="1" s="1"/>
  <c r="AG1036" i="1" s="1"/>
  <c r="G1051" i="1" s="1"/>
  <c r="T1035" i="1"/>
  <c r="X1035" i="1" s="1"/>
  <c r="AB1035" i="1" s="1"/>
  <c r="AF1036" i="1" s="1"/>
  <c r="F1051" i="1" s="1"/>
  <c r="I1051" i="1" s="1"/>
  <c r="T1084" i="1"/>
  <c r="X1084" i="1" s="1"/>
  <c r="AB1084" i="1" s="1"/>
  <c r="AF1085" i="1" s="1"/>
  <c r="F1100" i="1" s="1"/>
  <c r="I1100" i="1" s="1"/>
  <c r="S1084" i="1"/>
  <c r="W1084" i="1" s="1"/>
  <c r="AA1084" i="1" s="1"/>
  <c r="AE1085" i="1" s="1"/>
  <c r="E1100" i="1" s="1"/>
  <c r="U1084" i="1"/>
  <c r="Y1084" i="1" s="1"/>
  <c r="AC1084" i="1" s="1"/>
  <c r="AG1085" i="1" s="1"/>
  <c r="G1100" i="1" s="1"/>
  <c r="H1051" i="1" l="1"/>
  <c r="T1051" i="1" s="1"/>
  <c r="X1051" i="1" s="1"/>
  <c r="AB1051" i="1" s="1"/>
  <c r="AF1052" i="1" s="1"/>
  <c r="F1067" i="1" s="1"/>
  <c r="I1067" i="1" s="1"/>
  <c r="H1100" i="1"/>
  <c r="T1100" i="1" s="1"/>
  <c r="X1100" i="1" s="1"/>
  <c r="AB1100" i="1" s="1"/>
  <c r="AF1101" i="1" s="1"/>
  <c r="F1116" i="1" s="1"/>
  <c r="I1116" i="1" s="1"/>
  <c r="U1051" i="1"/>
  <c r="Y1051" i="1" s="1"/>
  <c r="AC1051" i="1" s="1"/>
  <c r="AG1052" i="1" s="1"/>
  <c r="G1067" i="1" s="1"/>
  <c r="S1051" i="1"/>
  <c r="W1051" i="1" s="1"/>
  <c r="AA1051" i="1" s="1"/>
  <c r="AE1052" i="1" s="1"/>
  <c r="E1067" i="1" s="1"/>
  <c r="I1060" i="1"/>
  <c r="L1049" i="1"/>
  <c r="H1034" i="1"/>
  <c r="L1035" i="1"/>
  <c r="H1133" i="1"/>
  <c r="U1100" i="1"/>
  <c r="Y1100" i="1" s="1"/>
  <c r="AC1100" i="1" s="1"/>
  <c r="AG1101" i="1" s="1"/>
  <c r="G1116" i="1" s="1"/>
  <c r="S1100" i="1" l="1"/>
  <c r="W1100" i="1" s="1"/>
  <c r="AA1100" i="1" s="1"/>
  <c r="AE1101" i="1" s="1"/>
  <c r="E1116" i="1" s="1"/>
  <c r="U1034" i="1"/>
  <c r="Y1034" i="1" s="1"/>
  <c r="AC1034" i="1" s="1"/>
  <c r="AG1035" i="1" s="1"/>
  <c r="H1045" i="1"/>
  <c r="T1045" i="1" s="1"/>
  <c r="T1034" i="1"/>
  <c r="X1034" i="1" s="1"/>
  <c r="AB1034" i="1" s="1"/>
  <c r="AF1035" i="1" s="1"/>
  <c r="F1050" i="1" s="1"/>
  <c r="S1034" i="1"/>
  <c r="T1133" i="1"/>
  <c r="X1133" i="1" s="1"/>
  <c r="AB1133" i="1" s="1"/>
  <c r="AF1134" i="1" s="1"/>
  <c r="F1149" i="1" s="1"/>
  <c r="I1149" i="1" s="1"/>
  <c r="S1133" i="1"/>
  <c r="W1133" i="1" s="1"/>
  <c r="AA1133" i="1" s="1"/>
  <c r="AE1134" i="1" s="1"/>
  <c r="E1149" i="1" s="1"/>
  <c r="U1133" i="1"/>
  <c r="Y1133" i="1" s="1"/>
  <c r="AC1133" i="1" s="1"/>
  <c r="AG1134" i="1" s="1"/>
  <c r="G1149" i="1" s="1"/>
  <c r="H1116" i="1"/>
  <c r="L1036" i="1"/>
  <c r="L1038" i="1" s="1"/>
  <c r="L1039" i="1" s="1"/>
  <c r="O1034" i="1" s="1"/>
  <c r="O1035" i="1" s="1"/>
  <c r="L1037" i="1"/>
  <c r="H1067" i="1"/>
  <c r="T1067" i="1" l="1"/>
  <c r="X1067" i="1" s="1"/>
  <c r="AB1067" i="1" s="1"/>
  <c r="AF1068" i="1" s="1"/>
  <c r="F1083" i="1" s="1"/>
  <c r="I1083" i="1" s="1"/>
  <c r="S1067" i="1"/>
  <c r="W1067" i="1" s="1"/>
  <c r="AA1067" i="1" s="1"/>
  <c r="AE1068" i="1" s="1"/>
  <c r="E1083" i="1" s="1"/>
  <c r="U1067" i="1"/>
  <c r="Y1067" i="1" s="1"/>
  <c r="AC1067" i="1" s="1"/>
  <c r="AG1068" i="1" s="1"/>
  <c r="G1083" i="1" s="1"/>
  <c r="N1034" i="1"/>
  <c r="N1035" i="1" s="1"/>
  <c r="P1035" i="1" s="1"/>
  <c r="H1149" i="1"/>
  <c r="U1045" i="1"/>
  <c r="W1034" i="1"/>
  <c r="S1116" i="1"/>
  <c r="W1116" i="1" s="1"/>
  <c r="AA1116" i="1" s="1"/>
  <c r="AE1117" i="1" s="1"/>
  <c r="E1132" i="1" s="1"/>
  <c r="U1116" i="1"/>
  <c r="Y1116" i="1" s="1"/>
  <c r="AC1116" i="1" s="1"/>
  <c r="AG1117" i="1" s="1"/>
  <c r="G1132" i="1" s="1"/>
  <c r="T1116" i="1"/>
  <c r="X1116" i="1" s="1"/>
  <c r="AB1116" i="1" s="1"/>
  <c r="AF1117" i="1" s="1"/>
  <c r="F1132" i="1" s="1"/>
  <c r="I1132" i="1" s="1"/>
  <c r="AG1045" i="1"/>
  <c r="D993" i="2" s="1"/>
  <c r="G1050" i="1"/>
  <c r="H1083" i="1" l="1"/>
  <c r="H1132" i="1"/>
  <c r="O1036" i="1"/>
  <c r="O1037" i="1" s="1"/>
  <c r="AF1034" i="1" s="1"/>
  <c r="N1036" i="1"/>
  <c r="AA1034" i="1"/>
  <c r="Y1045" i="1"/>
  <c r="S1083" i="1"/>
  <c r="W1083" i="1" s="1"/>
  <c r="AA1083" i="1" s="1"/>
  <c r="AE1084" i="1" s="1"/>
  <c r="E1099" i="1" s="1"/>
  <c r="U1083" i="1"/>
  <c r="Y1083" i="1" s="1"/>
  <c r="AC1083" i="1" s="1"/>
  <c r="AG1084" i="1" s="1"/>
  <c r="G1099" i="1" s="1"/>
  <c r="T1083" i="1"/>
  <c r="X1083" i="1" s="1"/>
  <c r="AB1083" i="1" s="1"/>
  <c r="AF1084" i="1" s="1"/>
  <c r="F1099" i="1" s="1"/>
  <c r="I1099" i="1" s="1"/>
  <c r="S1149" i="1"/>
  <c r="W1149" i="1" s="1"/>
  <c r="AA1149" i="1" s="1"/>
  <c r="U1149" i="1"/>
  <c r="Y1149" i="1" s="1"/>
  <c r="AC1149" i="1" s="1"/>
  <c r="T1149" i="1"/>
  <c r="X1149" i="1" s="1"/>
  <c r="AB1149" i="1" s="1"/>
  <c r="P1036" i="1" l="1"/>
  <c r="N1037" i="1"/>
  <c r="H1099" i="1"/>
  <c r="AF1045" i="1"/>
  <c r="C993" i="2" s="1"/>
  <c r="F1049" i="1"/>
  <c r="U1132" i="1"/>
  <c r="Y1132" i="1" s="1"/>
  <c r="AC1132" i="1" s="1"/>
  <c r="AG1133" i="1" s="1"/>
  <c r="G1148" i="1" s="1"/>
  <c r="T1132" i="1"/>
  <c r="X1132" i="1" s="1"/>
  <c r="AB1132" i="1" s="1"/>
  <c r="AF1133" i="1" s="1"/>
  <c r="F1148" i="1" s="1"/>
  <c r="I1148" i="1" s="1"/>
  <c r="S1132" i="1"/>
  <c r="W1132" i="1" s="1"/>
  <c r="AA1132" i="1" s="1"/>
  <c r="AE1133" i="1" s="1"/>
  <c r="E1148" i="1" s="1"/>
  <c r="AC1045" i="1"/>
  <c r="AE1035" i="1"/>
  <c r="E1050" i="1" s="1"/>
  <c r="H1148" i="1" l="1"/>
  <c r="T1099" i="1"/>
  <c r="X1099" i="1" s="1"/>
  <c r="AB1099" i="1" s="1"/>
  <c r="AF1100" i="1" s="1"/>
  <c r="F1115" i="1" s="1"/>
  <c r="I1115" i="1" s="1"/>
  <c r="U1099" i="1"/>
  <c r="Y1099" i="1" s="1"/>
  <c r="AC1099" i="1" s="1"/>
  <c r="AG1100" i="1" s="1"/>
  <c r="G1115" i="1" s="1"/>
  <c r="S1099" i="1"/>
  <c r="W1099" i="1" s="1"/>
  <c r="AA1099" i="1" s="1"/>
  <c r="AE1100" i="1" s="1"/>
  <c r="E1115" i="1" s="1"/>
  <c r="P1037" i="1"/>
  <c r="AE1034" i="1"/>
  <c r="H1050" i="1"/>
  <c r="E1049" i="1" l="1"/>
  <c r="AH1045" i="1"/>
  <c r="AE1045" i="1"/>
  <c r="B993" i="2" s="1"/>
  <c r="E993" i="2" s="1"/>
  <c r="U1148" i="1"/>
  <c r="Y1148" i="1" s="1"/>
  <c r="AC1148" i="1" s="1"/>
  <c r="AG1149" i="1" s="1"/>
  <c r="G1164" i="1" s="1"/>
  <c r="S1148" i="1"/>
  <c r="W1148" i="1" s="1"/>
  <c r="AA1148" i="1" s="1"/>
  <c r="AE1149" i="1" s="1"/>
  <c r="E1164" i="1" s="1"/>
  <c r="T1148" i="1"/>
  <c r="X1148" i="1" s="1"/>
  <c r="AB1148" i="1" s="1"/>
  <c r="AF1149" i="1" s="1"/>
  <c r="F1164" i="1" s="1"/>
  <c r="I1164" i="1" s="1"/>
  <c r="T1050" i="1"/>
  <c r="X1050" i="1" s="1"/>
  <c r="AB1050" i="1" s="1"/>
  <c r="AF1051" i="1" s="1"/>
  <c r="F1066" i="1" s="1"/>
  <c r="I1066" i="1" s="1"/>
  <c r="S1050" i="1"/>
  <c r="W1050" i="1" s="1"/>
  <c r="AA1050" i="1" s="1"/>
  <c r="AE1051" i="1" s="1"/>
  <c r="E1066" i="1" s="1"/>
  <c r="U1050" i="1"/>
  <c r="Y1050" i="1" s="1"/>
  <c r="AC1050" i="1" s="1"/>
  <c r="AG1051" i="1" s="1"/>
  <c r="G1066" i="1" s="1"/>
  <c r="H1115" i="1"/>
  <c r="U1115" i="1" l="1"/>
  <c r="Y1115" i="1" s="1"/>
  <c r="AC1115" i="1" s="1"/>
  <c r="AG1116" i="1" s="1"/>
  <c r="G1131" i="1" s="1"/>
  <c r="T1115" i="1"/>
  <c r="X1115" i="1" s="1"/>
  <c r="AB1115" i="1" s="1"/>
  <c r="AF1116" i="1" s="1"/>
  <c r="F1131" i="1" s="1"/>
  <c r="I1131" i="1" s="1"/>
  <c r="S1115" i="1"/>
  <c r="W1115" i="1" s="1"/>
  <c r="AA1115" i="1" s="1"/>
  <c r="AE1116" i="1" s="1"/>
  <c r="E1131" i="1" s="1"/>
  <c r="H1066" i="1"/>
  <c r="I1075" i="1"/>
  <c r="L1064" i="1"/>
  <c r="H1164" i="1"/>
  <c r="H1049" i="1"/>
  <c r="L1050" i="1"/>
  <c r="H1131" i="1" l="1"/>
  <c r="S1131" i="1" s="1"/>
  <c r="W1131" i="1" s="1"/>
  <c r="AA1131" i="1" s="1"/>
  <c r="AE1132" i="1" s="1"/>
  <c r="E1147" i="1" s="1"/>
  <c r="T1164" i="1"/>
  <c r="X1164" i="1" s="1"/>
  <c r="AB1164" i="1" s="1"/>
  <c r="S1164" i="1"/>
  <c r="W1164" i="1" s="1"/>
  <c r="AA1164" i="1" s="1"/>
  <c r="U1164" i="1"/>
  <c r="Y1164" i="1" s="1"/>
  <c r="AC1164" i="1" s="1"/>
  <c r="T1131" i="1"/>
  <c r="X1131" i="1" s="1"/>
  <c r="AB1131" i="1" s="1"/>
  <c r="AF1132" i="1" s="1"/>
  <c r="F1147" i="1" s="1"/>
  <c r="I1147" i="1" s="1"/>
  <c r="U1131" i="1"/>
  <c r="Y1131" i="1" s="1"/>
  <c r="AC1131" i="1" s="1"/>
  <c r="AG1132" i="1" s="1"/>
  <c r="G1147" i="1" s="1"/>
  <c r="L1051" i="1"/>
  <c r="L1053" i="1" s="1"/>
  <c r="L1054" i="1" s="1"/>
  <c r="O1049" i="1" s="1"/>
  <c r="O1050" i="1" s="1"/>
  <c r="L1052" i="1"/>
  <c r="T1049" i="1"/>
  <c r="X1049" i="1" s="1"/>
  <c r="AB1049" i="1" s="1"/>
  <c r="AF1050" i="1" s="1"/>
  <c r="F1065" i="1" s="1"/>
  <c r="S1049" i="1"/>
  <c r="U1049" i="1"/>
  <c r="Y1049" i="1" s="1"/>
  <c r="AC1049" i="1" s="1"/>
  <c r="AG1050" i="1" s="1"/>
  <c r="H1060" i="1"/>
  <c r="T1060" i="1" s="1"/>
  <c r="U1066" i="1"/>
  <c r="Y1066" i="1" s="1"/>
  <c r="AC1066" i="1" s="1"/>
  <c r="AG1067" i="1" s="1"/>
  <c r="G1082" i="1" s="1"/>
  <c r="T1066" i="1"/>
  <c r="X1066" i="1" s="1"/>
  <c r="AB1066" i="1" s="1"/>
  <c r="AF1067" i="1" s="1"/>
  <c r="F1082" i="1" s="1"/>
  <c r="I1082" i="1" s="1"/>
  <c r="S1066" i="1"/>
  <c r="W1066" i="1" s="1"/>
  <c r="AA1066" i="1" s="1"/>
  <c r="AE1067" i="1" s="1"/>
  <c r="E1082" i="1" s="1"/>
  <c r="N1049" i="1" l="1"/>
  <c r="N1050" i="1" s="1"/>
  <c r="P1050" i="1" s="1"/>
  <c r="H1147" i="1"/>
  <c r="S1147" i="1" s="1"/>
  <c r="W1147" i="1" s="1"/>
  <c r="AA1147" i="1" s="1"/>
  <c r="AE1148" i="1" s="1"/>
  <c r="E1163" i="1" s="1"/>
  <c r="W1049" i="1"/>
  <c r="U1060" i="1"/>
  <c r="O1051" i="1"/>
  <c r="O1052" i="1" s="1"/>
  <c r="AF1049" i="1" s="1"/>
  <c r="N1051" i="1"/>
  <c r="H1082" i="1"/>
  <c r="G1065" i="1"/>
  <c r="AG1060" i="1"/>
  <c r="D1008" i="2" s="1"/>
  <c r="T1147" i="1"/>
  <c r="X1147" i="1" s="1"/>
  <c r="AB1147" i="1" s="1"/>
  <c r="AF1148" i="1" s="1"/>
  <c r="F1163" i="1" s="1"/>
  <c r="I1163" i="1" s="1"/>
  <c r="U1147" i="1"/>
  <c r="Y1147" i="1" s="1"/>
  <c r="AC1147" i="1" s="1"/>
  <c r="AG1148" i="1" s="1"/>
  <c r="G1163" i="1" s="1"/>
  <c r="N1052" i="1" l="1"/>
  <c r="P1051" i="1"/>
  <c r="F1064" i="1"/>
  <c r="AF1060" i="1"/>
  <c r="C1008" i="2" s="1"/>
  <c r="H1163" i="1"/>
  <c r="T1082" i="1"/>
  <c r="X1082" i="1" s="1"/>
  <c r="AB1082" i="1" s="1"/>
  <c r="AF1083" i="1" s="1"/>
  <c r="F1098" i="1" s="1"/>
  <c r="I1098" i="1" s="1"/>
  <c r="S1082" i="1"/>
  <c r="W1082" i="1" s="1"/>
  <c r="AA1082" i="1" s="1"/>
  <c r="AE1083" i="1" s="1"/>
  <c r="E1098" i="1" s="1"/>
  <c r="U1082" i="1"/>
  <c r="Y1082" i="1" s="1"/>
  <c r="AC1082" i="1" s="1"/>
  <c r="AG1083" i="1" s="1"/>
  <c r="G1098" i="1" s="1"/>
  <c r="Y1060" i="1"/>
  <c r="AA1049" i="1"/>
  <c r="H1098" i="1" l="1"/>
  <c r="U1098" i="1" s="1"/>
  <c r="Y1098" i="1" s="1"/>
  <c r="AC1098" i="1" s="1"/>
  <c r="AG1099" i="1" s="1"/>
  <c r="G1114" i="1" s="1"/>
  <c r="AE1050" i="1"/>
  <c r="E1065" i="1" s="1"/>
  <c r="H1065" i="1" s="1"/>
  <c r="AC1060" i="1"/>
  <c r="S1163" i="1"/>
  <c r="W1163" i="1" s="1"/>
  <c r="AA1163" i="1" s="1"/>
  <c r="AE1164" i="1" s="1"/>
  <c r="E1179" i="1" s="1"/>
  <c r="U1163" i="1"/>
  <c r="Y1163" i="1" s="1"/>
  <c r="AC1163" i="1" s="1"/>
  <c r="AG1164" i="1" s="1"/>
  <c r="G1179" i="1" s="1"/>
  <c r="T1163" i="1"/>
  <c r="X1163" i="1" s="1"/>
  <c r="AB1163" i="1" s="1"/>
  <c r="AF1164" i="1" s="1"/>
  <c r="F1179" i="1" s="1"/>
  <c r="I1179" i="1" s="1"/>
  <c r="P1052" i="1"/>
  <c r="AE1049" i="1"/>
  <c r="S1098" i="1" l="1"/>
  <c r="W1098" i="1" s="1"/>
  <c r="AA1098" i="1" s="1"/>
  <c r="AE1099" i="1" s="1"/>
  <c r="E1114" i="1" s="1"/>
  <c r="T1098" i="1"/>
  <c r="X1098" i="1" s="1"/>
  <c r="AB1098" i="1" s="1"/>
  <c r="AF1099" i="1" s="1"/>
  <c r="F1114" i="1" s="1"/>
  <c r="I1114" i="1" s="1"/>
  <c r="H1179" i="1"/>
  <c r="AH1060" i="1"/>
  <c r="E1064" i="1"/>
  <c r="AE1060" i="1"/>
  <c r="B1008" i="2" s="1"/>
  <c r="E1008" i="2" s="1"/>
  <c r="S1065" i="1"/>
  <c r="W1065" i="1" s="1"/>
  <c r="AA1065" i="1" s="1"/>
  <c r="AE1066" i="1" s="1"/>
  <c r="E1081" i="1" s="1"/>
  <c r="U1065" i="1"/>
  <c r="Y1065" i="1" s="1"/>
  <c r="AC1065" i="1" s="1"/>
  <c r="AG1066" i="1" s="1"/>
  <c r="G1081" i="1" s="1"/>
  <c r="T1065" i="1"/>
  <c r="X1065" i="1" s="1"/>
  <c r="AB1065" i="1" s="1"/>
  <c r="AF1066" i="1" s="1"/>
  <c r="F1081" i="1" s="1"/>
  <c r="I1081" i="1" s="1"/>
  <c r="H1114" i="1" l="1"/>
  <c r="T1179" i="1"/>
  <c r="X1179" i="1" s="1"/>
  <c r="AB1179" i="1" s="1"/>
  <c r="S1179" i="1"/>
  <c r="W1179" i="1" s="1"/>
  <c r="AA1179" i="1" s="1"/>
  <c r="U1179" i="1"/>
  <c r="Y1179" i="1" s="1"/>
  <c r="AC1179" i="1" s="1"/>
  <c r="H1081" i="1"/>
  <c r="T1081" i="1" s="1"/>
  <c r="X1081" i="1" s="1"/>
  <c r="AB1081" i="1" s="1"/>
  <c r="AF1082" i="1" s="1"/>
  <c r="F1097" i="1" s="1"/>
  <c r="I1097" i="1" s="1"/>
  <c r="U1081" i="1"/>
  <c r="Y1081" i="1" s="1"/>
  <c r="AC1081" i="1" s="1"/>
  <c r="AG1082" i="1" s="1"/>
  <c r="G1097" i="1" s="1"/>
  <c r="I1090" i="1"/>
  <c r="L1079" i="1"/>
  <c r="L1065" i="1"/>
  <c r="H1064" i="1"/>
  <c r="T1114" i="1" l="1"/>
  <c r="X1114" i="1" s="1"/>
  <c r="AB1114" i="1" s="1"/>
  <c r="AF1115" i="1" s="1"/>
  <c r="F1130" i="1" s="1"/>
  <c r="I1130" i="1" s="1"/>
  <c r="S1114" i="1"/>
  <c r="W1114" i="1" s="1"/>
  <c r="AA1114" i="1" s="1"/>
  <c r="AE1115" i="1" s="1"/>
  <c r="E1130" i="1" s="1"/>
  <c r="U1114" i="1"/>
  <c r="Y1114" i="1" s="1"/>
  <c r="AC1114" i="1" s="1"/>
  <c r="AG1115" i="1" s="1"/>
  <c r="G1130" i="1" s="1"/>
  <c r="S1081" i="1"/>
  <c r="W1081" i="1" s="1"/>
  <c r="AA1081" i="1" s="1"/>
  <c r="AE1082" i="1" s="1"/>
  <c r="E1097" i="1" s="1"/>
  <c r="H1097" i="1" s="1"/>
  <c r="L1066" i="1"/>
  <c r="L1068" i="1" s="1"/>
  <c r="L1069" i="1" s="1"/>
  <c r="O1064" i="1" s="1"/>
  <c r="O1065" i="1" s="1"/>
  <c r="L1067" i="1"/>
  <c r="S1064" i="1"/>
  <c r="H1075" i="1"/>
  <c r="T1075" i="1" s="1"/>
  <c r="U1064" i="1"/>
  <c r="Y1064" i="1" s="1"/>
  <c r="AC1064" i="1" s="1"/>
  <c r="AG1065" i="1" s="1"/>
  <c r="T1064" i="1"/>
  <c r="X1064" i="1" s="1"/>
  <c r="AB1064" i="1" s="1"/>
  <c r="AF1065" i="1" s="1"/>
  <c r="F1080" i="1" s="1"/>
  <c r="H1130" i="1" l="1"/>
  <c r="N1064" i="1"/>
  <c r="N1065" i="1" s="1"/>
  <c r="P1065" i="1" s="1"/>
  <c r="O1066" i="1" s="1"/>
  <c r="O1067" i="1" s="1"/>
  <c r="AF1064" i="1" s="1"/>
  <c r="AG1075" i="1"/>
  <c r="D1023" i="2" s="1"/>
  <c r="G1080" i="1"/>
  <c r="U1075" i="1"/>
  <c r="W1064" i="1"/>
  <c r="T1097" i="1"/>
  <c r="X1097" i="1" s="1"/>
  <c r="AB1097" i="1" s="1"/>
  <c r="AF1098" i="1" s="1"/>
  <c r="F1113" i="1" s="1"/>
  <c r="I1113" i="1" s="1"/>
  <c r="S1097" i="1"/>
  <c r="W1097" i="1" s="1"/>
  <c r="AA1097" i="1" s="1"/>
  <c r="AE1098" i="1" s="1"/>
  <c r="E1113" i="1" s="1"/>
  <c r="U1097" i="1"/>
  <c r="Y1097" i="1" s="1"/>
  <c r="AC1097" i="1" s="1"/>
  <c r="AG1098" i="1" s="1"/>
  <c r="G1113" i="1" s="1"/>
  <c r="N1066" i="1" l="1"/>
  <c r="U1130" i="1"/>
  <c r="Y1130" i="1" s="1"/>
  <c r="AC1130" i="1" s="1"/>
  <c r="AG1131" i="1" s="1"/>
  <c r="G1146" i="1" s="1"/>
  <c r="T1130" i="1"/>
  <c r="X1130" i="1" s="1"/>
  <c r="AB1130" i="1" s="1"/>
  <c r="AF1131" i="1" s="1"/>
  <c r="F1146" i="1" s="1"/>
  <c r="I1146" i="1" s="1"/>
  <c r="S1130" i="1"/>
  <c r="W1130" i="1" s="1"/>
  <c r="AA1130" i="1" s="1"/>
  <c r="AE1131" i="1" s="1"/>
  <c r="E1146" i="1" s="1"/>
  <c r="H1113" i="1"/>
  <c r="S1113" i="1" s="1"/>
  <c r="W1113" i="1" s="1"/>
  <c r="AA1113" i="1" s="1"/>
  <c r="AE1114" i="1" s="1"/>
  <c r="E1129" i="1" s="1"/>
  <c r="N1067" i="1"/>
  <c r="P1066" i="1"/>
  <c r="Y1075" i="1"/>
  <c r="AA1064" i="1"/>
  <c r="F1079" i="1"/>
  <c r="AF1075" i="1"/>
  <c r="C1023" i="2" s="1"/>
  <c r="T1113" i="1"/>
  <c r="X1113" i="1" s="1"/>
  <c r="AB1113" i="1" s="1"/>
  <c r="AF1114" i="1" s="1"/>
  <c r="F1129" i="1" s="1"/>
  <c r="I1129" i="1" s="1"/>
  <c r="U1113" i="1"/>
  <c r="Y1113" i="1" s="1"/>
  <c r="AC1113" i="1" s="1"/>
  <c r="AG1114" i="1" s="1"/>
  <c r="G1129" i="1" s="1"/>
  <c r="H1129" i="1" l="1"/>
  <c r="H1146" i="1"/>
  <c r="U1129" i="1"/>
  <c r="Y1129" i="1" s="1"/>
  <c r="AC1129" i="1" s="1"/>
  <c r="AG1130" i="1" s="1"/>
  <c r="G1145" i="1" s="1"/>
  <c r="T1129" i="1"/>
  <c r="X1129" i="1" s="1"/>
  <c r="AB1129" i="1" s="1"/>
  <c r="AF1130" i="1" s="1"/>
  <c r="F1145" i="1" s="1"/>
  <c r="I1145" i="1" s="1"/>
  <c r="S1129" i="1"/>
  <c r="W1129" i="1" s="1"/>
  <c r="AA1129" i="1" s="1"/>
  <c r="AE1130" i="1" s="1"/>
  <c r="E1145" i="1" s="1"/>
  <c r="P1067" i="1"/>
  <c r="AE1064" i="1"/>
  <c r="AC1075" i="1"/>
  <c r="AE1065" i="1"/>
  <c r="E1080" i="1" s="1"/>
  <c r="H1080" i="1" s="1"/>
  <c r="T1146" i="1" l="1"/>
  <c r="X1146" i="1" s="1"/>
  <c r="AB1146" i="1" s="1"/>
  <c r="AF1147" i="1" s="1"/>
  <c r="F1162" i="1" s="1"/>
  <c r="I1162" i="1" s="1"/>
  <c r="S1146" i="1"/>
  <c r="W1146" i="1" s="1"/>
  <c r="AA1146" i="1" s="1"/>
  <c r="AE1147" i="1" s="1"/>
  <c r="E1162" i="1" s="1"/>
  <c r="U1146" i="1"/>
  <c r="Y1146" i="1" s="1"/>
  <c r="AC1146" i="1" s="1"/>
  <c r="AG1147" i="1" s="1"/>
  <c r="G1162" i="1" s="1"/>
  <c r="H1145" i="1"/>
  <c r="T1145" i="1" s="1"/>
  <c r="X1145" i="1" s="1"/>
  <c r="AB1145" i="1" s="1"/>
  <c r="AF1146" i="1" s="1"/>
  <c r="F1161" i="1" s="1"/>
  <c r="I1161" i="1" s="1"/>
  <c r="T1080" i="1"/>
  <c r="X1080" i="1" s="1"/>
  <c r="AB1080" i="1" s="1"/>
  <c r="AF1081" i="1" s="1"/>
  <c r="F1096" i="1" s="1"/>
  <c r="I1096" i="1" s="1"/>
  <c r="U1080" i="1"/>
  <c r="Y1080" i="1" s="1"/>
  <c r="AC1080" i="1" s="1"/>
  <c r="AG1081" i="1" s="1"/>
  <c r="G1096" i="1" s="1"/>
  <c r="S1080" i="1"/>
  <c r="W1080" i="1" s="1"/>
  <c r="AA1080" i="1" s="1"/>
  <c r="AE1081" i="1" s="1"/>
  <c r="E1096" i="1" s="1"/>
  <c r="S1145" i="1"/>
  <c r="W1145" i="1" s="1"/>
  <c r="AA1145" i="1" s="1"/>
  <c r="AE1146" i="1" s="1"/>
  <c r="E1161" i="1" s="1"/>
  <c r="AH1075" i="1"/>
  <c r="AE1075" i="1"/>
  <c r="B1023" i="2" s="1"/>
  <c r="E1023" i="2" s="1"/>
  <c r="E1079" i="1"/>
  <c r="H1162" i="1" l="1"/>
  <c r="U1145" i="1"/>
  <c r="Y1145" i="1" s="1"/>
  <c r="AC1145" i="1" s="1"/>
  <c r="AG1146" i="1" s="1"/>
  <c r="G1161" i="1" s="1"/>
  <c r="H1161" i="1" s="1"/>
  <c r="H1096" i="1"/>
  <c r="S1096" i="1" s="1"/>
  <c r="W1096" i="1" s="1"/>
  <c r="AA1096" i="1" s="1"/>
  <c r="AE1097" i="1" s="1"/>
  <c r="E1112" i="1" s="1"/>
  <c r="H1079" i="1"/>
  <c r="L1080" i="1"/>
  <c r="I1105" i="1"/>
  <c r="L1094" i="1"/>
  <c r="T1096" i="1" l="1"/>
  <c r="X1096" i="1" s="1"/>
  <c r="AB1096" i="1" s="1"/>
  <c r="AF1097" i="1" s="1"/>
  <c r="F1112" i="1" s="1"/>
  <c r="I1112" i="1" s="1"/>
  <c r="S1162" i="1"/>
  <c r="W1162" i="1" s="1"/>
  <c r="AA1162" i="1" s="1"/>
  <c r="AE1163" i="1" s="1"/>
  <c r="E1178" i="1" s="1"/>
  <c r="U1162" i="1"/>
  <c r="Y1162" i="1" s="1"/>
  <c r="AC1162" i="1" s="1"/>
  <c r="AG1163" i="1" s="1"/>
  <c r="G1178" i="1" s="1"/>
  <c r="T1162" i="1"/>
  <c r="X1162" i="1" s="1"/>
  <c r="AB1162" i="1" s="1"/>
  <c r="AF1163" i="1" s="1"/>
  <c r="F1178" i="1" s="1"/>
  <c r="I1178" i="1" s="1"/>
  <c r="U1096" i="1"/>
  <c r="Y1096" i="1" s="1"/>
  <c r="AC1096" i="1" s="1"/>
  <c r="AG1097" i="1" s="1"/>
  <c r="G1112" i="1" s="1"/>
  <c r="H1112" i="1" s="1"/>
  <c r="L1081" i="1"/>
  <c r="L1083" i="1" s="1"/>
  <c r="L1084" i="1" s="1"/>
  <c r="O1079" i="1" s="1"/>
  <c r="O1080" i="1" s="1"/>
  <c r="L1082" i="1"/>
  <c r="T1161" i="1"/>
  <c r="X1161" i="1" s="1"/>
  <c r="AB1161" i="1" s="1"/>
  <c r="AF1162" i="1" s="1"/>
  <c r="F1177" i="1" s="1"/>
  <c r="I1177" i="1" s="1"/>
  <c r="S1161" i="1"/>
  <c r="W1161" i="1" s="1"/>
  <c r="AA1161" i="1" s="1"/>
  <c r="AE1162" i="1" s="1"/>
  <c r="E1177" i="1" s="1"/>
  <c r="U1161" i="1"/>
  <c r="Y1161" i="1" s="1"/>
  <c r="AC1161" i="1" s="1"/>
  <c r="AG1162" i="1" s="1"/>
  <c r="G1177" i="1" s="1"/>
  <c r="H1090" i="1"/>
  <c r="T1090" i="1" s="1"/>
  <c r="U1079" i="1"/>
  <c r="Y1079" i="1" s="1"/>
  <c r="AC1079" i="1" s="1"/>
  <c r="AG1080" i="1" s="1"/>
  <c r="T1079" i="1"/>
  <c r="X1079" i="1" s="1"/>
  <c r="AB1079" i="1" s="1"/>
  <c r="AF1080" i="1" s="1"/>
  <c r="F1095" i="1" s="1"/>
  <c r="S1079" i="1"/>
  <c r="H1177" i="1" l="1"/>
  <c r="H1178" i="1"/>
  <c r="N1079" i="1"/>
  <c r="N1080" i="1" s="1"/>
  <c r="P1080" i="1" s="1"/>
  <c r="O1081" i="1" s="1"/>
  <c r="O1082" i="1" s="1"/>
  <c r="AF1079" i="1" s="1"/>
  <c r="U1090" i="1"/>
  <c r="W1079" i="1"/>
  <c r="G1095" i="1"/>
  <c r="AG1090" i="1"/>
  <c r="D1038" i="2" s="1"/>
  <c r="S1112" i="1"/>
  <c r="W1112" i="1" s="1"/>
  <c r="AA1112" i="1" s="1"/>
  <c r="AE1113" i="1" s="1"/>
  <c r="E1128" i="1" s="1"/>
  <c r="T1112" i="1"/>
  <c r="X1112" i="1" s="1"/>
  <c r="AB1112" i="1" s="1"/>
  <c r="AF1113" i="1" s="1"/>
  <c r="F1128" i="1" s="1"/>
  <c r="I1128" i="1" s="1"/>
  <c r="U1112" i="1"/>
  <c r="Y1112" i="1" s="1"/>
  <c r="AC1112" i="1" s="1"/>
  <c r="AG1113" i="1" s="1"/>
  <c r="G1128" i="1" s="1"/>
  <c r="S1178" i="1" l="1"/>
  <c r="W1178" i="1" s="1"/>
  <c r="AA1178" i="1" s="1"/>
  <c r="AE1179" i="1" s="1"/>
  <c r="E1194" i="1" s="1"/>
  <c r="T1178" i="1"/>
  <c r="X1178" i="1" s="1"/>
  <c r="AB1178" i="1" s="1"/>
  <c r="AF1179" i="1" s="1"/>
  <c r="F1194" i="1" s="1"/>
  <c r="I1194" i="1" s="1"/>
  <c r="U1178" i="1"/>
  <c r="Y1178" i="1" s="1"/>
  <c r="AC1178" i="1" s="1"/>
  <c r="AG1179" i="1" s="1"/>
  <c r="G1194" i="1" s="1"/>
  <c r="N1081" i="1"/>
  <c r="N1082" i="1" s="1"/>
  <c r="U1177" i="1"/>
  <c r="Y1177" i="1" s="1"/>
  <c r="AC1177" i="1" s="1"/>
  <c r="AG1178" i="1" s="1"/>
  <c r="G1193" i="1" s="1"/>
  <c r="T1177" i="1"/>
  <c r="X1177" i="1" s="1"/>
  <c r="AB1177" i="1" s="1"/>
  <c r="AF1178" i="1" s="1"/>
  <c r="F1193" i="1" s="1"/>
  <c r="I1193" i="1" s="1"/>
  <c r="S1177" i="1"/>
  <c r="W1177" i="1" s="1"/>
  <c r="AA1177" i="1" s="1"/>
  <c r="AE1178" i="1" s="1"/>
  <c r="E1193" i="1" s="1"/>
  <c r="H1128" i="1"/>
  <c r="T1128" i="1" s="1"/>
  <c r="X1128" i="1" s="1"/>
  <c r="AB1128" i="1" s="1"/>
  <c r="AF1129" i="1" s="1"/>
  <c r="F1144" i="1" s="1"/>
  <c r="I1144" i="1" s="1"/>
  <c r="F1094" i="1"/>
  <c r="AF1090" i="1"/>
  <c r="C1038" i="2" s="1"/>
  <c r="Y1090" i="1"/>
  <c r="AA1079" i="1"/>
  <c r="U1128" i="1" l="1"/>
  <c r="Y1128" i="1" s="1"/>
  <c r="AC1128" i="1" s="1"/>
  <c r="AG1129" i="1" s="1"/>
  <c r="G1144" i="1" s="1"/>
  <c r="P1081" i="1"/>
  <c r="S1128" i="1"/>
  <c r="W1128" i="1" s="1"/>
  <c r="AA1128" i="1" s="1"/>
  <c r="AE1129" i="1" s="1"/>
  <c r="E1144" i="1" s="1"/>
  <c r="H1144" i="1" s="1"/>
  <c r="H1193" i="1"/>
  <c r="T1193" i="1" s="1"/>
  <c r="X1193" i="1" s="1"/>
  <c r="AB1193" i="1" s="1"/>
  <c r="AF1194" i="1" s="1"/>
  <c r="F1209" i="1" s="1"/>
  <c r="I1209" i="1" s="1"/>
  <c r="H1194" i="1"/>
  <c r="AC1090" i="1"/>
  <c r="AE1080" i="1"/>
  <c r="E1095" i="1" s="1"/>
  <c r="H1095" i="1" s="1"/>
  <c r="AE1079" i="1"/>
  <c r="P1082" i="1"/>
  <c r="S1193" i="1" l="1"/>
  <c r="W1193" i="1" s="1"/>
  <c r="AA1193" i="1" s="1"/>
  <c r="AE1194" i="1" s="1"/>
  <c r="E1209" i="1" s="1"/>
  <c r="U1193" i="1"/>
  <c r="Y1193" i="1" s="1"/>
  <c r="AC1193" i="1" s="1"/>
  <c r="AG1194" i="1" s="1"/>
  <c r="G1209" i="1" s="1"/>
  <c r="S1194" i="1"/>
  <c r="W1194" i="1" s="1"/>
  <c r="AA1194" i="1" s="1"/>
  <c r="U1194" i="1"/>
  <c r="Y1194" i="1" s="1"/>
  <c r="AC1194" i="1" s="1"/>
  <c r="T1194" i="1"/>
  <c r="X1194" i="1" s="1"/>
  <c r="AB1194" i="1" s="1"/>
  <c r="H1209" i="1"/>
  <c r="T1095" i="1"/>
  <c r="X1095" i="1" s="1"/>
  <c r="AB1095" i="1" s="1"/>
  <c r="AF1096" i="1" s="1"/>
  <c r="F1111" i="1" s="1"/>
  <c r="I1111" i="1" s="1"/>
  <c r="S1095" i="1"/>
  <c r="W1095" i="1" s="1"/>
  <c r="AA1095" i="1" s="1"/>
  <c r="AE1096" i="1" s="1"/>
  <c r="E1111" i="1" s="1"/>
  <c r="U1095" i="1"/>
  <c r="Y1095" i="1" s="1"/>
  <c r="AC1095" i="1" s="1"/>
  <c r="AG1096" i="1" s="1"/>
  <c r="G1111" i="1" s="1"/>
  <c r="AH1090" i="1"/>
  <c r="E1094" i="1"/>
  <c r="AE1090" i="1"/>
  <c r="B1038" i="2" s="1"/>
  <c r="E1038" i="2" s="1"/>
  <c r="U1144" i="1"/>
  <c r="Y1144" i="1" s="1"/>
  <c r="AC1144" i="1" s="1"/>
  <c r="AG1145" i="1" s="1"/>
  <c r="G1160" i="1" s="1"/>
  <c r="T1144" i="1"/>
  <c r="X1144" i="1" s="1"/>
  <c r="AB1144" i="1" s="1"/>
  <c r="AF1145" i="1" s="1"/>
  <c r="F1160" i="1" s="1"/>
  <c r="I1160" i="1" s="1"/>
  <c r="S1144" i="1"/>
  <c r="W1144" i="1" s="1"/>
  <c r="AA1144" i="1" s="1"/>
  <c r="AE1145" i="1" s="1"/>
  <c r="E1160" i="1" s="1"/>
  <c r="S1209" i="1" l="1"/>
  <c r="W1209" i="1" s="1"/>
  <c r="AA1209" i="1" s="1"/>
  <c r="T1209" i="1"/>
  <c r="X1209" i="1" s="1"/>
  <c r="AB1209" i="1" s="1"/>
  <c r="U1209" i="1"/>
  <c r="Y1209" i="1" s="1"/>
  <c r="AC1209" i="1" s="1"/>
  <c r="H1111" i="1"/>
  <c r="H1160" i="1"/>
  <c r="L1095" i="1"/>
  <c r="H1094" i="1"/>
  <c r="I1120" i="1"/>
  <c r="L1109" i="1"/>
  <c r="H1105" i="1" l="1"/>
  <c r="T1105" i="1" s="1"/>
  <c r="U1094" i="1"/>
  <c r="Y1094" i="1" s="1"/>
  <c r="AC1094" i="1" s="1"/>
  <c r="AG1095" i="1" s="1"/>
  <c r="T1094" i="1"/>
  <c r="X1094" i="1" s="1"/>
  <c r="AB1094" i="1" s="1"/>
  <c r="AF1095" i="1" s="1"/>
  <c r="F1110" i="1" s="1"/>
  <c r="S1094" i="1"/>
  <c r="L1096" i="1"/>
  <c r="L1098" i="1" s="1"/>
  <c r="L1099" i="1" s="1"/>
  <c r="O1094" i="1" s="1"/>
  <c r="O1095" i="1" s="1"/>
  <c r="L1097" i="1"/>
  <c r="N1094" i="1" s="1"/>
  <c r="N1095" i="1" s="1"/>
  <c r="P1095" i="1" s="1"/>
  <c r="T1160" i="1"/>
  <c r="X1160" i="1" s="1"/>
  <c r="AB1160" i="1" s="1"/>
  <c r="AF1161" i="1" s="1"/>
  <c r="F1176" i="1" s="1"/>
  <c r="I1176" i="1" s="1"/>
  <c r="S1160" i="1"/>
  <c r="W1160" i="1" s="1"/>
  <c r="AA1160" i="1" s="1"/>
  <c r="AE1161" i="1" s="1"/>
  <c r="E1176" i="1" s="1"/>
  <c r="U1160" i="1"/>
  <c r="Y1160" i="1" s="1"/>
  <c r="AC1160" i="1" s="1"/>
  <c r="AG1161" i="1" s="1"/>
  <c r="G1176" i="1" s="1"/>
  <c r="U1111" i="1"/>
  <c r="Y1111" i="1" s="1"/>
  <c r="AC1111" i="1" s="1"/>
  <c r="AG1112" i="1" s="1"/>
  <c r="G1127" i="1" s="1"/>
  <c r="S1111" i="1"/>
  <c r="W1111" i="1" s="1"/>
  <c r="AA1111" i="1" s="1"/>
  <c r="AE1112" i="1" s="1"/>
  <c r="E1127" i="1" s="1"/>
  <c r="T1111" i="1"/>
  <c r="X1111" i="1" s="1"/>
  <c r="AB1111" i="1" s="1"/>
  <c r="AF1112" i="1" s="1"/>
  <c r="F1127" i="1" s="1"/>
  <c r="I1127" i="1" s="1"/>
  <c r="H1176" i="1" l="1"/>
  <c r="N1096" i="1"/>
  <c r="O1096" i="1"/>
  <c r="O1097" i="1" s="1"/>
  <c r="AF1094" i="1" s="1"/>
  <c r="G1110" i="1"/>
  <c r="AG1105" i="1"/>
  <c r="D1053" i="2" s="1"/>
  <c r="H1127" i="1"/>
  <c r="W1094" i="1"/>
  <c r="U1105" i="1"/>
  <c r="S1176" i="1" l="1"/>
  <c r="W1176" i="1" s="1"/>
  <c r="AA1176" i="1" s="1"/>
  <c r="AE1177" i="1" s="1"/>
  <c r="E1192" i="1" s="1"/>
  <c r="T1176" i="1"/>
  <c r="X1176" i="1" s="1"/>
  <c r="AB1176" i="1" s="1"/>
  <c r="AF1177" i="1" s="1"/>
  <c r="F1192" i="1" s="1"/>
  <c r="I1192" i="1" s="1"/>
  <c r="U1176" i="1"/>
  <c r="Y1176" i="1" s="1"/>
  <c r="AC1176" i="1" s="1"/>
  <c r="AG1177" i="1" s="1"/>
  <c r="G1192" i="1" s="1"/>
  <c r="F1109" i="1"/>
  <c r="AF1105" i="1"/>
  <c r="C1053" i="2" s="1"/>
  <c r="AA1094" i="1"/>
  <c r="Y1105" i="1"/>
  <c r="U1127" i="1"/>
  <c r="Y1127" i="1" s="1"/>
  <c r="AC1127" i="1" s="1"/>
  <c r="AG1128" i="1" s="1"/>
  <c r="G1143" i="1" s="1"/>
  <c r="T1127" i="1"/>
  <c r="X1127" i="1" s="1"/>
  <c r="AB1127" i="1" s="1"/>
  <c r="AF1128" i="1" s="1"/>
  <c r="F1143" i="1" s="1"/>
  <c r="I1143" i="1" s="1"/>
  <c r="S1127" i="1"/>
  <c r="W1127" i="1" s="1"/>
  <c r="AA1127" i="1" s="1"/>
  <c r="AE1128" i="1" s="1"/>
  <c r="E1143" i="1" s="1"/>
  <c r="N1097" i="1"/>
  <c r="P1096" i="1"/>
  <c r="H1143" i="1" l="1"/>
  <c r="H1192" i="1"/>
  <c r="T1143" i="1"/>
  <c r="X1143" i="1" s="1"/>
  <c r="AB1143" i="1" s="1"/>
  <c r="AF1144" i="1" s="1"/>
  <c r="F1159" i="1" s="1"/>
  <c r="I1159" i="1" s="1"/>
  <c r="U1143" i="1"/>
  <c r="Y1143" i="1" s="1"/>
  <c r="AC1143" i="1" s="1"/>
  <c r="AG1144" i="1" s="1"/>
  <c r="G1159" i="1" s="1"/>
  <c r="S1143" i="1"/>
  <c r="W1143" i="1" s="1"/>
  <c r="AA1143" i="1" s="1"/>
  <c r="AE1144" i="1" s="1"/>
  <c r="E1159" i="1" s="1"/>
  <c r="P1097" i="1"/>
  <c r="AE1094" i="1"/>
  <c r="AC1105" i="1"/>
  <c r="AE1095" i="1"/>
  <c r="E1110" i="1" s="1"/>
  <c r="H1110" i="1" s="1"/>
  <c r="S1192" i="1" l="1"/>
  <c r="W1192" i="1" s="1"/>
  <c r="AA1192" i="1" s="1"/>
  <c r="AE1193" i="1" s="1"/>
  <c r="E1208" i="1" s="1"/>
  <c r="T1192" i="1"/>
  <c r="X1192" i="1" s="1"/>
  <c r="AB1192" i="1" s="1"/>
  <c r="AF1193" i="1" s="1"/>
  <c r="F1208" i="1" s="1"/>
  <c r="I1208" i="1" s="1"/>
  <c r="U1192" i="1"/>
  <c r="Y1192" i="1" s="1"/>
  <c r="AC1192" i="1" s="1"/>
  <c r="AG1193" i="1" s="1"/>
  <c r="G1208" i="1" s="1"/>
  <c r="H1159" i="1"/>
  <c r="T1159" i="1" s="1"/>
  <c r="X1159" i="1" s="1"/>
  <c r="AB1159" i="1" s="1"/>
  <c r="AF1160" i="1" s="1"/>
  <c r="F1175" i="1" s="1"/>
  <c r="I1175" i="1" s="1"/>
  <c r="U1110" i="1"/>
  <c r="Y1110" i="1" s="1"/>
  <c r="AC1110" i="1" s="1"/>
  <c r="AG1111" i="1" s="1"/>
  <c r="G1126" i="1" s="1"/>
  <c r="S1110" i="1"/>
  <c r="W1110" i="1" s="1"/>
  <c r="AA1110" i="1" s="1"/>
  <c r="AE1111" i="1" s="1"/>
  <c r="E1126" i="1" s="1"/>
  <c r="T1110" i="1"/>
  <c r="X1110" i="1" s="1"/>
  <c r="AB1110" i="1" s="1"/>
  <c r="AF1111" i="1" s="1"/>
  <c r="F1126" i="1" s="1"/>
  <c r="I1126" i="1" s="1"/>
  <c r="U1159" i="1"/>
  <c r="Y1159" i="1" s="1"/>
  <c r="AC1159" i="1" s="1"/>
  <c r="AG1160" i="1" s="1"/>
  <c r="G1175" i="1" s="1"/>
  <c r="AE1105" i="1"/>
  <c r="B1053" i="2" s="1"/>
  <c r="E1053" i="2" s="1"/>
  <c r="AH1105" i="1"/>
  <c r="E1109" i="1"/>
  <c r="S1159" i="1" l="1"/>
  <c r="W1159" i="1" s="1"/>
  <c r="AA1159" i="1" s="1"/>
  <c r="AE1160" i="1" s="1"/>
  <c r="E1175" i="1" s="1"/>
  <c r="H1175" i="1" s="1"/>
  <c r="H1208" i="1"/>
  <c r="H1109" i="1"/>
  <c r="L1110" i="1"/>
  <c r="H1126" i="1"/>
  <c r="I1135" i="1"/>
  <c r="L1124" i="1"/>
  <c r="T1208" i="1" l="1"/>
  <c r="X1208" i="1" s="1"/>
  <c r="AB1208" i="1" s="1"/>
  <c r="AF1209" i="1" s="1"/>
  <c r="F1224" i="1" s="1"/>
  <c r="I1224" i="1" s="1"/>
  <c r="S1208" i="1"/>
  <c r="W1208" i="1" s="1"/>
  <c r="AA1208" i="1" s="1"/>
  <c r="AE1209" i="1" s="1"/>
  <c r="E1224" i="1" s="1"/>
  <c r="U1208" i="1"/>
  <c r="Y1208" i="1" s="1"/>
  <c r="AC1208" i="1" s="1"/>
  <c r="AG1209" i="1" s="1"/>
  <c r="G1224" i="1" s="1"/>
  <c r="S1175" i="1"/>
  <c r="W1175" i="1" s="1"/>
  <c r="AA1175" i="1" s="1"/>
  <c r="AE1176" i="1" s="1"/>
  <c r="E1191" i="1" s="1"/>
  <c r="U1175" i="1"/>
  <c r="Y1175" i="1" s="1"/>
  <c r="AC1175" i="1" s="1"/>
  <c r="AG1176" i="1" s="1"/>
  <c r="G1191" i="1" s="1"/>
  <c r="T1175" i="1"/>
  <c r="X1175" i="1" s="1"/>
  <c r="AB1175" i="1" s="1"/>
  <c r="AF1176" i="1" s="1"/>
  <c r="F1191" i="1" s="1"/>
  <c r="I1191" i="1" s="1"/>
  <c r="U1126" i="1"/>
  <c r="Y1126" i="1" s="1"/>
  <c r="AC1126" i="1" s="1"/>
  <c r="AG1127" i="1" s="1"/>
  <c r="G1142" i="1" s="1"/>
  <c r="T1126" i="1"/>
  <c r="X1126" i="1" s="1"/>
  <c r="AB1126" i="1" s="1"/>
  <c r="AF1127" i="1" s="1"/>
  <c r="F1142" i="1" s="1"/>
  <c r="I1142" i="1" s="1"/>
  <c r="S1126" i="1"/>
  <c r="W1126" i="1" s="1"/>
  <c r="AA1126" i="1" s="1"/>
  <c r="AE1127" i="1" s="1"/>
  <c r="E1142" i="1" s="1"/>
  <c r="L1111" i="1"/>
  <c r="L1113" i="1" s="1"/>
  <c r="L1114" i="1" s="1"/>
  <c r="O1109" i="1" s="1"/>
  <c r="O1110" i="1" s="1"/>
  <c r="L1112" i="1"/>
  <c r="T1109" i="1"/>
  <c r="X1109" i="1" s="1"/>
  <c r="AB1109" i="1" s="1"/>
  <c r="AF1110" i="1" s="1"/>
  <c r="F1125" i="1" s="1"/>
  <c r="U1109" i="1"/>
  <c r="Y1109" i="1" s="1"/>
  <c r="AC1109" i="1" s="1"/>
  <c r="AG1110" i="1" s="1"/>
  <c r="H1120" i="1"/>
  <c r="T1120" i="1" s="1"/>
  <c r="S1109" i="1"/>
  <c r="H1191" i="1" l="1"/>
  <c r="H1224" i="1"/>
  <c r="U1191" i="1"/>
  <c r="Y1191" i="1" s="1"/>
  <c r="AC1191" i="1" s="1"/>
  <c r="AG1192" i="1" s="1"/>
  <c r="G1207" i="1" s="1"/>
  <c r="T1191" i="1"/>
  <c r="X1191" i="1" s="1"/>
  <c r="AB1191" i="1" s="1"/>
  <c r="AF1192" i="1" s="1"/>
  <c r="F1207" i="1" s="1"/>
  <c r="I1207" i="1" s="1"/>
  <c r="S1191" i="1"/>
  <c r="W1191" i="1" s="1"/>
  <c r="AA1191" i="1" s="1"/>
  <c r="AE1192" i="1" s="1"/>
  <c r="E1207" i="1" s="1"/>
  <c r="S1224" i="1"/>
  <c r="W1224" i="1" s="1"/>
  <c r="AA1224" i="1" s="1"/>
  <c r="T1224" i="1"/>
  <c r="X1224" i="1" s="1"/>
  <c r="AB1224" i="1" s="1"/>
  <c r="U1224" i="1"/>
  <c r="Y1224" i="1" s="1"/>
  <c r="AC1224" i="1" s="1"/>
  <c r="H1142" i="1"/>
  <c r="N1109" i="1"/>
  <c r="N1110" i="1" s="1"/>
  <c r="P1110" i="1" s="1"/>
  <c r="N1111" i="1" s="1"/>
  <c r="U1120" i="1"/>
  <c r="W1109" i="1"/>
  <c r="G1125" i="1"/>
  <c r="AG1120" i="1"/>
  <c r="D1068" i="2" s="1"/>
  <c r="U1142" i="1"/>
  <c r="Y1142" i="1" s="1"/>
  <c r="AC1142" i="1" s="1"/>
  <c r="AG1143" i="1" s="1"/>
  <c r="G1158" i="1" s="1"/>
  <c r="T1142" i="1"/>
  <c r="X1142" i="1" s="1"/>
  <c r="AB1142" i="1" s="1"/>
  <c r="AF1143" i="1" s="1"/>
  <c r="F1158" i="1" s="1"/>
  <c r="I1158" i="1" s="1"/>
  <c r="S1142" i="1"/>
  <c r="W1142" i="1" s="1"/>
  <c r="AA1142" i="1" s="1"/>
  <c r="AE1143" i="1" s="1"/>
  <c r="E1158" i="1" s="1"/>
  <c r="O1111" i="1"/>
  <c r="O1112" i="1" s="1"/>
  <c r="AF1109" i="1" s="1"/>
  <c r="H1207" i="1" l="1"/>
  <c r="T1207" i="1" s="1"/>
  <c r="X1207" i="1" s="1"/>
  <c r="AB1207" i="1" s="1"/>
  <c r="AF1208" i="1" s="1"/>
  <c r="F1223" i="1" s="1"/>
  <c r="I1223" i="1" s="1"/>
  <c r="H1158" i="1"/>
  <c r="T1158" i="1" s="1"/>
  <c r="X1158" i="1" s="1"/>
  <c r="AB1158" i="1" s="1"/>
  <c r="AF1159" i="1" s="1"/>
  <c r="F1174" i="1" s="1"/>
  <c r="I1174" i="1" s="1"/>
  <c r="N1112" i="1"/>
  <c r="P1111" i="1"/>
  <c r="F1124" i="1"/>
  <c r="AF1120" i="1"/>
  <c r="C1068" i="2" s="1"/>
  <c r="AA1109" i="1"/>
  <c r="Y1120" i="1"/>
  <c r="S1207" i="1" l="1"/>
  <c r="W1207" i="1" s="1"/>
  <c r="AA1207" i="1" s="1"/>
  <c r="AE1208" i="1" s="1"/>
  <c r="E1223" i="1" s="1"/>
  <c r="U1158" i="1"/>
  <c r="Y1158" i="1" s="1"/>
  <c r="AC1158" i="1" s="1"/>
  <c r="AG1159" i="1" s="1"/>
  <c r="G1174" i="1" s="1"/>
  <c r="S1158" i="1"/>
  <c r="W1158" i="1" s="1"/>
  <c r="AA1158" i="1" s="1"/>
  <c r="AE1159" i="1" s="1"/>
  <c r="E1174" i="1" s="1"/>
  <c r="U1207" i="1"/>
  <c r="Y1207" i="1" s="1"/>
  <c r="AC1207" i="1" s="1"/>
  <c r="AG1208" i="1" s="1"/>
  <c r="G1223" i="1" s="1"/>
  <c r="H1223" i="1" s="1"/>
  <c r="AE1109" i="1"/>
  <c r="P1112" i="1"/>
  <c r="AC1120" i="1"/>
  <c r="AE1110" i="1"/>
  <c r="E1125" i="1" s="1"/>
  <c r="H1125" i="1" s="1"/>
  <c r="H1174" i="1" l="1"/>
  <c r="S1223" i="1"/>
  <c r="W1223" i="1" s="1"/>
  <c r="AA1223" i="1" s="1"/>
  <c r="AE1224" i="1" s="1"/>
  <c r="E1239" i="1" s="1"/>
  <c r="U1223" i="1"/>
  <c r="Y1223" i="1" s="1"/>
  <c r="AC1223" i="1" s="1"/>
  <c r="AG1224" i="1" s="1"/>
  <c r="G1239" i="1" s="1"/>
  <c r="T1223" i="1"/>
  <c r="X1223" i="1" s="1"/>
  <c r="AB1223" i="1" s="1"/>
  <c r="AF1224" i="1" s="1"/>
  <c r="F1239" i="1" s="1"/>
  <c r="I1239" i="1" s="1"/>
  <c r="U1174" i="1"/>
  <c r="Y1174" i="1" s="1"/>
  <c r="AC1174" i="1" s="1"/>
  <c r="AG1175" i="1" s="1"/>
  <c r="T1174" i="1"/>
  <c r="X1174" i="1" s="1"/>
  <c r="AB1174" i="1" s="1"/>
  <c r="AF1175" i="1" s="1"/>
  <c r="S1174" i="1"/>
  <c r="W1174" i="1" s="1"/>
  <c r="AA1174" i="1" s="1"/>
  <c r="AE1175" i="1" s="1"/>
  <c r="E1124" i="1"/>
  <c r="AE1120" i="1"/>
  <c r="B1068" i="2" s="1"/>
  <c r="E1068" i="2" s="1"/>
  <c r="AH1120" i="1"/>
  <c r="T1125" i="1"/>
  <c r="X1125" i="1" s="1"/>
  <c r="AB1125" i="1" s="1"/>
  <c r="AF1126" i="1" s="1"/>
  <c r="F1141" i="1" s="1"/>
  <c r="I1141" i="1" s="1"/>
  <c r="U1125" i="1"/>
  <c r="Y1125" i="1" s="1"/>
  <c r="AC1125" i="1" s="1"/>
  <c r="AG1126" i="1" s="1"/>
  <c r="G1141" i="1" s="1"/>
  <c r="S1125" i="1"/>
  <c r="W1125" i="1" s="1"/>
  <c r="AA1125" i="1" s="1"/>
  <c r="AE1126" i="1" s="1"/>
  <c r="E1141" i="1" s="1"/>
  <c r="H1239" i="1" l="1"/>
  <c r="E1190" i="1"/>
  <c r="F1190" i="1"/>
  <c r="I1190" i="1" s="1"/>
  <c r="G1190" i="1"/>
  <c r="U1239" i="1"/>
  <c r="Y1239" i="1" s="1"/>
  <c r="AC1239" i="1" s="1"/>
  <c r="S1239" i="1"/>
  <c r="W1239" i="1" s="1"/>
  <c r="AA1239" i="1" s="1"/>
  <c r="T1239" i="1"/>
  <c r="X1239" i="1" s="1"/>
  <c r="AB1239" i="1" s="1"/>
  <c r="H1141" i="1"/>
  <c r="U1141" i="1" s="1"/>
  <c r="Y1141" i="1" s="1"/>
  <c r="AC1141" i="1" s="1"/>
  <c r="AG1142" i="1" s="1"/>
  <c r="G1157" i="1" s="1"/>
  <c r="I1150" i="1"/>
  <c r="L1139" i="1"/>
  <c r="L1125" i="1"/>
  <c r="H1124" i="1"/>
  <c r="S1141" i="1" l="1"/>
  <c r="W1141" i="1" s="1"/>
  <c r="AA1141" i="1" s="1"/>
  <c r="AE1142" i="1" s="1"/>
  <c r="E1157" i="1" s="1"/>
  <c r="T1141" i="1"/>
  <c r="X1141" i="1" s="1"/>
  <c r="AB1141" i="1" s="1"/>
  <c r="AF1142" i="1" s="1"/>
  <c r="F1157" i="1" s="1"/>
  <c r="I1157" i="1" s="1"/>
  <c r="H1190" i="1"/>
  <c r="T1124" i="1"/>
  <c r="X1124" i="1" s="1"/>
  <c r="AB1124" i="1" s="1"/>
  <c r="AF1125" i="1" s="1"/>
  <c r="F1140" i="1" s="1"/>
  <c r="H1135" i="1"/>
  <c r="T1135" i="1" s="1"/>
  <c r="U1124" i="1"/>
  <c r="Y1124" i="1" s="1"/>
  <c r="AC1124" i="1" s="1"/>
  <c r="AG1125" i="1" s="1"/>
  <c r="S1124" i="1"/>
  <c r="H1157" i="1"/>
  <c r="L1126" i="1"/>
  <c r="L1128" i="1" s="1"/>
  <c r="L1129" i="1" s="1"/>
  <c r="O1124" i="1" s="1"/>
  <c r="O1125" i="1" s="1"/>
  <c r="L1127" i="1"/>
  <c r="T1190" i="1" l="1"/>
  <c r="X1190" i="1" s="1"/>
  <c r="AB1190" i="1" s="1"/>
  <c r="AF1191" i="1" s="1"/>
  <c r="F1206" i="1" s="1"/>
  <c r="I1206" i="1" s="1"/>
  <c r="S1190" i="1"/>
  <c r="W1190" i="1" s="1"/>
  <c r="AA1190" i="1" s="1"/>
  <c r="AE1191" i="1" s="1"/>
  <c r="E1206" i="1" s="1"/>
  <c r="U1190" i="1"/>
  <c r="Y1190" i="1" s="1"/>
  <c r="AC1190" i="1" s="1"/>
  <c r="AG1191" i="1" s="1"/>
  <c r="G1206" i="1" s="1"/>
  <c r="N1124" i="1"/>
  <c r="N1125" i="1" s="1"/>
  <c r="P1125" i="1" s="1"/>
  <c r="G1140" i="1"/>
  <c r="AG1135" i="1"/>
  <c r="D1083" i="2" s="1"/>
  <c r="U1157" i="1"/>
  <c r="Y1157" i="1" s="1"/>
  <c r="AC1157" i="1" s="1"/>
  <c r="AG1158" i="1" s="1"/>
  <c r="G1173" i="1" s="1"/>
  <c r="T1157" i="1"/>
  <c r="X1157" i="1" s="1"/>
  <c r="AB1157" i="1" s="1"/>
  <c r="AF1158" i="1" s="1"/>
  <c r="F1173" i="1" s="1"/>
  <c r="I1173" i="1" s="1"/>
  <c r="S1157" i="1"/>
  <c r="W1157" i="1" s="1"/>
  <c r="AA1157" i="1" s="1"/>
  <c r="AE1158" i="1" s="1"/>
  <c r="E1173" i="1" s="1"/>
  <c r="U1135" i="1"/>
  <c r="W1124" i="1"/>
  <c r="H1206" i="1" l="1"/>
  <c r="N1126" i="1"/>
  <c r="O1126" i="1"/>
  <c r="O1127" i="1" s="1"/>
  <c r="AF1124" i="1" s="1"/>
  <c r="AF1135" i="1" s="1"/>
  <c r="C1083" i="2" s="1"/>
  <c r="H1173" i="1"/>
  <c r="U1206" i="1"/>
  <c r="Y1206" i="1" s="1"/>
  <c r="AC1206" i="1" s="1"/>
  <c r="AG1207" i="1" s="1"/>
  <c r="G1222" i="1" s="1"/>
  <c r="T1206" i="1"/>
  <c r="X1206" i="1" s="1"/>
  <c r="AB1206" i="1" s="1"/>
  <c r="AF1207" i="1" s="1"/>
  <c r="F1222" i="1" s="1"/>
  <c r="I1222" i="1" s="1"/>
  <c r="S1206" i="1"/>
  <c r="W1206" i="1" s="1"/>
  <c r="AA1206" i="1" s="1"/>
  <c r="AE1207" i="1" s="1"/>
  <c r="E1222" i="1" s="1"/>
  <c r="AA1124" i="1"/>
  <c r="Y1135" i="1"/>
  <c r="N1127" i="1"/>
  <c r="F1139" i="1" l="1"/>
  <c r="P1126" i="1"/>
  <c r="U1173" i="1"/>
  <c r="Y1173" i="1" s="1"/>
  <c r="AC1173" i="1" s="1"/>
  <c r="AG1174" i="1" s="1"/>
  <c r="G1189" i="1" s="1"/>
  <c r="T1173" i="1"/>
  <c r="X1173" i="1" s="1"/>
  <c r="AB1173" i="1" s="1"/>
  <c r="AF1174" i="1" s="1"/>
  <c r="F1189" i="1" s="1"/>
  <c r="I1189" i="1" s="1"/>
  <c r="S1173" i="1"/>
  <c r="W1173" i="1" s="1"/>
  <c r="AA1173" i="1" s="1"/>
  <c r="AE1174" i="1" s="1"/>
  <c r="E1189" i="1" s="1"/>
  <c r="H1222" i="1"/>
  <c r="AE1124" i="1"/>
  <c r="P1127" i="1"/>
  <c r="AC1135" i="1"/>
  <c r="AE1125" i="1"/>
  <c r="E1140" i="1" s="1"/>
  <c r="H1140" i="1" s="1"/>
  <c r="H1189" i="1" l="1"/>
  <c r="U1222" i="1"/>
  <c r="Y1222" i="1" s="1"/>
  <c r="AC1222" i="1" s="1"/>
  <c r="AG1223" i="1" s="1"/>
  <c r="G1238" i="1" s="1"/>
  <c r="T1222" i="1"/>
  <c r="X1222" i="1" s="1"/>
  <c r="AB1222" i="1" s="1"/>
  <c r="AF1223" i="1" s="1"/>
  <c r="F1238" i="1" s="1"/>
  <c r="I1238" i="1" s="1"/>
  <c r="S1222" i="1"/>
  <c r="W1222" i="1" s="1"/>
  <c r="AA1222" i="1" s="1"/>
  <c r="AE1223" i="1" s="1"/>
  <c r="E1238" i="1" s="1"/>
  <c r="S1189" i="1"/>
  <c r="W1189" i="1" s="1"/>
  <c r="AA1189" i="1" s="1"/>
  <c r="AE1190" i="1" s="1"/>
  <c r="E1205" i="1" s="1"/>
  <c r="U1189" i="1"/>
  <c r="Y1189" i="1" s="1"/>
  <c r="AC1189" i="1" s="1"/>
  <c r="AG1190" i="1" s="1"/>
  <c r="G1205" i="1" s="1"/>
  <c r="T1189" i="1"/>
  <c r="X1189" i="1" s="1"/>
  <c r="AB1189" i="1" s="1"/>
  <c r="AF1190" i="1" s="1"/>
  <c r="F1205" i="1" s="1"/>
  <c r="I1205" i="1" s="1"/>
  <c r="S1140" i="1"/>
  <c r="W1140" i="1" s="1"/>
  <c r="AA1140" i="1" s="1"/>
  <c r="AE1141" i="1" s="1"/>
  <c r="E1156" i="1" s="1"/>
  <c r="U1140" i="1"/>
  <c r="Y1140" i="1" s="1"/>
  <c r="AC1140" i="1" s="1"/>
  <c r="AG1141" i="1" s="1"/>
  <c r="G1156" i="1" s="1"/>
  <c r="T1140" i="1"/>
  <c r="X1140" i="1" s="1"/>
  <c r="AB1140" i="1" s="1"/>
  <c r="AF1141" i="1" s="1"/>
  <c r="F1156" i="1" s="1"/>
  <c r="I1156" i="1" s="1"/>
  <c r="E1139" i="1"/>
  <c r="AH1135" i="1"/>
  <c r="AE1135" i="1"/>
  <c r="B1083" i="2" s="1"/>
  <c r="E1083" i="2" s="1"/>
  <c r="H1238" i="1" l="1"/>
  <c r="H1205" i="1"/>
  <c r="T1238" i="1"/>
  <c r="X1238" i="1" s="1"/>
  <c r="AB1238" i="1" s="1"/>
  <c r="AF1239" i="1" s="1"/>
  <c r="F1254" i="1" s="1"/>
  <c r="I1254" i="1" s="1"/>
  <c r="S1238" i="1"/>
  <c r="W1238" i="1" s="1"/>
  <c r="AA1238" i="1" s="1"/>
  <c r="AE1239" i="1" s="1"/>
  <c r="E1254" i="1" s="1"/>
  <c r="U1238" i="1"/>
  <c r="Y1238" i="1" s="1"/>
  <c r="AC1238" i="1" s="1"/>
  <c r="AG1239" i="1" s="1"/>
  <c r="G1254" i="1" s="1"/>
  <c r="L1140" i="1"/>
  <c r="H1139" i="1"/>
  <c r="L1154" i="1"/>
  <c r="I1165" i="1"/>
  <c r="H1156" i="1"/>
  <c r="H1254" i="1" l="1"/>
  <c r="U1205" i="1"/>
  <c r="Y1205" i="1" s="1"/>
  <c r="AC1205" i="1" s="1"/>
  <c r="AG1206" i="1" s="1"/>
  <c r="G1221" i="1" s="1"/>
  <c r="S1205" i="1"/>
  <c r="W1205" i="1" s="1"/>
  <c r="AA1205" i="1" s="1"/>
  <c r="AE1206" i="1" s="1"/>
  <c r="E1221" i="1" s="1"/>
  <c r="T1205" i="1"/>
  <c r="X1205" i="1" s="1"/>
  <c r="AB1205" i="1" s="1"/>
  <c r="AF1206" i="1" s="1"/>
  <c r="F1221" i="1" s="1"/>
  <c r="I1221" i="1" s="1"/>
  <c r="T1139" i="1"/>
  <c r="X1139" i="1" s="1"/>
  <c r="AB1139" i="1" s="1"/>
  <c r="AF1140" i="1" s="1"/>
  <c r="F1155" i="1" s="1"/>
  <c r="U1139" i="1"/>
  <c r="Y1139" i="1" s="1"/>
  <c r="AC1139" i="1" s="1"/>
  <c r="AG1140" i="1" s="1"/>
  <c r="H1150" i="1"/>
  <c r="T1150" i="1" s="1"/>
  <c r="S1139" i="1"/>
  <c r="S1156" i="1"/>
  <c r="W1156" i="1" s="1"/>
  <c r="AA1156" i="1" s="1"/>
  <c r="AE1157" i="1" s="1"/>
  <c r="E1172" i="1" s="1"/>
  <c r="U1156" i="1"/>
  <c r="Y1156" i="1" s="1"/>
  <c r="AC1156" i="1" s="1"/>
  <c r="AG1157" i="1" s="1"/>
  <c r="G1172" i="1" s="1"/>
  <c r="T1156" i="1"/>
  <c r="X1156" i="1" s="1"/>
  <c r="AB1156" i="1" s="1"/>
  <c r="AF1157" i="1" s="1"/>
  <c r="F1172" i="1" s="1"/>
  <c r="I1172" i="1" s="1"/>
  <c r="L1141" i="1"/>
  <c r="L1143" i="1" s="1"/>
  <c r="L1144" i="1" s="1"/>
  <c r="O1139" i="1" s="1"/>
  <c r="O1140" i="1" s="1"/>
  <c r="L1142" i="1"/>
  <c r="H1221" i="1" l="1"/>
  <c r="S1221" i="1" s="1"/>
  <c r="W1221" i="1" s="1"/>
  <c r="AA1221" i="1" s="1"/>
  <c r="AE1222" i="1" s="1"/>
  <c r="E1237" i="1" s="1"/>
  <c r="H1172" i="1"/>
  <c r="S1254" i="1"/>
  <c r="W1254" i="1" s="1"/>
  <c r="AA1254" i="1" s="1"/>
  <c r="U1254" i="1"/>
  <c r="Y1254" i="1" s="1"/>
  <c r="AC1254" i="1" s="1"/>
  <c r="T1254" i="1"/>
  <c r="X1254" i="1" s="1"/>
  <c r="AB1254" i="1" s="1"/>
  <c r="N1139" i="1"/>
  <c r="N1140" i="1" s="1"/>
  <c r="P1140" i="1" s="1"/>
  <c r="O1141" i="1" s="1"/>
  <c r="O1142" i="1" s="1"/>
  <c r="AF1139" i="1" s="1"/>
  <c r="AG1150" i="1"/>
  <c r="D1098" i="2" s="1"/>
  <c r="G1155" i="1"/>
  <c r="U1150" i="1"/>
  <c r="W1139" i="1"/>
  <c r="U1221" i="1" l="1"/>
  <c r="Y1221" i="1" s="1"/>
  <c r="AC1221" i="1" s="1"/>
  <c r="AG1222" i="1" s="1"/>
  <c r="G1237" i="1" s="1"/>
  <c r="N1141" i="1"/>
  <c r="T1221" i="1"/>
  <c r="X1221" i="1" s="1"/>
  <c r="AB1221" i="1" s="1"/>
  <c r="AF1222" i="1" s="1"/>
  <c r="F1237" i="1" s="1"/>
  <c r="I1237" i="1" s="1"/>
  <c r="U1172" i="1"/>
  <c r="Y1172" i="1" s="1"/>
  <c r="AC1172" i="1" s="1"/>
  <c r="AG1173" i="1" s="1"/>
  <c r="G1188" i="1" s="1"/>
  <c r="T1172" i="1"/>
  <c r="X1172" i="1" s="1"/>
  <c r="AB1172" i="1" s="1"/>
  <c r="AF1173" i="1" s="1"/>
  <c r="F1188" i="1" s="1"/>
  <c r="I1188" i="1" s="1"/>
  <c r="S1172" i="1"/>
  <c r="W1172" i="1" s="1"/>
  <c r="AA1172" i="1" s="1"/>
  <c r="AE1173" i="1" s="1"/>
  <c r="E1188" i="1" s="1"/>
  <c r="P1141" i="1"/>
  <c r="N1142" i="1"/>
  <c r="F1154" i="1"/>
  <c r="AF1150" i="1"/>
  <c r="C1098" i="2" s="1"/>
  <c r="Y1150" i="1"/>
  <c r="AA1139" i="1"/>
  <c r="H1237" i="1" l="1"/>
  <c r="H1188" i="1"/>
  <c r="T1237" i="1"/>
  <c r="X1237" i="1" s="1"/>
  <c r="AB1237" i="1" s="1"/>
  <c r="AF1238" i="1" s="1"/>
  <c r="F1253" i="1" s="1"/>
  <c r="I1253" i="1" s="1"/>
  <c r="S1237" i="1"/>
  <c r="W1237" i="1" s="1"/>
  <c r="AA1237" i="1" s="1"/>
  <c r="AE1238" i="1" s="1"/>
  <c r="E1253" i="1" s="1"/>
  <c r="U1237" i="1"/>
  <c r="Y1237" i="1" s="1"/>
  <c r="AC1237" i="1" s="1"/>
  <c r="AG1238" i="1" s="1"/>
  <c r="G1253" i="1" s="1"/>
  <c r="U1188" i="1"/>
  <c r="Y1188" i="1" s="1"/>
  <c r="AC1188" i="1" s="1"/>
  <c r="AG1189" i="1" s="1"/>
  <c r="G1204" i="1" s="1"/>
  <c r="T1188" i="1"/>
  <c r="X1188" i="1" s="1"/>
  <c r="AB1188" i="1" s="1"/>
  <c r="AF1189" i="1" s="1"/>
  <c r="F1204" i="1" s="1"/>
  <c r="I1204" i="1" s="1"/>
  <c r="S1188" i="1"/>
  <c r="W1188" i="1" s="1"/>
  <c r="AA1188" i="1" s="1"/>
  <c r="AE1189" i="1" s="1"/>
  <c r="E1204" i="1" s="1"/>
  <c r="AE1140" i="1"/>
  <c r="E1155" i="1" s="1"/>
  <c r="H1155" i="1" s="1"/>
  <c r="AC1150" i="1"/>
  <c r="P1142" i="1"/>
  <c r="AE1139" i="1"/>
  <c r="H1204" i="1" l="1"/>
  <c r="T1204" i="1"/>
  <c r="X1204" i="1" s="1"/>
  <c r="AB1204" i="1" s="1"/>
  <c r="AF1205" i="1" s="1"/>
  <c r="F1220" i="1" s="1"/>
  <c r="I1220" i="1" s="1"/>
  <c r="S1204" i="1"/>
  <c r="W1204" i="1" s="1"/>
  <c r="AA1204" i="1" s="1"/>
  <c r="AE1205" i="1" s="1"/>
  <c r="E1220" i="1" s="1"/>
  <c r="U1204" i="1"/>
  <c r="Y1204" i="1" s="1"/>
  <c r="AC1204" i="1" s="1"/>
  <c r="AG1205" i="1" s="1"/>
  <c r="G1220" i="1" s="1"/>
  <c r="H1253" i="1"/>
  <c r="E1154" i="1"/>
  <c r="AH1150" i="1"/>
  <c r="AE1150" i="1"/>
  <c r="B1098" i="2" s="1"/>
  <c r="E1098" i="2" s="1"/>
  <c r="T1155" i="1"/>
  <c r="X1155" i="1" s="1"/>
  <c r="AB1155" i="1" s="1"/>
  <c r="AF1156" i="1" s="1"/>
  <c r="F1171" i="1" s="1"/>
  <c r="I1171" i="1" s="1"/>
  <c r="S1155" i="1"/>
  <c r="W1155" i="1" s="1"/>
  <c r="AA1155" i="1" s="1"/>
  <c r="AE1156" i="1" s="1"/>
  <c r="E1171" i="1" s="1"/>
  <c r="U1155" i="1"/>
  <c r="Y1155" i="1" s="1"/>
  <c r="AC1155" i="1" s="1"/>
  <c r="AG1156" i="1" s="1"/>
  <c r="G1171" i="1" s="1"/>
  <c r="I1180" i="1" l="1"/>
  <c r="L1169" i="1"/>
  <c r="T1253" i="1"/>
  <c r="X1253" i="1" s="1"/>
  <c r="AB1253" i="1" s="1"/>
  <c r="AF1254" i="1" s="1"/>
  <c r="F1269" i="1" s="1"/>
  <c r="I1269" i="1" s="1"/>
  <c r="U1253" i="1"/>
  <c r="Y1253" i="1" s="1"/>
  <c r="AC1253" i="1" s="1"/>
  <c r="AG1254" i="1" s="1"/>
  <c r="G1269" i="1" s="1"/>
  <c r="S1253" i="1"/>
  <c r="W1253" i="1" s="1"/>
  <c r="AA1253" i="1" s="1"/>
  <c r="AE1254" i="1" s="1"/>
  <c r="E1269" i="1" s="1"/>
  <c r="H1220" i="1"/>
  <c r="H1171" i="1"/>
  <c r="H1154" i="1"/>
  <c r="L1155" i="1"/>
  <c r="S1171" i="1" l="1"/>
  <c r="W1171" i="1" s="1"/>
  <c r="AA1171" i="1" s="1"/>
  <c r="AE1172" i="1" s="1"/>
  <c r="E1187" i="1" s="1"/>
  <c r="U1171" i="1"/>
  <c r="Y1171" i="1" s="1"/>
  <c r="AC1171" i="1" s="1"/>
  <c r="AG1172" i="1" s="1"/>
  <c r="G1187" i="1" s="1"/>
  <c r="T1171" i="1"/>
  <c r="X1171" i="1" s="1"/>
  <c r="AB1171" i="1" s="1"/>
  <c r="AF1172" i="1" s="1"/>
  <c r="F1187" i="1" s="1"/>
  <c r="I1187" i="1" s="1"/>
  <c r="U1220" i="1"/>
  <c r="Y1220" i="1" s="1"/>
  <c r="AC1220" i="1" s="1"/>
  <c r="AG1221" i="1" s="1"/>
  <c r="G1236" i="1" s="1"/>
  <c r="T1220" i="1"/>
  <c r="X1220" i="1" s="1"/>
  <c r="AB1220" i="1" s="1"/>
  <c r="AF1221" i="1" s="1"/>
  <c r="F1236" i="1" s="1"/>
  <c r="I1236" i="1" s="1"/>
  <c r="S1220" i="1"/>
  <c r="W1220" i="1" s="1"/>
  <c r="AA1220" i="1" s="1"/>
  <c r="AE1221" i="1" s="1"/>
  <c r="E1236" i="1" s="1"/>
  <c r="H1269" i="1"/>
  <c r="L1156" i="1"/>
  <c r="L1158" i="1" s="1"/>
  <c r="L1159" i="1" s="1"/>
  <c r="O1154" i="1" s="1"/>
  <c r="O1155" i="1" s="1"/>
  <c r="L1157" i="1"/>
  <c r="T1154" i="1"/>
  <c r="X1154" i="1" s="1"/>
  <c r="AB1154" i="1" s="1"/>
  <c r="AF1155" i="1" s="1"/>
  <c r="F1170" i="1" s="1"/>
  <c r="H1165" i="1"/>
  <c r="T1165" i="1" s="1"/>
  <c r="S1154" i="1"/>
  <c r="U1154" i="1"/>
  <c r="Y1154" i="1" s="1"/>
  <c r="AC1154" i="1" s="1"/>
  <c r="AG1155" i="1" s="1"/>
  <c r="N1154" i="1" l="1"/>
  <c r="N1155" i="1" s="1"/>
  <c r="AG1165" i="1"/>
  <c r="D1113" i="2" s="1"/>
  <c r="G1170" i="1"/>
  <c r="H1236" i="1"/>
  <c r="P1155" i="1"/>
  <c r="O1156" i="1" s="1"/>
  <c r="O1157" i="1" s="1"/>
  <c r="AF1154" i="1" s="1"/>
  <c r="T1269" i="1"/>
  <c r="X1269" i="1" s="1"/>
  <c r="AB1269" i="1" s="1"/>
  <c r="U1269" i="1"/>
  <c r="Y1269" i="1" s="1"/>
  <c r="AC1269" i="1" s="1"/>
  <c r="S1269" i="1"/>
  <c r="W1269" i="1" s="1"/>
  <c r="AA1269" i="1" s="1"/>
  <c r="H1187" i="1"/>
  <c r="N1156" i="1"/>
  <c r="W1154" i="1"/>
  <c r="U1165" i="1"/>
  <c r="AF1165" i="1" l="1"/>
  <c r="C1113" i="2" s="1"/>
  <c r="F1169" i="1"/>
  <c r="U1187" i="1"/>
  <c r="Y1187" i="1" s="1"/>
  <c r="AC1187" i="1" s="1"/>
  <c r="AG1188" i="1" s="1"/>
  <c r="G1203" i="1" s="1"/>
  <c r="T1187" i="1"/>
  <c r="X1187" i="1" s="1"/>
  <c r="AB1187" i="1" s="1"/>
  <c r="AF1188" i="1" s="1"/>
  <c r="F1203" i="1" s="1"/>
  <c r="I1203" i="1" s="1"/>
  <c r="S1187" i="1"/>
  <c r="W1187" i="1" s="1"/>
  <c r="AA1187" i="1" s="1"/>
  <c r="AE1188" i="1" s="1"/>
  <c r="E1203" i="1" s="1"/>
  <c r="T1236" i="1"/>
  <c r="X1236" i="1" s="1"/>
  <c r="AB1236" i="1" s="1"/>
  <c r="AF1237" i="1" s="1"/>
  <c r="F1252" i="1" s="1"/>
  <c r="I1252" i="1" s="1"/>
  <c r="U1236" i="1"/>
  <c r="Y1236" i="1" s="1"/>
  <c r="AC1236" i="1" s="1"/>
  <c r="AG1237" i="1" s="1"/>
  <c r="G1252" i="1" s="1"/>
  <c r="S1236" i="1"/>
  <c r="W1236" i="1" s="1"/>
  <c r="AA1236" i="1" s="1"/>
  <c r="AE1237" i="1" s="1"/>
  <c r="E1252" i="1" s="1"/>
  <c r="H1252" i="1" s="1"/>
  <c r="Y1165" i="1"/>
  <c r="AA1154" i="1"/>
  <c r="N1157" i="1"/>
  <c r="P1156" i="1"/>
  <c r="U1252" i="1" l="1"/>
  <c r="Y1252" i="1" s="1"/>
  <c r="AC1252" i="1" s="1"/>
  <c r="AG1253" i="1" s="1"/>
  <c r="G1268" i="1" s="1"/>
  <c r="T1252" i="1"/>
  <c r="X1252" i="1" s="1"/>
  <c r="AB1252" i="1" s="1"/>
  <c r="AF1253" i="1" s="1"/>
  <c r="F1268" i="1" s="1"/>
  <c r="I1268" i="1" s="1"/>
  <c r="S1252" i="1"/>
  <c r="W1252" i="1" s="1"/>
  <c r="AA1252" i="1" s="1"/>
  <c r="AE1253" i="1" s="1"/>
  <c r="E1268" i="1" s="1"/>
  <c r="H1268" i="1" s="1"/>
  <c r="H1203" i="1"/>
  <c r="P1157" i="1"/>
  <c r="AE1154" i="1"/>
  <c r="E1169" i="1" s="1"/>
  <c r="AC1165" i="1"/>
  <c r="AE1155" i="1"/>
  <c r="E1170" i="1" s="1"/>
  <c r="H1170" i="1" s="1"/>
  <c r="U1170" i="1" l="1"/>
  <c r="Y1170" i="1" s="1"/>
  <c r="AC1170" i="1" s="1"/>
  <c r="AG1171" i="1" s="1"/>
  <c r="G1186" i="1" s="1"/>
  <c r="T1170" i="1"/>
  <c r="X1170" i="1" s="1"/>
  <c r="AB1170" i="1" s="1"/>
  <c r="AF1171" i="1" s="1"/>
  <c r="F1186" i="1" s="1"/>
  <c r="I1186" i="1" s="1"/>
  <c r="S1170" i="1"/>
  <c r="W1170" i="1" s="1"/>
  <c r="AA1170" i="1" s="1"/>
  <c r="AE1171" i="1" s="1"/>
  <c r="E1186" i="1" s="1"/>
  <c r="U1203" i="1"/>
  <c r="Y1203" i="1" s="1"/>
  <c r="AC1203" i="1" s="1"/>
  <c r="AG1204" i="1" s="1"/>
  <c r="G1219" i="1" s="1"/>
  <c r="T1203" i="1"/>
  <c r="X1203" i="1" s="1"/>
  <c r="AB1203" i="1" s="1"/>
  <c r="AF1204" i="1" s="1"/>
  <c r="F1219" i="1" s="1"/>
  <c r="I1219" i="1" s="1"/>
  <c r="S1203" i="1"/>
  <c r="W1203" i="1" s="1"/>
  <c r="AA1203" i="1" s="1"/>
  <c r="AE1204" i="1" s="1"/>
  <c r="E1219" i="1" s="1"/>
  <c r="T1268" i="1"/>
  <c r="X1268" i="1" s="1"/>
  <c r="AB1268" i="1" s="1"/>
  <c r="AF1269" i="1" s="1"/>
  <c r="F1284" i="1" s="1"/>
  <c r="I1284" i="1" s="1"/>
  <c r="S1268" i="1"/>
  <c r="W1268" i="1" s="1"/>
  <c r="AA1268" i="1" s="1"/>
  <c r="AE1269" i="1" s="1"/>
  <c r="E1284" i="1" s="1"/>
  <c r="U1268" i="1"/>
  <c r="Y1268" i="1" s="1"/>
  <c r="AC1268" i="1" s="1"/>
  <c r="AG1269" i="1" s="1"/>
  <c r="G1284" i="1" s="1"/>
  <c r="L1170" i="1"/>
  <c r="H1169" i="1"/>
  <c r="AE1165" i="1"/>
  <c r="B1113" i="2" s="1"/>
  <c r="E1113" i="2" s="1"/>
  <c r="AH1165" i="1"/>
  <c r="H1186" i="1" l="1"/>
  <c r="H1219" i="1"/>
  <c r="U1219" i="1" s="1"/>
  <c r="Y1219" i="1" s="1"/>
  <c r="AC1219" i="1" s="1"/>
  <c r="AG1220" i="1" s="1"/>
  <c r="G1235" i="1" s="1"/>
  <c r="H1284" i="1"/>
  <c r="T1186" i="1"/>
  <c r="X1186" i="1" s="1"/>
  <c r="AB1186" i="1" s="1"/>
  <c r="AF1187" i="1" s="1"/>
  <c r="F1202" i="1" s="1"/>
  <c r="I1202" i="1" s="1"/>
  <c r="S1186" i="1"/>
  <c r="W1186" i="1" s="1"/>
  <c r="AA1186" i="1" s="1"/>
  <c r="AE1187" i="1" s="1"/>
  <c r="E1202" i="1" s="1"/>
  <c r="U1186" i="1"/>
  <c r="Y1186" i="1" s="1"/>
  <c r="AC1186" i="1" s="1"/>
  <c r="AG1187" i="1" s="1"/>
  <c r="G1202" i="1" s="1"/>
  <c r="U1169" i="1"/>
  <c r="Y1169" i="1" s="1"/>
  <c r="AC1169" i="1" s="1"/>
  <c r="AG1170" i="1" s="1"/>
  <c r="T1169" i="1"/>
  <c r="X1169" i="1" s="1"/>
  <c r="AB1169" i="1" s="1"/>
  <c r="AF1170" i="1" s="1"/>
  <c r="F1185" i="1" s="1"/>
  <c r="S1169" i="1"/>
  <c r="H1180" i="1"/>
  <c r="T1180" i="1" s="1"/>
  <c r="S1219" i="1"/>
  <c r="W1219" i="1" s="1"/>
  <c r="AA1219" i="1" s="1"/>
  <c r="AE1220" i="1" s="1"/>
  <c r="E1235" i="1" s="1"/>
  <c r="T1219" i="1"/>
  <c r="X1219" i="1" s="1"/>
  <c r="AB1219" i="1" s="1"/>
  <c r="AF1220" i="1" s="1"/>
  <c r="F1235" i="1" s="1"/>
  <c r="I1235" i="1" s="1"/>
  <c r="I1195" i="1"/>
  <c r="L1184" i="1"/>
  <c r="L1171" i="1"/>
  <c r="L1173" i="1" s="1"/>
  <c r="L1174" i="1" s="1"/>
  <c r="O1169" i="1" s="1"/>
  <c r="O1170" i="1" s="1"/>
  <c r="L1172" i="1"/>
  <c r="N1169" i="1" l="1"/>
  <c r="N1170" i="1" s="1"/>
  <c r="P1170" i="1" s="1"/>
  <c r="W1169" i="1"/>
  <c r="U1180" i="1"/>
  <c r="H1202" i="1"/>
  <c r="H1235" i="1"/>
  <c r="G1185" i="1"/>
  <c r="AG1180" i="1"/>
  <c r="D1128" i="2" s="1"/>
  <c r="S1284" i="1"/>
  <c r="W1284" i="1" s="1"/>
  <c r="AA1284" i="1" s="1"/>
  <c r="T1284" i="1"/>
  <c r="X1284" i="1" s="1"/>
  <c r="AB1284" i="1" s="1"/>
  <c r="U1284" i="1"/>
  <c r="Y1284" i="1" s="1"/>
  <c r="AC1284" i="1" s="1"/>
  <c r="O1171" i="1" l="1"/>
  <c r="O1172" i="1" s="1"/>
  <c r="AF1169" i="1" s="1"/>
  <c r="N1171" i="1"/>
  <c r="T1235" i="1"/>
  <c r="X1235" i="1" s="1"/>
  <c r="AB1235" i="1" s="1"/>
  <c r="AF1236" i="1" s="1"/>
  <c r="F1251" i="1" s="1"/>
  <c r="I1251" i="1" s="1"/>
  <c r="S1235" i="1"/>
  <c r="W1235" i="1" s="1"/>
  <c r="AA1235" i="1" s="1"/>
  <c r="AE1236" i="1" s="1"/>
  <c r="E1251" i="1" s="1"/>
  <c r="U1235" i="1"/>
  <c r="Y1235" i="1" s="1"/>
  <c r="AC1235" i="1" s="1"/>
  <c r="AG1236" i="1" s="1"/>
  <c r="G1251" i="1" s="1"/>
  <c r="F1184" i="1"/>
  <c r="AF1180" i="1"/>
  <c r="C1128" i="2" s="1"/>
  <c r="T1202" i="1"/>
  <c r="X1202" i="1" s="1"/>
  <c r="AB1202" i="1" s="1"/>
  <c r="AF1203" i="1" s="1"/>
  <c r="F1218" i="1" s="1"/>
  <c r="I1218" i="1" s="1"/>
  <c r="U1202" i="1"/>
  <c r="Y1202" i="1" s="1"/>
  <c r="AC1202" i="1" s="1"/>
  <c r="AG1203" i="1" s="1"/>
  <c r="G1218" i="1" s="1"/>
  <c r="S1202" i="1"/>
  <c r="W1202" i="1" s="1"/>
  <c r="AA1202" i="1" s="1"/>
  <c r="AE1203" i="1" s="1"/>
  <c r="E1218" i="1" s="1"/>
  <c r="N1172" i="1"/>
  <c r="P1171" i="1"/>
  <c r="AA1169" i="1"/>
  <c r="Y1180" i="1"/>
  <c r="H1218" i="1" l="1"/>
  <c r="H1251" i="1"/>
  <c r="P1172" i="1"/>
  <c r="AE1169" i="1"/>
  <c r="AC1180" i="1"/>
  <c r="AE1170" i="1"/>
  <c r="E1185" i="1" s="1"/>
  <c r="H1185" i="1" s="1"/>
  <c r="AE1180" i="1" l="1"/>
  <c r="B1128" i="2" s="1"/>
  <c r="E1128" i="2" s="1"/>
  <c r="AH1180" i="1"/>
  <c r="E1184" i="1"/>
  <c r="U1218" i="1"/>
  <c r="Y1218" i="1" s="1"/>
  <c r="AC1218" i="1" s="1"/>
  <c r="AG1219" i="1" s="1"/>
  <c r="G1234" i="1" s="1"/>
  <c r="T1218" i="1"/>
  <c r="X1218" i="1" s="1"/>
  <c r="AB1218" i="1" s="1"/>
  <c r="AF1219" i="1" s="1"/>
  <c r="F1234" i="1" s="1"/>
  <c r="I1234" i="1" s="1"/>
  <c r="S1218" i="1"/>
  <c r="W1218" i="1" s="1"/>
  <c r="AA1218" i="1" s="1"/>
  <c r="AE1219" i="1" s="1"/>
  <c r="E1234" i="1" s="1"/>
  <c r="S1251" i="1"/>
  <c r="W1251" i="1" s="1"/>
  <c r="AA1251" i="1" s="1"/>
  <c r="AE1252" i="1" s="1"/>
  <c r="E1267" i="1" s="1"/>
  <c r="T1251" i="1"/>
  <c r="X1251" i="1" s="1"/>
  <c r="AB1251" i="1" s="1"/>
  <c r="AF1252" i="1" s="1"/>
  <c r="F1267" i="1" s="1"/>
  <c r="I1267" i="1" s="1"/>
  <c r="U1251" i="1"/>
  <c r="Y1251" i="1" s="1"/>
  <c r="AC1251" i="1" s="1"/>
  <c r="AG1252" i="1" s="1"/>
  <c r="G1267" i="1" s="1"/>
  <c r="U1185" i="1"/>
  <c r="Y1185" i="1" s="1"/>
  <c r="AC1185" i="1" s="1"/>
  <c r="AG1186" i="1" s="1"/>
  <c r="G1201" i="1" s="1"/>
  <c r="S1185" i="1"/>
  <c r="W1185" i="1" s="1"/>
  <c r="AA1185" i="1" s="1"/>
  <c r="AE1186" i="1" s="1"/>
  <c r="E1201" i="1" s="1"/>
  <c r="T1185" i="1"/>
  <c r="X1185" i="1" s="1"/>
  <c r="AB1185" i="1" s="1"/>
  <c r="AF1186" i="1" s="1"/>
  <c r="F1201" i="1" s="1"/>
  <c r="I1201" i="1" s="1"/>
  <c r="H1184" i="1" l="1"/>
  <c r="H1195" i="1" s="1"/>
  <c r="T1195" i="1" s="1"/>
  <c r="L1185" i="1"/>
  <c r="H1267" i="1"/>
  <c r="U1184" i="1"/>
  <c r="Y1184" i="1" s="1"/>
  <c r="AC1184" i="1" s="1"/>
  <c r="AG1185" i="1" s="1"/>
  <c r="T1184" i="1"/>
  <c r="X1184" i="1" s="1"/>
  <c r="AB1184" i="1" s="1"/>
  <c r="AF1185" i="1" s="1"/>
  <c r="S1184" i="1"/>
  <c r="I1210" i="1"/>
  <c r="L1199" i="1"/>
  <c r="H1234" i="1"/>
  <c r="H1201" i="1"/>
  <c r="L1186" i="1" l="1"/>
  <c r="L1188" i="1" s="1"/>
  <c r="L1189" i="1" s="1"/>
  <c r="O1184" i="1" s="1"/>
  <c r="O1185" i="1" s="1"/>
  <c r="L1187" i="1"/>
  <c r="N1184" i="1" s="1"/>
  <c r="N1185" i="1" s="1"/>
  <c r="P1185" i="1" s="1"/>
  <c r="F1200" i="1"/>
  <c r="G1200" i="1"/>
  <c r="AG1195" i="1"/>
  <c r="D1143" i="2" s="1"/>
  <c r="S1234" i="1"/>
  <c r="W1234" i="1" s="1"/>
  <c r="AA1234" i="1" s="1"/>
  <c r="AE1235" i="1" s="1"/>
  <c r="E1250" i="1" s="1"/>
  <c r="T1234" i="1"/>
  <c r="X1234" i="1" s="1"/>
  <c r="AB1234" i="1" s="1"/>
  <c r="AF1235" i="1" s="1"/>
  <c r="F1250" i="1" s="1"/>
  <c r="I1250" i="1" s="1"/>
  <c r="U1234" i="1"/>
  <c r="Y1234" i="1" s="1"/>
  <c r="AC1234" i="1" s="1"/>
  <c r="AG1235" i="1" s="1"/>
  <c r="G1250" i="1" s="1"/>
  <c r="U1201" i="1"/>
  <c r="Y1201" i="1" s="1"/>
  <c r="AC1201" i="1" s="1"/>
  <c r="AG1202" i="1" s="1"/>
  <c r="G1217" i="1" s="1"/>
  <c r="T1201" i="1"/>
  <c r="X1201" i="1" s="1"/>
  <c r="AB1201" i="1" s="1"/>
  <c r="AF1202" i="1" s="1"/>
  <c r="F1217" i="1" s="1"/>
  <c r="I1217" i="1" s="1"/>
  <c r="S1201" i="1"/>
  <c r="W1201" i="1" s="1"/>
  <c r="AA1201" i="1" s="1"/>
  <c r="AE1202" i="1" s="1"/>
  <c r="E1217" i="1" s="1"/>
  <c r="U1195" i="1"/>
  <c r="W1184" i="1"/>
  <c r="T1267" i="1"/>
  <c r="X1267" i="1" s="1"/>
  <c r="AB1267" i="1" s="1"/>
  <c r="AF1268" i="1" s="1"/>
  <c r="F1283" i="1" s="1"/>
  <c r="I1283" i="1" s="1"/>
  <c r="U1267" i="1"/>
  <c r="Y1267" i="1" s="1"/>
  <c r="AC1267" i="1" s="1"/>
  <c r="AG1268" i="1" s="1"/>
  <c r="G1283" i="1" s="1"/>
  <c r="S1267" i="1"/>
  <c r="W1267" i="1" s="1"/>
  <c r="AA1267" i="1" s="1"/>
  <c r="AE1268" i="1" s="1"/>
  <c r="E1283" i="1" s="1"/>
  <c r="N1186" i="1" l="1"/>
  <c r="O1186" i="1"/>
  <c r="O1187" i="1" s="1"/>
  <c r="AF1184" i="1" s="1"/>
  <c r="H1217" i="1"/>
  <c r="S1217" i="1" s="1"/>
  <c r="W1217" i="1" s="1"/>
  <c r="AA1217" i="1" s="1"/>
  <c r="AE1218" i="1" s="1"/>
  <c r="E1233" i="1" s="1"/>
  <c r="AA1184" i="1"/>
  <c r="Y1195" i="1"/>
  <c r="H1283" i="1"/>
  <c r="H1250" i="1"/>
  <c r="U1217" i="1" l="1"/>
  <c r="Y1217" i="1" s="1"/>
  <c r="AC1217" i="1" s="1"/>
  <c r="AG1218" i="1" s="1"/>
  <c r="G1233" i="1" s="1"/>
  <c r="T1217" i="1"/>
  <c r="X1217" i="1" s="1"/>
  <c r="AB1217" i="1" s="1"/>
  <c r="AF1218" i="1" s="1"/>
  <c r="F1233" i="1" s="1"/>
  <c r="I1233" i="1" s="1"/>
  <c r="F1199" i="1"/>
  <c r="AF1195" i="1"/>
  <c r="C1143" i="2" s="1"/>
  <c r="P1186" i="1"/>
  <c r="N1187" i="1"/>
  <c r="T1283" i="1"/>
  <c r="X1283" i="1" s="1"/>
  <c r="AB1283" i="1" s="1"/>
  <c r="AF1284" i="1" s="1"/>
  <c r="F1299" i="1" s="1"/>
  <c r="I1299" i="1" s="1"/>
  <c r="S1283" i="1"/>
  <c r="W1283" i="1" s="1"/>
  <c r="AA1283" i="1" s="1"/>
  <c r="AE1284" i="1" s="1"/>
  <c r="E1299" i="1" s="1"/>
  <c r="U1283" i="1"/>
  <c r="Y1283" i="1" s="1"/>
  <c r="AC1283" i="1" s="1"/>
  <c r="AG1284" i="1" s="1"/>
  <c r="G1299" i="1" s="1"/>
  <c r="H1233" i="1"/>
  <c r="AE1185" i="1"/>
  <c r="AC1195" i="1"/>
  <c r="S1250" i="1"/>
  <c r="W1250" i="1" s="1"/>
  <c r="AA1250" i="1" s="1"/>
  <c r="AE1251" i="1" s="1"/>
  <c r="E1266" i="1" s="1"/>
  <c r="T1250" i="1"/>
  <c r="X1250" i="1" s="1"/>
  <c r="AB1250" i="1" s="1"/>
  <c r="AF1251" i="1" s="1"/>
  <c r="F1266" i="1" s="1"/>
  <c r="I1266" i="1" s="1"/>
  <c r="U1250" i="1"/>
  <c r="Y1250" i="1" s="1"/>
  <c r="AC1250" i="1" s="1"/>
  <c r="AG1251" i="1" s="1"/>
  <c r="G1266" i="1" s="1"/>
  <c r="P1187" i="1" l="1"/>
  <c r="AE1184" i="1"/>
  <c r="E1199" i="1" s="1"/>
  <c r="S1233" i="1"/>
  <c r="W1233" i="1" s="1"/>
  <c r="AA1233" i="1" s="1"/>
  <c r="AE1234" i="1" s="1"/>
  <c r="E1249" i="1" s="1"/>
  <c r="T1233" i="1"/>
  <c r="X1233" i="1" s="1"/>
  <c r="AB1233" i="1" s="1"/>
  <c r="AF1234" i="1" s="1"/>
  <c r="F1249" i="1" s="1"/>
  <c r="I1249" i="1" s="1"/>
  <c r="U1233" i="1"/>
  <c r="Y1233" i="1" s="1"/>
  <c r="AC1233" i="1" s="1"/>
  <c r="AG1234" i="1" s="1"/>
  <c r="G1249" i="1" s="1"/>
  <c r="H1299" i="1"/>
  <c r="H1266" i="1"/>
  <c r="E1200" i="1"/>
  <c r="H1200" i="1" s="1"/>
  <c r="AH1195" i="1"/>
  <c r="AE1195" i="1"/>
  <c r="B1143" i="2" s="1"/>
  <c r="E1143" i="2" s="1"/>
  <c r="H1199" i="1" l="1"/>
  <c r="L1200" i="1"/>
  <c r="S1299" i="1"/>
  <c r="W1299" i="1" s="1"/>
  <c r="AA1299" i="1" s="1"/>
  <c r="U1299" i="1"/>
  <c r="Y1299" i="1" s="1"/>
  <c r="AC1299" i="1" s="1"/>
  <c r="T1299" i="1"/>
  <c r="X1299" i="1" s="1"/>
  <c r="AB1299" i="1" s="1"/>
  <c r="S1200" i="1"/>
  <c r="U1200" i="1"/>
  <c r="Y1200" i="1" s="1"/>
  <c r="AC1200" i="1" s="1"/>
  <c r="AG1201" i="1" s="1"/>
  <c r="T1200" i="1"/>
  <c r="X1200" i="1" s="1"/>
  <c r="AB1200" i="1" s="1"/>
  <c r="AF1201" i="1" s="1"/>
  <c r="H1210" i="1"/>
  <c r="T1210" i="1" s="1"/>
  <c r="U1266" i="1"/>
  <c r="Y1266" i="1" s="1"/>
  <c r="AC1266" i="1" s="1"/>
  <c r="AG1267" i="1" s="1"/>
  <c r="G1282" i="1" s="1"/>
  <c r="T1266" i="1"/>
  <c r="X1266" i="1" s="1"/>
  <c r="AB1266" i="1" s="1"/>
  <c r="AF1267" i="1" s="1"/>
  <c r="F1282" i="1" s="1"/>
  <c r="I1282" i="1" s="1"/>
  <c r="S1266" i="1"/>
  <c r="W1266" i="1" s="1"/>
  <c r="AA1266" i="1" s="1"/>
  <c r="AE1267" i="1" s="1"/>
  <c r="E1282" i="1" s="1"/>
  <c r="H1249" i="1"/>
  <c r="L1201" i="1" l="1"/>
  <c r="L1203" i="1" s="1"/>
  <c r="L1204" i="1" s="1"/>
  <c r="O1199" i="1" s="1"/>
  <c r="O1200" i="1" s="1"/>
  <c r="L1202" i="1"/>
  <c r="N1199" i="1" s="1"/>
  <c r="N1200" i="1" s="1"/>
  <c r="P1200" i="1" s="1"/>
  <c r="S1199" i="1"/>
  <c r="W1199" i="1" s="1"/>
  <c r="AA1199" i="1" s="1"/>
  <c r="AE1200" i="1" s="1"/>
  <c r="E1215" i="1" s="1"/>
  <c r="U1199" i="1"/>
  <c r="Y1199" i="1" s="1"/>
  <c r="AC1199" i="1" s="1"/>
  <c r="AG1200" i="1" s="1"/>
  <c r="G1215" i="1" s="1"/>
  <c r="T1199" i="1"/>
  <c r="X1199" i="1" s="1"/>
  <c r="AB1199" i="1" s="1"/>
  <c r="AF1200" i="1" s="1"/>
  <c r="F1215" i="1" s="1"/>
  <c r="G1216" i="1"/>
  <c r="W1200" i="1"/>
  <c r="S1249" i="1"/>
  <c r="W1249" i="1" s="1"/>
  <c r="AA1249" i="1" s="1"/>
  <c r="AE1250" i="1" s="1"/>
  <c r="E1265" i="1" s="1"/>
  <c r="T1249" i="1"/>
  <c r="X1249" i="1" s="1"/>
  <c r="AB1249" i="1" s="1"/>
  <c r="AF1250" i="1" s="1"/>
  <c r="F1265" i="1" s="1"/>
  <c r="I1265" i="1" s="1"/>
  <c r="U1249" i="1"/>
  <c r="Y1249" i="1" s="1"/>
  <c r="AC1249" i="1" s="1"/>
  <c r="AG1250" i="1" s="1"/>
  <c r="G1265" i="1" s="1"/>
  <c r="H1282" i="1"/>
  <c r="F1216" i="1"/>
  <c r="I1216" i="1" s="1"/>
  <c r="AG1210" i="1" l="1"/>
  <c r="D1158" i="2" s="1"/>
  <c r="U1210" i="1"/>
  <c r="H1265" i="1"/>
  <c r="S1265" i="1" s="1"/>
  <c r="W1265" i="1" s="1"/>
  <c r="AA1265" i="1" s="1"/>
  <c r="AE1266" i="1" s="1"/>
  <c r="E1281" i="1" s="1"/>
  <c r="H1215" i="1"/>
  <c r="O1201" i="1"/>
  <c r="O1202" i="1" s="1"/>
  <c r="AF1199" i="1" s="1"/>
  <c r="N1201" i="1"/>
  <c r="I1225" i="1"/>
  <c r="L1214" i="1"/>
  <c r="AA1200" i="1"/>
  <c r="Y1210" i="1"/>
  <c r="T1282" i="1"/>
  <c r="X1282" i="1" s="1"/>
  <c r="AB1282" i="1" s="1"/>
  <c r="AF1283" i="1" s="1"/>
  <c r="F1298" i="1" s="1"/>
  <c r="I1298" i="1" s="1"/>
  <c r="S1282" i="1"/>
  <c r="W1282" i="1" s="1"/>
  <c r="AA1282" i="1" s="1"/>
  <c r="AE1283" i="1" s="1"/>
  <c r="E1298" i="1" s="1"/>
  <c r="U1282" i="1"/>
  <c r="Y1282" i="1" s="1"/>
  <c r="AC1282" i="1" s="1"/>
  <c r="AG1283" i="1" s="1"/>
  <c r="G1298" i="1" s="1"/>
  <c r="T1265" i="1" l="1"/>
  <c r="X1265" i="1" s="1"/>
  <c r="AB1265" i="1" s="1"/>
  <c r="AF1266" i="1" s="1"/>
  <c r="F1281" i="1" s="1"/>
  <c r="I1281" i="1" s="1"/>
  <c r="U1265" i="1"/>
  <c r="Y1265" i="1" s="1"/>
  <c r="AC1265" i="1" s="1"/>
  <c r="AG1266" i="1" s="1"/>
  <c r="G1281" i="1" s="1"/>
  <c r="H1281" i="1" s="1"/>
  <c r="P1201" i="1"/>
  <c r="N1202" i="1"/>
  <c r="F1214" i="1"/>
  <c r="AF1210" i="1"/>
  <c r="C1158" i="2" s="1"/>
  <c r="U1215" i="1"/>
  <c r="Y1215" i="1" s="1"/>
  <c r="AC1215" i="1" s="1"/>
  <c r="AG1216" i="1" s="1"/>
  <c r="G1231" i="1" s="1"/>
  <c r="S1215" i="1"/>
  <c r="W1215" i="1" s="1"/>
  <c r="AA1215" i="1" s="1"/>
  <c r="AE1216" i="1" s="1"/>
  <c r="E1231" i="1" s="1"/>
  <c r="T1215" i="1"/>
  <c r="X1215" i="1" s="1"/>
  <c r="AB1215" i="1" s="1"/>
  <c r="AF1216" i="1" s="1"/>
  <c r="F1231" i="1" s="1"/>
  <c r="I1231" i="1" s="1"/>
  <c r="H1298" i="1"/>
  <c r="T1298" i="1" s="1"/>
  <c r="X1298" i="1" s="1"/>
  <c r="AB1298" i="1" s="1"/>
  <c r="AF1299" i="1" s="1"/>
  <c r="F1314" i="1" s="1"/>
  <c r="I1314" i="1" s="1"/>
  <c r="AE1201" i="1"/>
  <c r="AC1210" i="1"/>
  <c r="T1281" i="1" l="1"/>
  <c r="X1281" i="1" s="1"/>
  <c r="AB1281" i="1" s="1"/>
  <c r="AF1282" i="1" s="1"/>
  <c r="F1297" i="1" s="1"/>
  <c r="I1297" i="1" s="1"/>
  <c r="S1281" i="1"/>
  <c r="W1281" i="1" s="1"/>
  <c r="AA1281" i="1" s="1"/>
  <c r="AE1282" i="1" s="1"/>
  <c r="E1297" i="1" s="1"/>
  <c r="U1281" i="1"/>
  <c r="Y1281" i="1" s="1"/>
  <c r="AC1281" i="1" s="1"/>
  <c r="AG1282" i="1" s="1"/>
  <c r="G1297" i="1" s="1"/>
  <c r="H1231" i="1"/>
  <c r="P1202" i="1"/>
  <c r="AE1199" i="1"/>
  <c r="E1214" i="1" s="1"/>
  <c r="S1298" i="1"/>
  <c r="W1298" i="1" s="1"/>
  <c r="AA1298" i="1" s="1"/>
  <c r="AE1299" i="1" s="1"/>
  <c r="E1314" i="1" s="1"/>
  <c r="U1298" i="1"/>
  <c r="Y1298" i="1" s="1"/>
  <c r="AC1298" i="1" s="1"/>
  <c r="AG1299" i="1" s="1"/>
  <c r="G1314" i="1" s="1"/>
  <c r="E1216" i="1"/>
  <c r="H1216" i="1" s="1"/>
  <c r="H1314" i="1" l="1"/>
  <c r="H1297" i="1"/>
  <c r="T1297" i="1" s="1"/>
  <c r="X1297" i="1" s="1"/>
  <c r="AB1297" i="1" s="1"/>
  <c r="AF1298" i="1" s="1"/>
  <c r="F1313" i="1" s="1"/>
  <c r="I1313" i="1" s="1"/>
  <c r="AE1210" i="1"/>
  <c r="B1158" i="2" s="1"/>
  <c r="E1158" i="2" s="1"/>
  <c r="S1297" i="1"/>
  <c r="W1297" i="1" s="1"/>
  <c r="AA1297" i="1" s="1"/>
  <c r="AE1298" i="1" s="1"/>
  <c r="E1313" i="1" s="1"/>
  <c r="H1214" i="1"/>
  <c r="L1215" i="1"/>
  <c r="AH1210" i="1"/>
  <c r="S1231" i="1"/>
  <c r="W1231" i="1" s="1"/>
  <c r="AA1231" i="1" s="1"/>
  <c r="AE1232" i="1" s="1"/>
  <c r="E1247" i="1" s="1"/>
  <c r="T1231" i="1"/>
  <c r="X1231" i="1" s="1"/>
  <c r="AB1231" i="1" s="1"/>
  <c r="AF1232" i="1" s="1"/>
  <c r="F1247" i="1" s="1"/>
  <c r="I1247" i="1" s="1"/>
  <c r="U1231" i="1"/>
  <c r="Y1231" i="1" s="1"/>
  <c r="AC1231" i="1" s="1"/>
  <c r="AG1232" i="1" s="1"/>
  <c r="G1247" i="1" s="1"/>
  <c r="T1314" i="1"/>
  <c r="X1314" i="1" s="1"/>
  <c r="AB1314" i="1" s="1"/>
  <c r="S1314" i="1"/>
  <c r="W1314" i="1" s="1"/>
  <c r="AA1314" i="1" s="1"/>
  <c r="U1314" i="1"/>
  <c r="Y1314" i="1" s="1"/>
  <c r="AC1314" i="1" s="1"/>
  <c r="T1216" i="1"/>
  <c r="X1216" i="1" s="1"/>
  <c r="AB1216" i="1" s="1"/>
  <c r="AF1217" i="1" s="1"/>
  <c r="F1232" i="1" s="1"/>
  <c r="I1232" i="1" s="1"/>
  <c r="U1216" i="1"/>
  <c r="Y1216" i="1" s="1"/>
  <c r="AC1216" i="1" s="1"/>
  <c r="AG1217" i="1" s="1"/>
  <c r="S1216" i="1"/>
  <c r="H1225" i="1"/>
  <c r="T1225" i="1" s="1"/>
  <c r="U1297" i="1" l="1"/>
  <c r="Y1297" i="1" s="1"/>
  <c r="AC1297" i="1" s="1"/>
  <c r="AG1298" i="1" s="1"/>
  <c r="G1313" i="1" s="1"/>
  <c r="H1247" i="1"/>
  <c r="S1247" i="1" s="1"/>
  <c r="W1247" i="1" s="1"/>
  <c r="AA1247" i="1" s="1"/>
  <c r="AE1248" i="1" s="1"/>
  <c r="E1263" i="1" s="1"/>
  <c r="H1313" i="1"/>
  <c r="S1313" i="1" s="1"/>
  <c r="W1313" i="1" s="1"/>
  <c r="AA1313" i="1" s="1"/>
  <c r="AE1314" i="1" s="1"/>
  <c r="E1329" i="1" s="1"/>
  <c r="T1247" i="1"/>
  <c r="X1247" i="1" s="1"/>
  <c r="AB1247" i="1" s="1"/>
  <c r="AF1248" i="1" s="1"/>
  <c r="F1263" i="1" s="1"/>
  <c r="I1263" i="1" s="1"/>
  <c r="L1216" i="1"/>
  <c r="L1218" i="1" s="1"/>
  <c r="L1219" i="1" s="1"/>
  <c r="O1214" i="1" s="1"/>
  <c r="O1215" i="1" s="1"/>
  <c r="L1217" i="1"/>
  <c r="T1214" i="1"/>
  <c r="X1214" i="1" s="1"/>
  <c r="AB1214" i="1" s="1"/>
  <c r="AF1215" i="1" s="1"/>
  <c r="F1230" i="1" s="1"/>
  <c r="U1214" i="1"/>
  <c r="Y1214" i="1" s="1"/>
  <c r="AC1214" i="1" s="1"/>
  <c r="AG1215" i="1" s="1"/>
  <c r="G1230" i="1" s="1"/>
  <c r="S1214" i="1"/>
  <c r="W1214" i="1" s="1"/>
  <c r="AA1214" i="1" s="1"/>
  <c r="AE1215" i="1" s="1"/>
  <c r="E1230" i="1" s="1"/>
  <c r="G1232" i="1"/>
  <c r="W1216" i="1"/>
  <c r="I1240" i="1"/>
  <c r="L1229" i="1"/>
  <c r="T1313" i="1" l="1"/>
  <c r="X1313" i="1" s="1"/>
  <c r="AB1313" i="1" s="1"/>
  <c r="AF1314" i="1" s="1"/>
  <c r="F1329" i="1" s="1"/>
  <c r="I1329" i="1" s="1"/>
  <c r="U1313" i="1"/>
  <c r="Y1313" i="1" s="1"/>
  <c r="AC1313" i="1" s="1"/>
  <c r="AG1314" i="1" s="1"/>
  <c r="G1329" i="1" s="1"/>
  <c r="U1247" i="1"/>
  <c r="Y1247" i="1" s="1"/>
  <c r="AC1247" i="1" s="1"/>
  <c r="AG1248" i="1" s="1"/>
  <c r="G1263" i="1" s="1"/>
  <c r="H1263" i="1" s="1"/>
  <c r="U1263" i="1" s="1"/>
  <c r="Y1263" i="1" s="1"/>
  <c r="AC1263" i="1" s="1"/>
  <c r="AG1264" i="1" s="1"/>
  <c r="G1279" i="1" s="1"/>
  <c r="U1225" i="1"/>
  <c r="H1230" i="1"/>
  <c r="S1230" i="1" s="1"/>
  <c r="W1230" i="1" s="1"/>
  <c r="AA1230" i="1" s="1"/>
  <c r="AE1231" i="1" s="1"/>
  <c r="E1246" i="1" s="1"/>
  <c r="AG1225" i="1"/>
  <c r="D1173" i="2" s="1"/>
  <c r="N1214" i="1"/>
  <c r="N1215" i="1" s="1"/>
  <c r="P1215" i="1" s="1"/>
  <c r="N1216" i="1" s="1"/>
  <c r="U1230" i="1"/>
  <c r="Y1230" i="1" s="1"/>
  <c r="AC1230" i="1" s="1"/>
  <c r="AG1231" i="1" s="1"/>
  <c r="G1246" i="1" s="1"/>
  <c r="H1329" i="1"/>
  <c r="AA1216" i="1"/>
  <c r="Y1225" i="1"/>
  <c r="T1230" i="1" l="1"/>
  <c r="X1230" i="1" s="1"/>
  <c r="AB1230" i="1" s="1"/>
  <c r="AF1231" i="1" s="1"/>
  <c r="F1246" i="1" s="1"/>
  <c r="I1246" i="1" s="1"/>
  <c r="S1263" i="1"/>
  <c r="W1263" i="1" s="1"/>
  <c r="AA1263" i="1" s="1"/>
  <c r="AE1264" i="1" s="1"/>
  <c r="E1279" i="1" s="1"/>
  <c r="T1263" i="1"/>
  <c r="X1263" i="1" s="1"/>
  <c r="AB1263" i="1" s="1"/>
  <c r="AF1264" i="1" s="1"/>
  <c r="F1279" i="1" s="1"/>
  <c r="I1279" i="1" s="1"/>
  <c r="O1216" i="1"/>
  <c r="O1217" i="1" s="1"/>
  <c r="AF1214" i="1" s="1"/>
  <c r="F1229" i="1" s="1"/>
  <c r="N1217" i="1"/>
  <c r="AE1217" i="1"/>
  <c r="E1232" i="1" s="1"/>
  <c r="H1232" i="1" s="1"/>
  <c r="AC1225" i="1"/>
  <c r="S1329" i="1"/>
  <c r="W1329" i="1" s="1"/>
  <c r="AA1329" i="1" s="1"/>
  <c r="T1329" i="1"/>
  <c r="X1329" i="1" s="1"/>
  <c r="AB1329" i="1" s="1"/>
  <c r="U1329" i="1"/>
  <c r="Y1329" i="1" s="1"/>
  <c r="AC1329" i="1" s="1"/>
  <c r="P1216" i="1" l="1"/>
  <c r="H1246" i="1"/>
  <c r="AF1225" i="1"/>
  <c r="C1173" i="2" s="1"/>
  <c r="H1279" i="1"/>
  <c r="U1279" i="1" s="1"/>
  <c r="Y1279" i="1" s="1"/>
  <c r="AC1279" i="1" s="1"/>
  <c r="AG1280" i="1" s="1"/>
  <c r="G1295" i="1" s="1"/>
  <c r="P1217" i="1"/>
  <c r="AE1214" i="1"/>
  <c r="E1229" i="1" s="1"/>
  <c r="U1232" i="1"/>
  <c r="Y1232" i="1" s="1"/>
  <c r="AC1232" i="1" s="1"/>
  <c r="AG1233" i="1" s="1"/>
  <c r="G1248" i="1" s="1"/>
  <c r="T1232" i="1"/>
  <c r="X1232" i="1" s="1"/>
  <c r="AB1232" i="1" s="1"/>
  <c r="AF1233" i="1" s="1"/>
  <c r="F1248" i="1" s="1"/>
  <c r="I1248" i="1" s="1"/>
  <c r="S1232" i="1"/>
  <c r="W1232" i="1" s="1"/>
  <c r="AA1232" i="1" s="1"/>
  <c r="AE1233" i="1" s="1"/>
  <c r="E1248" i="1" s="1"/>
  <c r="S1279" i="1" l="1"/>
  <c r="W1279" i="1" s="1"/>
  <c r="AA1279" i="1" s="1"/>
  <c r="AE1280" i="1" s="1"/>
  <c r="E1295" i="1" s="1"/>
  <c r="U1246" i="1"/>
  <c r="Y1246" i="1" s="1"/>
  <c r="AC1246" i="1" s="1"/>
  <c r="AG1247" i="1" s="1"/>
  <c r="G1262" i="1" s="1"/>
  <c r="S1246" i="1"/>
  <c r="W1246" i="1" s="1"/>
  <c r="AA1246" i="1" s="1"/>
  <c r="AE1247" i="1" s="1"/>
  <c r="E1262" i="1" s="1"/>
  <c r="T1246" i="1"/>
  <c r="X1246" i="1" s="1"/>
  <c r="AB1246" i="1" s="1"/>
  <c r="AF1247" i="1" s="1"/>
  <c r="F1262" i="1" s="1"/>
  <c r="I1262" i="1" s="1"/>
  <c r="T1279" i="1"/>
  <c r="X1279" i="1" s="1"/>
  <c r="AB1279" i="1" s="1"/>
  <c r="AF1280" i="1" s="1"/>
  <c r="F1295" i="1" s="1"/>
  <c r="I1295" i="1" s="1"/>
  <c r="H1295" i="1"/>
  <c r="AH1225" i="1"/>
  <c r="AE1225" i="1"/>
  <c r="B1173" i="2" s="1"/>
  <c r="E1173" i="2" s="1"/>
  <c r="H1229" i="1"/>
  <c r="L1230" i="1"/>
  <c r="H1248" i="1"/>
  <c r="S1248" i="1" s="1"/>
  <c r="W1248" i="1" s="1"/>
  <c r="AA1248" i="1" s="1"/>
  <c r="AE1249" i="1" s="1"/>
  <c r="E1264" i="1" s="1"/>
  <c r="I1255" i="1"/>
  <c r="L1244" i="1"/>
  <c r="H1262" i="1" l="1"/>
  <c r="T1262" i="1" s="1"/>
  <c r="X1262" i="1" s="1"/>
  <c r="AB1262" i="1" s="1"/>
  <c r="AF1263" i="1" s="1"/>
  <c r="F1278" i="1" s="1"/>
  <c r="I1278" i="1" s="1"/>
  <c r="S1262" i="1"/>
  <c r="W1262" i="1" s="1"/>
  <c r="AA1262" i="1" s="1"/>
  <c r="AE1263" i="1" s="1"/>
  <c r="E1278" i="1" s="1"/>
  <c r="U1262" i="1"/>
  <c r="Y1262" i="1" s="1"/>
  <c r="AC1262" i="1" s="1"/>
  <c r="AG1263" i="1" s="1"/>
  <c r="G1278" i="1" s="1"/>
  <c r="U1295" i="1"/>
  <c r="Y1295" i="1" s="1"/>
  <c r="AC1295" i="1" s="1"/>
  <c r="AG1296" i="1" s="1"/>
  <c r="G1311" i="1" s="1"/>
  <c r="S1295" i="1"/>
  <c r="W1295" i="1" s="1"/>
  <c r="AA1295" i="1" s="1"/>
  <c r="AE1296" i="1" s="1"/>
  <c r="E1311" i="1" s="1"/>
  <c r="T1295" i="1"/>
  <c r="X1295" i="1" s="1"/>
  <c r="AB1295" i="1" s="1"/>
  <c r="AF1296" i="1" s="1"/>
  <c r="F1311" i="1" s="1"/>
  <c r="I1311" i="1" s="1"/>
  <c r="T1248" i="1"/>
  <c r="X1248" i="1" s="1"/>
  <c r="AB1248" i="1" s="1"/>
  <c r="AF1249" i="1" s="1"/>
  <c r="F1264" i="1" s="1"/>
  <c r="I1264" i="1" s="1"/>
  <c r="L1231" i="1"/>
  <c r="L1233" i="1" s="1"/>
  <c r="L1234" i="1" s="1"/>
  <c r="O1229" i="1" s="1"/>
  <c r="O1230" i="1" s="1"/>
  <c r="L1232" i="1"/>
  <c r="U1248" i="1"/>
  <c r="Y1248" i="1" s="1"/>
  <c r="AC1248" i="1" s="1"/>
  <c r="AG1249" i="1" s="1"/>
  <c r="G1264" i="1" s="1"/>
  <c r="H1240" i="1"/>
  <c r="T1240" i="1" s="1"/>
  <c r="U1229" i="1"/>
  <c r="Y1229" i="1" s="1"/>
  <c r="AC1229" i="1" s="1"/>
  <c r="AG1230" i="1" s="1"/>
  <c r="T1229" i="1"/>
  <c r="X1229" i="1" s="1"/>
  <c r="AB1229" i="1" s="1"/>
  <c r="AF1230" i="1" s="1"/>
  <c r="F1245" i="1" s="1"/>
  <c r="S1229" i="1"/>
  <c r="H1264" i="1" l="1"/>
  <c r="H1278" i="1"/>
  <c r="H1311" i="1"/>
  <c r="N1229" i="1"/>
  <c r="N1230" i="1" s="1"/>
  <c r="P1230" i="1" s="1"/>
  <c r="AG1240" i="1"/>
  <c r="D1188" i="2" s="1"/>
  <c r="G1245" i="1"/>
  <c r="W1229" i="1"/>
  <c r="U1240" i="1"/>
  <c r="U1264" i="1"/>
  <c r="Y1264" i="1" s="1"/>
  <c r="AC1264" i="1" s="1"/>
  <c r="AG1265" i="1" s="1"/>
  <c r="G1280" i="1" s="1"/>
  <c r="T1264" i="1"/>
  <c r="X1264" i="1" s="1"/>
  <c r="AB1264" i="1" s="1"/>
  <c r="AF1265" i="1" s="1"/>
  <c r="F1280" i="1" s="1"/>
  <c r="I1280" i="1" s="1"/>
  <c r="S1264" i="1"/>
  <c r="W1264" i="1" s="1"/>
  <c r="AA1264" i="1" s="1"/>
  <c r="AE1265" i="1" s="1"/>
  <c r="E1280" i="1" s="1"/>
  <c r="T1278" i="1" l="1"/>
  <c r="X1278" i="1" s="1"/>
  <c r="AB1278" i="1" s="1"/>
  <c r="AF1279" i="1" s="1"/>
  <c r="F1294" i="1" s="1"/>
  <c r="I1294" i="1" s="1"/>
  <c r="S1278" i="1"/>
  <c r="W1278" i="1" s="1"/>
  <c r="AA1278" i="1" s="1"/>
  <c r="AE1279" i="1" s="1"/>
  <c r="E1294" i="1" s="1"/>
  <c r="U1278" i="1"/>
  <c r="Y1278" i="1" s="1"/>
  <c r="AC1278" i="1" s="1"/>
  <c r="AG1279" i="1" s="1"/>
  <c r="G1294" i="1" s="1"/>
  <c r="T1311" i="1"/>
  <c r="X1311" i="1" s="1"/>
  <c r="AB1311" i="1" s="1"/>
  <c r="AF1312" i="1" s="1"/>
  <c r="F1327" i="1" s="1"/>
  <c r="I1327" i="1" s="1"/>
  <c r="S1311" i="1"/>
  <c r="W1311" i="1" s="1"/>
  <c r="AA1311" i="1" s="1"/>
  <c r="AE1312" i="1" s="1"/>
  <c r="E1327" i="1" s="1"/>
  <c r="U1311" i="1"/>
  <c r="Y1311" i="1" s="1"/>
  <c r="AC1311" i="1" s="1"/>
  <c r="AG1312" i="1" s="1"/>
  <c r="G1327" i="1" s="1"/>
  <c r="Y1240" i="1"/>
  <c r="AA1229" i="1"/>
  <c r="N1231" i="1"/>
  <c r="O1231" i="1"/>
  <c r="O1232" i="1" s="1"/>
  <c r="AF1229" i="1" s="1"/>
  <c r="H1280" i="1"/>
  <c r="H1294" i="1" l="1"/>
  <c r="H1327" i="1"/>
  <c r="N1232" i="1"/>
  <c r="P1231" i="1"/>
  <c r="F1244" i="1"/>
  <c r="AF1240" i="1"/>
  <c r="C1188" i="2" s="1"/>
  <c r="AC1240" i="1"/>
  <c r="AE1230" i="1"/>
  <c r="E1245" i="1" s="1"/>
  <c r="H1245" i="1" s="1"/>
  <c r="S1245" i="1" s="1"/>
  <c r="U1280" i="1"/>
  <c r="Y1280" i="1" s="1"/>
  <c r="AC1280" i="1" s="1"/>
  <c r="AG1281" i="1" s="1"/>
  <c r="G1296" i="1" s="1"/>
  <c r="T1280" i="1"/>
  <c r="X1280" i="1" s="1"/>
  <c r="AB1280" i="1" s="1"/>
  <c r="AF1281" i="1" s="1"/>
  <c r="F1296" i="1" s="1"/>
  <c r="I1296" i="1" s="1"/>
  <c r="S1280" i="1"/>
  <c r="W1280" i="1" s="1"/>
  <c r="AA1280" i="1" s="1"/>
  <c r="AE1281" i="1" s="1"/>
  <c r="E1296" i="1" s="1"/>
  <c r="T1294" i="1" l="1"/>
  <c r="X1294" i="1" s="1"/>
  <c r="AB1294" i="1" s="1"/>
  <c r="AF1295" i="1" s="1"/>
  <c r="F1310" i="1" s="1"/>
  <c r="I1310" i="1" s="1"/>
  <c r="S1294" i="1"/>
  <c r="W1294" i="1" s="1"/>
  <c r="AA1294" i="1" s="1"/>
  <c r="AE1295" i="1" s="1"/>
  <c r="E1310" i="1" s="1"/>
  <c r="U1294" i="1"/>
  <c r="Y1294" i="1" s="1"/>
  <c r="AC1294" i="1" s="1"/>
  <c r="AG1295" i="1" s="1"/>
  <c r="G1310" i="1" s="1"/>
  <c r="T1245" i="1"/>
  <c r="X1245" i="1" s="1"/>
  <c r="AB1245" i="1" s="1"/>
  <c r="AF1246" i="1" s="1"/>
  <c r="F1261" i="1" s="1"/>
  <c r="I1261" i="1" s="1"/>
  <c r="I1270" i="1" s="1"/>
  <c r="T1327" i="1"/>
  <c r="X1327" i="1" s="1"/>
  <c r="AB1327" i="1" s="1"/>
  <c r="AF1328" i="1" s="1"/>
  <c r="F1343" i="1" s="1"/>
  <c r="I1343" i="1" s="1"/>
  <c r="S1327" i="1"/>
  <c r="W1327" i="1" s="1"/>
  <c r="AA1327" i="1" s="1"/>
  <c r="AE1328" i="1" s="1"/>
  <c r="E1343" i="1" s="1"/>
  <c r="U1327" i="1"/>
  <c r="Y1327" i="1" s="1"/>
  <c r="AC1327" i="1" s="1"/>
  <c r="AG1328" i="1" s="1"/>
  <c r="G1343" i="1" s="1"/>
  <c r="U1245" i="1"/>
  <c r="Y1245" i="1" s="1"/>
  <c r="AC1245" i="1" s="1"/>
  <c r="AG1246" i="1" s="1"/>
  <c r="G1261" i="1" s="1"/>
  <c r="P1232" i="1"/>
  <c r="AE1229" i="1"/>
  <c r="H1296" i="1"/>
  <c r="W1245" i="1"/>
  <c r="L1259" i="1" l="1"/>
  <c r="H1310" i="1"/>
  <c r="H1343" i="1"/>
  <c r="U1343" i="1" s="1"/>
  <c r="Y1343" i="1" s="1"/>
  <c r="AC1343" i="1" s="1"/>
  <c r="AG1344" i="1" s="1"/>
  <c r="G1359" i="1" s="1"/>
  <c r="E1244" i="1"/>
  <c r="AE1240" i="1"/>
  <c r="B1188" i="2" s="1"/>
  <c r="E1188" i="2" s="1"/>
  <c r="AH1240" i="1"/>
  <c r="T1296" i="1"/>
  <c r="X1296" i="1" s="1"/>
  <c r="AB1296" i="1" s="1"/>
  <c r="AF1297" i="1" s="1"/>
  <c r="F1312" i="1" s="1"/>
  <c r="I1312" i="1" s="1"/>
  <c r="S1296" i="1"/>
  <c r="W1296" i="1" s="1"/>
  <c r="AA1296" i="1" s="1"/>
  <c r="AE1297" i="1" s="1"/>
  <c r="E1312" i="1" s="1"/>
  <c r="U1296" i="1"/>
  <c r="Y1296" i="1" s="1"/>
  <c r="AC1296" i="1" s="1"/>
  <c r="AG1297" i="1" s="1"/>
  <c r="G1312" i="1" s="1"/>
  <c r="AA1245" i="1"/>
  <c r="T1343" i="1" l="1"/>
  <c r="X1343" i="1" s="1"/>
  <c r="AB1343" i="1" s="1"/>
  <c r="AF1344" i="1" s="1"/>
  <c r="F1359" i="1" s="1"/>
  <c r="I1359" i="1" s="1"/>
  <c r="S1343" i="1"/>
  <c r="W1343" i="1" s="1"/>
  <c r="AA1343" i="1" s="1"/>
  <c r="AE1344" i="1" s="1"/>
  <c r="E1359" i="1" s="1"/>
  <c r="H1359" i="1" s="1"/>
  <c r="U1359" i="1" s="1"/>
  <c r="Y1359" i="1" s="1"/>
  <c r="AC1359" i="1" s="1"/>
  <c r="S1310" i="1"/>
  <c r="W1310" i="1" s="1"/>
  <c r="AA1310" i="1" s="1"/>
  <c r="AE1311" i="1" s="1"/>
  <c r="E1326" i="1" s="1"/>
  <c r="U1310" i="1"/>
  <c r="Y1310" i="1" s="1"/>
  <c r="AC1310" i="1" s="1"/>
  <c r="AG1311" i="1" s="1"/>
  <c r="G1326" i="1" s="1"/>
  <c r="T1310" i="1"/>
  <c r="X1310" i="1" s="1"/>
  <c r="AB1310" i="1" s="1"/>
  <c r="AF1311" i="1" s="1"/>
  <c r="F1326" i="1" s="1"/>
  <c r="I1326" i="1" s="1"/>
  <c r="S1359" i="1"/>
  <c r="W1359" i="1" s="1"/>
  <c r="AA1359" i="1" s="1"/>
  <c r="T1359" i="1"/>
  <c r="X1359" i="1" s="1"/>
  <c r="AB1359" i="1" s="1"/>
  <c r="H1244" i="1"/>
  <c r="L1245" i="1"/>
  <c r="AE1246" i="1"/>
  <c r="H1312" i="1"/>
  <c r="H1326" i="1" l="1"/>
  <c r="T1244" i="1"/>
  <c r="X1244" i="1" s="1"/>
  <c r="AB1244" i="1" s="1"/>
  <c r="AF1245" i="1" s="1"/>
  <c r="F1260" i="1" s="1"/>
  <c r="S1244" i="1"/>
  <c r="U1244" i="1"/>
  <c r="Y1244" i="1" s="1"/>
  <c r="AC1244" i="1" s="1"/>
  <c r="AG1245" i="1" s="1"/>
  <c r="H1255" i="1"/>
  <c r="T1255" i="1" s="1"/>
  <c r="L1246" i="1"/>
  <c r="L1248" i="1" s="1"/>
  <c r="L1249" i="1" s="1"/>
  <c r="O1244" i="1" s="1"/>
  <c r="O1245" i="1" s="1"/>
  <c r="L1247" i="1"/>
  <c r="U1312" i="1"/>
  <c r="Y1312" i="1" s="1"/>
  <c r="AC1312" i="1" s="1"/>
  <c r="AG1313" i="1" s="1"/>
  <c r="G1328" i="1" s="1"/>
  <c r="S1312" i="1"/>
  <c r="W1312" i="1" s="1"/>
  <c r="AA1312" i="1" s="1"/>
  <c r="AE1313" i="1" s="1"/>
  <c r="E1328" i="1" s="1"/>
  <c r="T1312" i="1"/>
  <c r="X1312" i="1" s="1"/>
  <c r="AB1312" i="1" s="1"/>
  <c r="AF1313" i="1" s="1"/>
  <c r="F1328" i="1" s="1"/>
  <c r="I1328" i="1" s="1"/>
  <c r="E1261" i="1"/>
  <c r="H1261" i="1" s="1"/>
  <c r="S1326" i="1" l="1"/>
  <c r="W1326" i="1" s="1"/>
  <c r="AA1326" i="1" s="1"/>
  <c r="AE1327" i="1" s="1"/>
  <c r="E1342" i="1" s="1"/>
  <c r="T1326" i="1"/>
  <c r="X1326" i="1" s="1"/>
  <c r="AB1326" i="1" s="1"/>
  <c r="AF1327" i="1" s="1"/>
  <c r="F1342" i="1" s="1"/>
  <c r="I1342" i="1" s="1"/>
  <c r="U1326" i="1"/>
  <c r="Y1326" i="1" s="1"/>
  <c r="AC1326" i="1" s="1"/>
  <c r="AG1327" i="1" s="1"/>
  <c r="G1342" i="1" s="1"/>
  <c r="G1260" i="1"/>
  <c r="AG1255" i="1"/>
  <c r="D1203" i="2" s="1"/>
  <c r="N1244" i="1"/>
  <c r="N1245" i="1" s="1"/>
  <c r="P1245" i="1" s="1"/>
  <c r="W1244" i="1"/>
  <c r="U1255" i="1"/>
  <c r="S1261" i="1"/>
  <c r="U1261" i="1"/>
  <c r="Y1261" i="1" s="1"/>
  <c r="AC1261" i="1" s="1"/>
  <c r="AG1262" i="1" s="1"/>
  <c r="T1261" i="1"/>
  <c r="X1261" i="1" s="1"/>
  <c r="AB1261" i="1" s="1"/>
  <c r="AF1262" i="1" s="1"/>
  <c r="F1277" i="1" s="1"/>
  <c r="I1277" i="1" s="1"/>
  <c r="H1328" i="1"/>
  <c r="H1342" i="1" l="1"/>
  <c r="AA1244" i="1"/>
  <c r="Y1255" i="1"/>
  <c r="N1246" i="1"/>
  <c r="O1246" i="1"/>
  <c r="O1247" i="1" s="1"/>
  <c r="AF1244" i="1" s="1"/>
  <c r="S1328" i="1"/>
  <c r="W1328" i="1" s="1"/>
  <c r="AA1328" i="1" s="1"/>
  <c r="AE1329" i="1" s="1"/>
  <c r="E1344" i="1" s="1"/>
  <c r="T1328" i="1"/>
  <c r="X1328" i="1" s="1"/>
  <c r="AB1328" i="1" s="1"/>
  <c r="AF1329" i="1" s="1"/>
  <c r="F1344" i="1" s="1"/>
  <c r="I1344" i="1" s="1"/>
  <c r="U1328" i="1"/>
  <c r="Y1328" i="1" s="1"/>
  <c r="AC1328" i="1" s="1"/>
  <c r="AG1329" i="1" s="1"/>
  <c r="G1344" i="1" s="1"/>
  <c r="W1261" i="1"/>
  <c r="G1277" i="1"/>
  <c r="U1342" i="1" l="1"/>
  <c r="Y1342" i="1" s="1"/>
  <c r="AC1342" i="1" s="1"/>
  <c r="AG1343" i="1" s="1"/>
  <c r="G1358" i="1" s="1"/>
  <c r="S1342" i="1"/>
  <c r="W1342" i="1" s="1"/>
  <c r="AA1342" i="1" s="1"/>
  <c r="AE1343" i="1" s="1"/>
  <c r="E1358" i="1" s="1"/>
  <c r="T1342" i="1"/>
  <c r="X1342" i="1" s="1"/>
  <c r="AB1342" i="1" s="1"/>
  <c r="AF1343" i="1" s="1"/>
  <c r="F1358" i="1" s="1"/>
  <c r="I1358" i="1" s="1"/>
  <c r="F1259" i="1"/>
  <c r="AF1255" i="1"/>
  <c r="C1203" i="2" s="1"/>
  <c r="P1246" i="1"/>
  <c r="N1247" i="1"/>
  <c r="AE1245" i="1"/>
  <c r="E1260" i="1" s="1"/>
  <c r="H1260" i="1" s="1"/>
  <c r="AC1255" i="1"/>
  <c r="AA1261" i="1"/>
  <c r="H1344" i="1"/>
  <c r="H1358" i="1" l="1"/>
  <c r="P1247" i="1"/>
  <c r="AE1244" i="1"/>
  <c r="T1260" i="1"/>
  <c r="X1260" i="1" s="1"/>
  <c r="AB1260" i="1" s="1"/>
  <c r="AF1261" i="1" s="1"/>
  <c r="F1276" i="1" s="1"/>
  <c r="I1276" i="1" s="1"/>
  <c r="S1260" i="1"/>
  <c r="W1260" i="1" s="1"/>
  <c r="AA1260" i="1" s="1"/>
  <c r="AE1261" i="1" s="1"/>
  <c r="E1276" i="1" s="1"/>
  <c r="U1260" i="1"/>
  <c r="Y1260" i="1" s="1"/>
  <c r="AC1260" i="1" s="1"/>
  <c r="AG1261" i="1" s="1"/>
  <c r="G1276" i="1" s="1"/>
  <c r="T1344" i="1"/>
  <c r="X1344" i="1" s="1"/>
  <c r="AB1344" i="1" s="1"/>
  <c r="S1344" i="1"/>
  <c r="W1344" i="1" s="1"/>
  <c r="AA1344" i="1" s="1"/>
  <c r="U1344" i="1"/>
  <c r="Y1344" i="1" s="1"/>
  <c r="AC1344" i="1" s="1"/>
  <c r="AE1262" i="1"/>
  <c r="S1358" i="1" l="1"/>
  <c r="W1358" i="1" s="1"/>
  <c r="AA1358" i="1" s="1"/>
  <c r="AE1359" i="1" s="1"/>
  <c r="E1374" i="1" s="1"/>
  <c r="T1358" i="1"/>
  <c r="X1358" i="1" s="1"/>
  <c r="AB1358" i="1" s="1"/>
  <c r="AF1359" i="1" s="1"/>
  <c r="F1374" i="1" s="1"/>
  <c r="I1374" i="1" s="1"/>
  <c r="U1358" i="1"/>
  <c r="Y1358" i="1" s="1"/>
  <c r="AC1358" i="1" s="1"/>
  <c r="AG1359" i="1" s="1"/>
  <c r="G1374" i="1" s="1"/>
  <c r="H1276" i="1"/>
  <c r="S1276" i="1" s="1"/>
  <c r="W1276" i="1" s="1"/>
  <c r="AA1276" i="1" s="1"/>
  <c r="AE1277" i="1" s="1"/>
  <c r="E1292" i="1" s="1"/>
  <c r="I1285" i="1"/>
  <c r="L1274" i="1"/>
  <c r="E1259" i="1"/>
  <c r="AE1255" i="1"/>
  <c r="B1203" i="2" s="1"/>
  <c r="E1203" i="2" s="1"/>
  <c r="AH1255" i="1"/>
  <c r="E1277" i="1"/>
  <c r="H1277" i="1" s="1"/>
  <c r="U1276" i="1" l="1"/>
  <c r="Y1276" i="1" s="1"/>
  <c r="AC1276" i="1" s="1"/>
  <c r="AG1277" i="1" s="1"/>
  <c r="G1292" i="1" s="1"/>
  <c r="T1276" i="1"/>
  <c r="X1276" i="1" s="1"/>
  <c r="AB1276" i="1" s="1"/>
  <c r="AF1277" i="1" s="1"/>
  <c r="F1292" i="1" s="1"/>
  <c r="I1292" i="1" s="1"/>
  <c r="H1374" i="1"/>
  <c r="H1259" i="1"/>
  <c r="L1260" i="1"/>
  <c r="H1292" i="1"/>
  <c r="S1277" i="1"/>
  <c r="T1277" i="1"/>
  <c r="X1277" i="1" s="1"/>
  <c r="AB1277" i="1" s="1"/>
  <c r="AF1278" i="1" s="1"/>
  <c r="U1277" i="1"/>
  <c r="Y1277" i="1" s="1"/>
  <c r="AC1277" i="1" s="1"/>
  <c r="AG1278" i="1" s="1"/>
  <c r="U1374" i="1" l="1"/>
  <c r="Y1374" i="1" s="1"/>
  <c r="AC1374" i="1" s="1"/>
  <c r="S1374" i="1"/>
  <c r="W1374" i="1" s="1"/>
  <c r="AA1374" i="1" s="1"/>
  <c r="T1374" i="1"/>
  <c r="X1374" i="1" s="1"/>
  <c r="AB1374" i="1" s="1"/>
  <c r="L1261" i="1"/>
  <c r="L1263" i="1" s="1"/>
  <c r="L1264" i="1" s="1"/>
  <c r="O1259" i="1" s="1"/>
  <c r="O1260" i="1" s="1"/>
  <c r="L1262" i="1"/>
  <c r="S1292" i="1"/>
  <c r="W1292" i="1" s="1"/>
  <c r="AA1292" i="1" s="1"/>
  <c r="AE1293" i="1" s="1"/>
  <c r="E1308" i="1" s="1"/>
  <c r="T1292" i="1"/>
  <c r="X1292" i="1" s="1"/>
  <c r="AB1292" i="1" s="1"/>
  <c r="AF1293" i="1" s="1"/>
  <c r="F1308" i="1" s="1"/>
  <c r="I1308" i="1" s="1"/>
  <c r="U1292" i="1"/>
  <c r="Y1292" i="1" s="1"/>
  <c r="AC1292" i="1" s="1"/>
  <c r="AG1293" i="1" s="1"/>
  <c r="G1308" i="1" s="1"/>
  <c r="T1259" i="1"/>
  <c r="X1259" i="1" s="1"/>
  <c r="AB1259" i="1" s="1"/>
  <c r="AF1260" i="1" s="1"/>
  <c r="F1275" i="1" s="1"/>
  <c r="S1259" i="1"/>
  <c r="U1259" i="1"/>
  <c r="Y1259" i="1" s="1"/>
  <c r="AC1259" i="1" s="1"/>
  <c r="AG1260" i="1" s="1"/>
  <c r="H1270" i="1"/>
  <c r="T1270" i="1" s="1"/>
  <c r="G1293" i="1"/>
  <c r="F1293" i="1"/>
  <c r="I1293" i="1" s="1"/>
  <c r="W1277" i="1"/>
  <c r="N1259" i="1" l="1"/>
  <c r="N1260" i="1" s="1"/>
  <c r="P1260" i="1" s="1"/>
  <c r="W1259" i="1"/>
  <c r="U1270" i="1"/>
  <c r="H1308" i="1"/>
  <c r="G1275" i="1"/>
  <c r="AG1270" i="1"/>
  <c r="D1218" i="2" s="1"/>
  <c r="O1261" i="1"/>
  <c r="O1262" i="1" s="1"/>
  <c r="AF1259" i="1" s="1"/>
  <c r="N1261" i="1"/>
  <c r="AA1277" i="1"/>
  <c r="N1262" i="1" l="1"/>
  <c r="P1261" i="1"/>
  <c r="S1308" i="1"/>
  <c r="W1308" i="1" s="1"/>
  <c r="AA1308" i="1" s="1"/>
  <c r="AE1309" i="1" s="1"/>
  <c r="E1324" i="1" s="1"/>
  <c r="U1308" i="1"/>
  <c r="Y1308" i="1" s="1"/>
  <c r="AC1308" i="1" s="1"/>
  <c r="AG1309" i="1" s="1"/>
  <c r="G1324" i="1" s="1"/>
  <c r="T1308" i="1"/>
  <c r="X1308" i="1" s="1"/>
  <c r="AB1308" i="1" s="1"/>
  <c r="AF1309" i="1" s="1"/>
  <c r="F1324" i="1" s="1"/>
  <c r="I1324" i="1" s="1"/>
  <c r="F1274" i="1"/>
  <c r="AF1270" i="1"/>
  <c r="C1218" i="2" s="1"/>
  <c r="AA1259" i="1"/>
  <c r="Y1270" i="1"/>
  <c r="AE1278" i="1"/>
  <c r="H1324" i="1" l="1"/>
  <c r="AE1260" i="1"/>
  <c r="E1275" i="1" s="1"/>
  <c r="H1275" i="1" s="1"/>
  <c r="AC1270" i="1"/>
  <c r="U1324" i="1"/>
  <c r="Y1324" i="1" s="1"/>
  <c r="AC1324" i="1" s="1"/>
  <c r="AG1325" i="1" s="1"/>
  <c r="G1340" i="1" s="1"/>
  <c r="T1324" i="1"/>
  <c r="X1324" i="1" s="1"/>
  <c r="AB1324" i="1" s="1"/>
  <c r="AF1325" i="1" s="1"/>
  <c r="F1340" i="1" s="1"/>
  <c r="I1340" i="1" s="1"/>
  <c r="S1324" i="1"/>
  <c r="W1324" i="1" s="1"/>
  <c r="AA1324" i="1" s="1"/>
  <c r="AE1325" i="1" s="1"/>
  <c r="E1340" i="1" s="1"/>
  <c r="AE1259" i="1"/>
  <c r="P1262" i="1"/>
  <c r="E1293" i="1"/>
  <c r="H1293" i="1" s="1"/>
  <c r="E1274" i="1" l="1"/>
  <c r="AE1270" i="1"/>
  <c r="B1218" i="2" s="1"/>
  <c r="E1218" i="2" s="1"/>
  <c r="AH1270" i="1"/>
  <c r="H1340" i="1"/>
  <c r="U1275" i="1"/>
  <c r="Y1275" i="1" s="1"/>
  <c r="AC1275" i="1" s="1"/>
  <c r="AG1276" i="1" s="1"/>
  <c r="G1291" i="1" s="1"/>
  <c r="S1275" i="1"/>
  <c r="W1275" i="1" s="1"/>
  <c r="AA1275" i="1" s="1"/>
  <c r="AE1276" i="1" s="1"/>
  <c r="E1291" i="1" s="1"/>
  <c r="T1275" i="1"/>
  <c r="X1275" i="1" s="1"/>
  <c r="AB1275" i="1" s="1"/>
  <c r="AF1276" i="1" s="1"/>
  <c r="F1291" i="1" s="1"/>
  <c r="I1291" i="1" s="1"/>
  <c r="T1293" i="1"/>
  <c r="X1293" i="1" s="1"/>
  <c r="AB1293" i="1" s="1"/>
  <c r="AF1294" i="1" s="1"/>
  <c r="F1309" i="1" s="1"/>
  <c r="I1309" i="1" s="1"/>
  <c r="S1293" i="1"/>
  <c r="U1293" i="1"/>
  <c r="Y1293" i="1" s="1"/>
  <c r="AC1293" i="1" s="1"/>
  <c r="AG1294" i="1" s="1"/>
  <c r="H1291" i="1" l="1"/>
  <c r="T1340" i="1"/>
  <c r="X1340" i="1" s="1"/>
  <c r="AB1340" i="1" s="1"/>
  <c r="AF1341" i="1" s="1"/>
  <c r="F1356" i="1" s="1"/>
  <c r="I1356" i="1" s="1"/>
  <c r="S1340" i="1"/>
  <c r="W1340" i="1" s="1"/>
  <c r="AA1340" i="1" s="1"/>
  <c r="AE1341" i="1" s="1"/>
  <c r="E1356" i="1" s="1"/>
  <c r="U1340" i="1"/>
  <c r="Y1340" i="1" s="1"/>
  <c r="AC1340" i="1" s="1"/>
  <c r="AG1341" i="1" s="1"/>
  <c r="G1356" i="1" s="1"/>
  <c r="I1300" i="1"/>
  <c r="L1289" i="1"/>
  <c r="S1291" i="1"/>
  <c r="W1291" i="1" s="1"/>
  <c r="AA1291" i="1" s="1"/>
  <c r="AE1292" i="1" s="1"/>
  <c r="E1307" i="1" s="1"/>
  <c r="T1291" i="1"/>
  <c r="X1291" i="1" s="1"/>
  <c r="AB1291" i="1" s="1"/>
  <c r="AF1292" i="1" s="1"/>
  <c r="F1307" i="1" s="1"/>
  <c r="I1307" i="1" s="1"/>
  <c r="U1291" i="1"/>
  <c r="Y1291" i="1" s="1"/>
  <c r="AC1291" i="1" s="1"/>
  <c r="AG1292" i="1" s="1"/>
  <c r="G1307" i="1" s="1"/>
  <c r="H1274" i="1"/>
  <c r="L1275" i="1"/>
  <c r="G1309" i="1"/>
  <c r="W1293" i="1"/>
  <c r="H1307" i="1" l="1"/>
  <c r="L1276" i="1"/>
  <c r="L1278" i="1" s="1"/>
  <c r="L1279" i="1" s="1"/>
  <c r="O1274" i="1" s="1"/>
  <c r="O1275" i="1" s="1"/>
  <c r="L1277" i="1"/>
  <c r="N1274" i="1" s="1"/>
  <c r="N1275" i="1" s="1"/>
  <c r="P1275" i="1" s="1"/>
  <c r="H1356" i="1"/>
  <c r="U1274" i="1"/>
  <c r="Y1274" i="1" s="1"/>
  <c r="AC1274" i="1" s="1"/>
  <c r="AG1275" i="1" s="1"/>
  <c r="T1274" i="1"/>
  <c r="X1274" i="1" s="1"/>
  <c r="AB1274" i="1" s="1"/>
  <c r="AF1275" i="1" s="1"/>
  <c r="F1290" i="1" s="1"/>
  <c r="S1274" i="1"/>
  <c r="H1285" i="1"/>
  <c r="T1285" i="1" s="1"/>
  <c r="AA1293" i="1"/>
  <c r="W1274" i="1" l="1"/>
  <c r="U1285" i="1"/>
  <c r="S1356" i="1"/>
  <c r="W1356" i="1" s="1"/>
  <c r="AA1356" i="1" s="1"/>
  <c r="AE1357" i="1" s="1"/>
  <c r="E1372" i="1" s="1"/>
  <c r="U1356" i="1"/>
  <c r="Y1356" i="1" s="1"/>
  <c r="AC1356" i="1" s="1"/>
  <c r="AG1357" i="1" s="1"/>
  <c r="G1372" i="1" s="1"/>
  <c r="T1356" i="1"/>
  <c r="X1356" i="1" s="1"/>
  <c r="AB1356" i="1" s="1"/>
  <c r="AF1357" i="1" s="1"/>
  <c r="F1372" i="1" s="1"/>
  <c r="I1372" i="1" s="1"/>
  <c r="O1276" i="1"/>
  <c r="O1277" i="1" s="1"/>
  <c r="AF1274" i="1" s="1"/>
  <c r="N1276" i="1"/>
  <c r="G1290" i="1"/>
  <c r="AG1285" i="1"/>
  <c r="D1233" i="2" s="1"/>
  <c r="T1307" i="1"/>
  <c r="X1307" i="1" s="1"/>
  <c r="AB1307" i="1" s="1"/>
  <c r="AF1308" i="1" s="1"/>
  <c r="F1323" i="1" s="1"/>
  <c r="I1323" i="1" s="1"/>
  <c r="U1307" i="1"/>
  <c r="Y1307" i="1" s="1"/>
  <c r="AC1307" i="1" s="1"/>
  <c r="AG1308" i="1" s="1"/>
  <c r="G1323" i="1" s="1"/>
  <c r="S1307" i="1"/>
  <c r="W1307" i="1" s="1"/>
  <c r="AA1307" i="1" s="1"/>
  <c r="AE1308" i="1" s="1"/>
  <c r="E1323" i="1" s="1"/>
  <c r="AE1294" i="1"/>
  <c r="H1323" i="1" l="1"/>
  <c r="T1323" i="1" s="1"/>
  <c r="X1323" i="1" s="1"/>
  <c r="AB1323" i="1" s="1"/>
  <c r="AF1324" i="1" s="1"/>
  <c r="F1339" i="1" s="1"/>
  <c r="I1339" i="1" s="1"/>
  <c r="U1323" i="1"/>
  <c r="Y1323" i="1" s="1"/>
  <c r="AC1323" i="1" s="1"/>
  <c r="AG1324" i="1" s="1"/>
  <c r="G1339" i="1" s="1"/>
  <c r="S1323" i="1"/>
  <c r="W1323" i="1" s="1"/>
  <c r="AA1323" i="1" s="1"/>
  <c r="AE1324" i="1" s="1"/>
  <c r="E1339" i="1" s="1"/>
  <c r="P1276" i="1"/>
  <c r="N1277" i="1"/>
  <c r="H1372" i="1"/>
  <c r="F1289" i="1"/>
  <c r="AF1285" i="1"/>
  <c r="C1233" i="2" s="1"/>
  <c r="AA1274" i="1"/>
  <c r="Y1285" i="1"/>
  <c r="E1309" i="1"/>
  <c r="H1309" i="1" s="1"/>
  <c r="S1372" i="1" l="1"/>
  <c r="W1372" i="1" s="1"/>
  <c r="AA1372" i="1" s="1"/>
  <c r="AE1373" i="1" s="1"/>
  <c r="E1388" i="1" s="1"/>
  <c r="U1372" i="1"/>
  <c r="Y1372" i="1" s="1"/>
  <c r="AC1372" i="1" s="1"/>
  <c r="AG1373" i="1" s="1"/>
  <c r="G1388" i="1" s="1"/>
  <c r="T1372" i="1"/>
  <c r="X1372" i="1" s="1"/>
  <c r="AB1372" i="1" s="1"/>
  <c r="AF1373" i="1" s="1"/>
  <c r="F1388" i="1" s="1"/>
  <c r="I1388" i="1" s="1"/>
  <c r="AE1275" i="1"/>
  <c r="E1290" i="1" s="1"/>
  <c r="H1290" i="1" s="1"/>
  <c r="AC1285" i="1"/>
  <c r="AE1274" i="1"/>
  <c r="P1277" i="1"/>
  <c r="H1339" i="1"/>
  <c r="U1309" i="1"/>
  <c r="Y1309" i="1" s="1"/>
  <c r="AC1309" i="1" s="1"/>
  <c r="AG1310" i="1" s="1"/>
  <c r="T1309" i="1"/>
  <c r="X1309" i="1" s="1"/>
  <c r="AB1309" i="1" s="1"/>
  <c r="AF1310" i="1" s="1"/>
  <c r="S1309" i="1"/>
  <c r="S1290" i="1" l="1"/>
  <c r="W1290" i="1" s="1"/>
  <c r="AA1290" i="1" s="1"/>
  <c r="AE1291" i="1" s="1"/>
  <c r="E1306" i="1" s="1"/>
  <c r="T1290" i="1"/>
  <c r="X1290" i="1" s="1"/>
  <c r="AB1290" i="1" s="1"/>
  <c r="AF1291" i="1" s="1"/>
  <c r="F1306" i="1" s="1"/>
  <c r="I1306" i="1" s="1"/>
  <c r="U1290" i="1"/>
  <c r="Y1290" i="1" s="1"/>
  <c r="AC1290" i="1" s="1"/>
  <c r="AG1291" i="1" s="1"/>
  <c r="G1306" i="1" s="1"/>
  <c r="T1339" i="1"/>
  <c r="X1339" i="1" s="1"/>
  <c r="AB1339" i="1" s="1"/>
  <c r="AF1340" i="1" s="1"/>
  <c r="F1355" i="1" s="1"/>
  <c r="I1355" i="1" s="1"/>
  <c r="S1339" i="1"/>
  <c r="W1339" i="1" s="1"/>
  <c r="AA1339" i="1" s="1"/>
  <c r="AE1340" i="1" s="1"/>
  <c r="E1355" i="1" s="1"/>
  <c r="U1339" i="1"/>
  <c r="Y1339" i="1" s="1"/>
  <c r="AC1339" i="1" s="1"/>
  <c r="AG1340" i="1" s="1"/>
  <c r="G1355" i="1" s="1"/>
  <c r="E1289" i="1"/>
  <c r="AH1285" i="1"/>
  <c r="AE1285" i="1"/>
  <c r="B1233" i="2" s="1"/>
  <c r="E1233" i="2" s="1"/>
  <c r="H1388" i="1"/>
  <c r="W1309" i="1"/>
  <c r="F1325" i="1"/>
  <c r="I1325" i="1" s="1"/>
  <c r="G1325" i="1"/>
  <c r="H1289" i="1" l="1"/>
  <c r="L1290" i="1"/>
  <c r="T1388" i="1"/>
  <c r="X1388" i="1" s="1"/>
  <c r="AB1388" i="1" s="1"/>
  <c r="AF1389" i="1" s="1"/>
  <c r="F1404" i="1" s="1"/>
  <c r="I1404" i="1" s="1"/>
  <c r="U1388" i="1"/>
  <c r="Y1388" i="1" s="1"/>
  <c r="AC1388" i="1" s="1"/>
  <c r="AG1389" i="1" s="1"/>
  <c r="G1404" i="1" s="1"/>
  <c r="S1388" i="1"/>
  <c r="W1388" i="1" s="1"/>
  <c r="AA1388" i="1" s="1"/>
  <c r="AE1389" i="1" s="1"/>
  <c r="E1404" i="1" s="1"/>
  <c r="L1304" i="1"/>
  <c r="I1315" i="1"/>
  <c r="H1355" i="1"/>
  <c r="H1306" i="1"/>
  <c r="AA1309" i="1"/>
  <c r="U1355" i="1" l="1"/>
  <c r="Y1355" i="1" s="1"/>
  <c r="AC1355" i="1" s="1"/>
  <c r="AG1356" i="1" s="1"/>
  <c r="G1371" i="1" s="1"/>
  <c r="T1355" i="1"/>
  <c r="X1355" i="1" s="1"/>
  <c r="AB1355" i="1" s="1"/>
  <c r="AF1356" i="1" s="1"/>
  <c r="F1371" i="1" s="1"/>
  <c r="I1371" i="1" s="1"/>
  <c r="S1355" i="1"/>
  <c r="W1355" i="1" s="1"/>
  <c r="AA1355" i="1" s="1"/>
  <c r="AE1356" i="1" s="1"/>
  <c r="E1371" i="1" s="1"/>
  <c r="L1291" i="1"/>
  <c r="L1293" i="1" s="1"/>
  <c r="L1294" i="1" s="1"/>
  <c r="O1289" i="1" s="1"/>
  <c r="O1290" i="1" s="1"/>
  <c r="L1292" i="1"/>
  <c r="T1306" i="1"/>
  <c r="X1306" i="1" s="1"/>
  <c r="AB1306" i="1" s="1"/>
  <c r="AF1307" i="1" s="1"/>
  <c r="F1322" i="1" s="1"/>
  <c r="I1322" i="1" s="1"/>
  <c r="S1306" i="1"/>
  <c r="W1306" i="1" s="1"/>
  <c r="AA1306" i="1" s="1"/>
  <c r="AE1307" i="1" s="1"/>
  <c r="E1322" i="1" s="1"/>
  <c r="U1306" i="1"/>
  <c r="Y1306" i="1" s="1"/>
  <c r="AC1306" i="1" s="1"/>
  <c r="AG1307" i="1" s="1"/>
  <c r="G1322" i="1" s="1"/>
  <c r="H1404" i="1"/>
  <c r="U1289" i="1"/>
  <c r="Y1289" i="1" s="1"/>
  <c r="AC1289" i="1" s="1"/>
  <c r="AG1290" i="1" s="1"/>
  <c r="T1289" i="1"/>
  <c r="X1289" i="1" s="1"/>
  <c r="AB1289" i="1" s="1"/>
  <c r="AF1290" i="1" s="1"/>
  <c r="F1305" i="1" s="1"/>
  <c r="S1289" i="1"/>
  <c r="H1300" i="1"/>
  <c r="T1300" i="1" s="1"/>
  <c r="AE1310" i="1"/>
  <c r="H1371" i="1" l="1"/>
  <c r="N1289" i="1"/>
  <c r="N1290" i="1" s="1"/>
  <c r="P1290" i="1" s="1"/>
  <c r="G1305" i="1"/>
  <c r="AG1300" i="1"/>
  <c r="D1248" i="2" s="1"/>
  <c r="U1404" i="1"/>
  <c r="Y1404" i="1" s="1"/>
  <c r="AC1404" i="1" s="1"/>
  <c r="S1404" i="1"/>
  <c r="W1404" i="1" s="1"/>
  <c r="AA1404" i="1" s="1"/>
  <c r="T1404" i="1"/>
  <c r="X1404" i="1" s="1"/>
  <c r="AB1404" i="1" s="1"/>
  <c r="O1291" i="1"/>
  <c r="O1292" i="1" s="1"/>
  <c r="AF1289" i="1" s="1"/>
  <c r="N1291" i="1"/>
  <c r="U1371" i="1"/>
  <c r="Y1371" i="1" s="1"/>
  <c r="AC1371" i="1" s="1"/>
  <c r="AG1372" i="1" s="1"/>
  <c r="G1387" i="1" s="1"/>
  <c r="S1371" i="1"/>
  <c r="W1371" i="1" s="1"/>
  <c r="AA1371" i="1" s="1"/>
  <c r="AE1372" i="1" s="1"/>
  <c r="E1387" i="1" s="1"/>
  <c r="T1371" i="1"/>
  <c r="X1371" i="1" s="1"/>
  <c r="AB1371" i="1" s="1"/>
  <c r="AF1372" i="1" s="1"/>
  <c r="F1387" i="1" s="1"/>
  <c r="I1387" i="1" s="1"/>
  <c r="W1289" i="1"/>
  <c r="U1300" i="1"/>
  <c r="H1322" i="1"/>
  <c r="E1325" i="1"/>
  <c r="H1325" i="1" s="1"/>
  <c r="P1291" i="1" l="1"/>
  <c r="N1292" i="1"/>
  <c r="F1304" i="1"/>
  <c r="AF1300" i="1"/>
  <c r="C1248" i="2" s="1"/>
  <c r="AA1289" i="1"/>
  <c r="Y1300" i="1"/>
  <c r="T1322" i="1"/>
  <c r="X1322" i="1" s="1"/>
  <c r="AB1322" i="1" s="1"/>
  <c r="AF1323" i="1" s="1"/>
  <c r="F1338" i="1" s="1"/>
  <c r="I1338" i="1" s="1"/>
  <c r="U1322" i="1"/>
  <c r="Y1322" i="1" s="1"/>
  <c r="AC1322" i="1" s="1"/>
  <c r="AG1323" i="1" s="1"/>
  <c r="G1338" i="1" s="1"/>
  <c r="S1322" i="1"/>
  <c r="W1322" i="1" s="1"/>
  <c r="AA1322" i="1" s="1"/>
  <c r="AE1323" i="1" s="1"/>
  <c r="E1338" i="1" s="1"/>
  <c r="H1387" i="1"/>
  <c r="S1325" i="1"/>
  <c r="U1325" i="1"/>
  <c r="Y1325" i="1" s="1"/>
  <c r="AC1325" i="1" s="1"/>
  <c r="AG1326" i="1" s="1"/>
  <c r="T1325" i="1"/>
  <c r="X1325" i="1" s="1"/>
  <c r="AB1325" i="1" s="1"/>
  <c r="AF1326" i="1" s="1"/>
  <c r="F1341" i="1" s="1"/>
  <c r="I1341" i="1" s="1"/>
  <c r="T1387" i="1" l="1"/>
  <c r="X1387" i="1" s="1"/>
  <c r="AB1387" i="1" s="1"/>
  <c r="AF1388" i="1" s="1"/>
  <c r="F1403" i="1" s="1"/>
  <c r="I1403" i="1" s="1"/>
  <c r="S1387" i="1"/>
  <c r="W1387" i="1" s="1"/>
  <c r="AA1387" i="1" s="1"/>
  <c r="AE1388" i="1" s="1"/>
  <c r="E1403" i="1" s="1"/>
  <c r="U1387" i="1"/>
  <c r="Y1387" i="1" s="1"/>
  <c r="AC1387" i="1" s="1"/>
  <c r="AG1388" i="1" s="1"/>
  <c r="G1403" i="1" s="1"/>
  <c r="AE1289" i="1"/>
  <c r="P1292" i="1"/>
  <c r="H1338" i="1"/>
  <c r="AE1290" i="1"/>
  <c r="E1305" i="1" s="1"/>
  <c r="H1305" i="1" s="1"/>
  <c r="AC1300" i="1"/>
  <c r="G1341" i="1"/>
  <c r="W1325" i="1"/>
  <c r="S1305" i="1" l="1"/>
  <c r="W1305" i="1" s="1"/>
  <c r="AA1305" i="1" s="1"/>
  <c r="AE1306" i="1" s="1"/>
  <c r="E1321" i="1" s="1"/>
  <c r="U1305" i="1"/>
  <c r="Y1305" i="1" s="1"/>
  <c r="AC1305" i="1" s="1"/>
  <c r="AG1306" i="1" s="1"/>
  <c r="G1321" i="1" s="1"/>
  <c r="T1305" i="1"/>
  <c r="X1305" i="1" s="1"/>
  <c r="AB1305" i="1" s="1"/>
  <c r="AF1306" i="1" s="1"/>
  <c r="F1321" i="1" s="1"/>
  <c r="I1321" i="1" s="1"/>
  <c r="S1338" i="1"/>
  <c r="W1338" i="1" s="1"/>
  <c r="AA1338" i="1" s="1"/>
  <c r="AE1339" i="1" s="1"/>
  <c r="E1354" i="1" s="1"/>
  <c r="T1338" i="1"/>
  <c r="X1338" i="1" s="1"/>
  <c r="AB1338" i="1" s="1"/>
  <c r="AF1339" i="1" s="1"/>
  <c r="F1354" i="1" s="1"/>
  <c r="I1354" i="1" s="1"/>
  <c r="U1338" i="1"/>
  <c r="Y1338" i="1" s="1"/>
  <c r="AC1338" i="1" s="1"/>
  <c r="AG1339" i="1" s="1"/>
  <c r="G1354" i="1" s="1"/>
  <c r="H1403" i="1"/>
  <c r="E1304" i="1"/>
  <c r="AE1300" i="1"/>
  <c r="B1248" i="2" s="1"/>
  <c r="E1248" i="2" s="1"/>
  <c r="AH1300" i="1"/>
  <c r="AA1325" i="1"/>
  <c r="H1354" i="1" l="1"/>
  <c r="T1403" i="1"/>
  <c r="X1403" i="1" s="1"/>
  <c r="AB1403" i="1" s="1"/>
  <c r="AF1404" i="1" s="1"/>
  <c r="F1419" i="1" s="1"/>
  <c r="I1419" i="1" s="1"/>
  <c r="U1403" i="1"/>
  <c r="Y1403" i="1" s="1"/>
  <c r="AC1403" i="1" s="1"/>
  <c r="AG1404" i="1" s="1"/>
  <c r="G1419" i="1" s="1"/>
  <c r="S1403" i="1"/>
  <c r="W1403" i="1" s="1"/>
  <c r="AA1403" i="1" s="1"/>
  <c r="AE1404" i="1" s="1"/>
  <c r="E1419" i="1" s="1"/>
  <c r="I1330" i="1"/>
  <c r="L1319" i="1"/>
  <c r="S1354" i="1"/>
  <c r="W1354" i="1" s="1"/>
  <c r="AA1354" i="1" s="1"/>
  <c r="AE1355" i="1" s="1"/>
  <c r="E1370" i="1" s="1"/>
  <c r="U1354" i="1"/>
  <c r="Y1354" i="1" s="1"/>
  <c r="AC1354" i="1" s="1"/>
  <c r="AG1355" i="1" s="1"/>
  <c r="G1370" i="1" s="1"/>
  <c r="T1354" i="1"/>
  <c r="X1354" i="1" s="1"/>
  <c r="AB1354" i="1" s="1"/>
  <c r="AF1355" i="1" s="1"/>
  <c r="F1370" i="1" s="1"/>
  <c r="I1370" i="1" s="1"/>
  <c r="H1304" i="1"/>
  <c r="L1305" i="1"/>
  <c r="H1321" i="1"/>
  <c r="AE1326" i="1"/>
  <c r="H1419" i="1" l="1"/>
  <c r="U1419" i="1"/>
  <c r="Y1419" i="1" s="1"/>
  <c r="AC1419" i="1" s="1"/>
  <c r="T1419" i="1"/>
  <c r="X1419" i="1" s="1"/>
  <c r="AB1419" i="1" s="1"/>
  <c r="S1419" i="1"/>
  <c r="W1419" i="1" s="1"/>
  <c r="AA1419" i="1" s="1"/>
  <c r="L1306" i="1"/>
  <c r="L1308" i="1" s="1"/>
  <c r="L1309" i="1" s="1"/>
  <c r="O1304" i="1" s="1"/>
  <c r="O1305" i="1" s="1"/>
  <c r="L1307" i="1"/>
  <c r="H1370" i="1"/>
  <c r="S1321" i="1"/>
  <c r="W1321" i="1" s="1"/>
  <c r="AA1321" i="1" s="1"/>
  <c r="AE1322" i="1" s="1"/>
  <c r="E1337" i="1" s="1"/>
  <c r="T1321" i="1"/>
  <c r="X1321" i="1" s="1"/>
  <c r="AB1321" i="1" s="1"/>
  <c r="AF1322" i="1" s="1"/>
  <c r="F1337" i="1" s="1"/>
  <c r="I1337" i="1" s="1"/>
  <c r="U1321" i="1"/>
  <c r="Y1321" i="1" s="1"/>
  <c r="AC1321" i="1" s="1"/>
  <c r="AG1322" i="1" s="1"/>
  <c r="G1337" i="1" s="1"/>
  <c r="S1304" i="1"/>
  <c r="U1304" i="1"/>
  <c r="Y1304" i="1" s="1"/>
  <c r="AC1304" i="1" s="1"/>
  <c r="AG1305" i="1" s="1"/>
  <c r="T1304" i="1"/>
  <c r="X1304" i="1" s="1"/>
  <c r="AB1304" i="1" s="1"/>
  <c r="AF1305" i="1" s="1"/>
  <c r="F1320" i="1" s="1"/>
  <c r="H1315" i="1"/>
  <c r="T1315" i="1" s="1"/>
  <c r="E1341" i="1"/>
  <c r="H1341" i="1" s="1"/>
  <c r="H1337" i="1" l="1"/>
  <c r="G1320" i="1"/>
  <c r="AG1315" i="1"/>
  <c r="D1263" i="2" s="1"/>
  <c r="W1304" i="1"/>
  <c r="U1315" i="1"/>
  <c r="T1370" i="1"/>
  <c r="X1370" i="1" s="1"/>
  <c r="AB1370" i="1" s="1"/>
  <c r="AF1371" i="1" s="1"/>
  <c r="F1386" i="1" s="1"/>
  <c r="I1386" i="1" s="1"/>
  <c r="S1370" i="1"/>
  <c r="W1370" i="1" s="1"/>
  <c r="AA1370" i="1" s="1"/>
  <c r="AE1371" i="1" s="1"/>
  <c r="E1386" i="1" s="1"/>
  <c r="U1370" i="1"/>
  <c r="Y1370" i="1" s="1"/>
  <c r="AC1370" i="1" s="1"/>
  <c r="AG1371" i="1" s="1"/>
  <c r="G1386" i="1" s="1"/>
  <c r="T1337" i="1"/>
  <c r="X1337" i="1" s="1"/>
  <c r="AB1337" i="1" s="1"/>
  <c r="AF1338" i="1" s="1"/>
  <c r="F1353" i="1" s="1"/>
  <c r="I1353" i="1" s="1"/>
  <c r="S1337" i="1"/>
  <c r="W1337" i="1" s="1"/>
  <c r="AA1337" i="1" s="1"/>
  <c r="AE1338" i="1" s="1"/>
  <c r="E1353" i="1" s="1"/>
  <c r="U1337" i="1"/>
  <c r="Y1337" i="1" s="1"/>
  <c r="AC1337" i="1" s="1"/>
  <c r="AG1338" i="1" s="1"/>
  <c r="G1353" i="1" s="1"/>
  <c r="N1304" i="1"/>
  <c r="N1305" i="1" s="1"/>
  <c r="P1305" i="1" s="1"/>
  <c r="U1341" i="1"/>
  <c r="Y1341" i="1" s="1"/>
  <c r="AC1341" i="1" s="1"/>
  <c r="AG1342" i="1" s="1"/>
  <c r="T1341" i="1"/>
  <c r="X1341" i="1" s="1"/>
  <c r="AB1341" i="1" s="1"/>
  <c r="AF1342" i="1" s="1"/>
  <c r="S1341" i="1"/>
  <c r="H1386" i="1" l="1"/>
  <c r="H1353" i="1"/>
  <c r="U1353" i="1" s="1"/>
  <c r="Y1353" i="1" s="1"/>
  <c r="AC1353" i="1" s="1"/>
  <c r="AG1354" i="1" s="1"/>
  <c r="G1369" i="1" s="1"/>
  <c r="AA1304" i="1"/>
  <c r="Y1315" i="1"/>
  <c r="U1386" i="1"/>
  <c r="Y1386" i="1" s="1"/>
  <c r="AC1386" i="1" s="1"/>
  <c r="AG1387" i="1" s="1"/>
  <c r="G1402" i="1" s="1"/>
  <c r="T1386" i="1"/>
  <c r="X1386" i="1" s="1"/>
  <c r="AB1386" i="1" s="1"/>
  <c r="AF1387" i="1" s="1"/>
  <c r="F1402" i="1" s="1"/>
  <c r="I1402" i="1" s="1"/>
  <c r="S1386" i="1"/>
  <c r="W1386" i="1" s="1"/>
  <c r="AA1386" i="1" s="1"/>
  <c r="AE1387" i="1" s="1"/>
  <c r="E1402" i="1" s="1"/>
  <c r="N1306" i="1"/>
  <c r="O1306" i="1"/>
  <c r="O1307" i="1" s="1"/>
  <c r="AF1304" i="1" s="1"/>
  <c r="W1341" i="1"/>
  <c r="F1357" i="1"/>
  <c r="I1357" i="1" s="1"/>
  <c r="G1357" i="1"/>
  <c r="T1353" i="1" l="1"/>
  <c r="X1353" i="1" s="1"/>
  <c r="AB1353" i="1" s="1"/>
  <c r="AF1354" i="1" s="1"/>
  <c r="F1369" i="1" s="1"/>
  <c r="I1369" i="1" s="1"/>
  <c r="S1353" i="1"/>
  <c r="W1353" i="1" s="1"/>
  <c r="AA1353" i="1" s="1"/>
  <c r="AE1354" i="1" s="1"/>
  <c r="E1369" i="1" s="1"/>
  <c r="H1369" i="1" s="1"/>
  <c r="F1319" i="1"/>
  <c r="AF1315" i="1"/>
  <c r="C1263" i="2" s="1"/>
  <c r="P1306" i="1"/>
  <c r="N1307" i="1"/>
  <c r="H1402" i="1"/>
  <c r="AE1305" i="1"/>
  <c r="E1320" i="1" s="1"/>
  <c r="H1320" i="1" s="1"/>
  <c r="AC1315" i="1"/>
  <c r="AA1341" i="1"/>
  <c r="S1320" i="1" l="1"/>
  <c r="W1320" i="1" s="1"/>
  <c r="AA1320" i="1" s="1"/>
  <c r="AE1321" i="1" s="1"/>
  <c r="E1336" i="1" s="1"/>
  <c r="U1320" i="1"/>
  <c r="Y1320" i="1" s="1"/>
  <c r="AC1320" i="1" s="1"/>
  <c r="AG1321" i="1" s="1"/>
  <c r="G1336" i="1" s="1"/>
  <c r="T1320" i="1"/>
  <c r="X1320" i="1" s="1"/>
  <c r="AB1320" i="1" s="1"/>
  <c r="AF1321" i="1" s="1"/>
  <c r="F1336" i="1" s="1"/>
  <c r="I1336" i="1" s="1"/>
  <c r="U1369" i="1"/>
  <c r="Y1369" i="1" s="1"/>
  <c r="AC1369" i="1" s="1"/>
  <c r="AG1370" i="1" s="1"/>
  <c r="G1385" i="1" s="1"/>
  <c r="S1369" i="1"/>
  <c r="W1369" i="1" s="1"/>
  <c r="AA1369" i="1" s="1"/>
  <c r="AE1370" i="1" s="1"/>
  <c r="E1385" i="1" s="1"/>
  <c r="T1369" i="1"/>
  <c r="X1369" i="1" s="1"/>
  <c r="AB1369" i="1" s="1"/>
  <c r="AF1370" i="1" s="1"/>
  <c r="F1385" i="1" s="1"/>
  <c r="I1385" i="1" s="1"/>
  <c r="S1402" i="1"/>
  <c r="W1402" i="1" s="1"/>
  <c r="AA1402" i="1" s="1"/>
  <c r="AE1403" i="1" s="1"/>
  <c r="E1418" i="1" s="1"/>
  <c r="U1402" i="1"/>
  <c r="Y1402" i="1" s="1"/>
  <c r="AC1402" i="1" s="1"/>
  <c r="AG1403" i="1" s="1"/>
  <c r="G1418" i="1" s="1"/>
  <c r="T1402" i="1"/>
  <c r="X1402" i="1" s="1"/>
  <c r="AB1402" i="1" s="1"/>
  <c r="AF1403" i="1" s="1"/>
  <c r="F1418" i="1" s="1"/>
  <c r="I1418" i="1" s="1"/>
  <c r="P1307" i="1"/>
  <c r="AE1304" i="1"/>
  <c r="AE1342" i="1"/>
  <c r="H1418" i="1" l="1"/>
  <c r="T1418" i="1" s="1"/>
  <c r="X1418" i="1" s="1"/>
  <c r="AB1418" i="1" s="1"/>
  <c r="AF1419" i="1" s="1"/>
  <c r="F1434" i="1" s="1"/>
  <c r="I1434" i="1" s="1"/>
  <c r="U1418" i="1"/>
  <c r="Y1418" i="1" s="1"/>
  <c r="AC1418" i="1" s="1"/>
  <c r="AG1419" i="1" s="1"/>
  <c r="G1434" i="1" s="1"/>
  <c r="L1334" i="1"/>
  <c r="I1345" i="1"/>
  <c r="E1319" i="1"/>
  <c r="AH1315" i="1"/>
  <c r="AE1315" i="1"/>
  <c r="B1263" i="2" s="1"/>
  <c r="E1263" i="2" s="1"/>
  <c r="H1385" i="1"/>
  <c r="H1336" i="1"/>
  <c r="E1357" i="1"/>
  <c r="H1357" i="1" s="1"/>
  <c r="S1418" i="1" l="1"/>
  <c r="W1418" i="1" s="1"/>
  <c r="AA1418" i="1" s="1"/>
  <c r="AE1419" i="1" s="1"/>
  <c r="E1434" i="1" s="1"/>
  <c r="H1319" i="1"/>
  <c r="T1319" i="1" s="1"/>
  <c r="X1319" i="1" s="1"/>
  <c r="AB1319" i="1" s="1"/>
  <c r="AF1320" i="1" s="1"/>
  <c r="L1320" i="1"/>
  <c r="T1336" i="1"/>
  <c r="X1336" i="1" s="1"/>
  <c r="AB1336" i="1" s="1"/>
  <c r="AF1337" i="1" s="1"/>
  <c r="F1352" i="1" s="1"/>
  <c r="I1352" i="1" s="1"/>
  <c r="U1336" i="1"/>
  <c r="Y1336" i="1" s="1"/>
  <c r="AC1336" i="1" s="1"/>
  <c r="AG1337" i="1" s="1"/>
  <c r="G1352" i="1" s="1"/>
  <c r="S1336" i="1"/>
  <c r="W1336" i="1" s="1"/>
  <c r="AA1336" i="1" s="1"/>
  <c r="AE1337" i="1" s="1"/>
  <c r="E1352" i="1" s="1"/>
  <c r="U1319" i="1"/>
  <c r="Y1319" i="1" s="1"/>
  <c r="AC1319" i="1" s="1"/>
  <c r="AG1320" i="1" s="1"/>
  <c r="S1319" i="1"/>
  <c r="H1330" i="1"/>
  <c r="T1330" i="1" s="1"/>
  <c r="H1434" i="1"/>
  <c r="S1385" i="1"/>
  <c r="W1385" i="1" s="1"/>
  <c r="AA1385" i="1" s="1"/>
  <c r="AE1386" i="1" s="1"/>
  <c r="E1401" i="1" s="1"/>
  <c r="U1385" i="1"/>
  <c r="Y1385" i="1" s="1"/>
  <c r="AC1385" i="1" s="1"/>
  <c r="AG1386" i="1" s="1"/>
  <c r="G1401" i="1" s="1"/>
  <c r="T1385" i="1"/>
  <c r="X1385" i="1" s="1"/>
  <c r="AB1385" i="1" s="1"/>
  <c r="AF1386" i="1" s="1"/>
  <c r="F1401" i="1" s="1"/>
  <c r="I1401" i="1" s="1"/>
  <c r="U1357" i="1"/>
  <c r="Y1357" i="1" s="1"/>
  <c r="AC1357" i="1" s="1"/>
  <c r="AG1358" i="1" s="1"/>
  <c r="T1357" i="1"/>
  <c r="X1357" i="1" s="1"/>
  <c r="AB1357" i="1" s="1"/>
  <c r="AF1358" i="1" s="1"/>
  <c r="F1373" i="1" s="1"/>
  <c r="I1373" i="1" s="1"/>
  <c r="S1357" i="1"/>
  <c r="L1321" i="1" l="1"/>
  <c r="L1323" i="1" s="1"/>
  <c r="L1324" i="1" s="1"/>
  <c r="O1319" i="1" s="1"/>
  <c r="O1320" i="1" s="1"/>
  <c r="L1322" i="1"/>
  <c r="N1319" i="1" s="1"/>
  <c r="N1320" i="1" s="1"/>
  <c r="P1320" i="1" s="1"/>
  <c r="U1434" i="1"/>
  <c r="Y1434" i="1" s="1"/>
  <c r="AC1434" i="1" s="1"/>
  <c r="T1434" i="1"/>
  <c r="X1434" i="1" s="1"/>
  <c r="AB1434" i="1" s="1"/>
  <c r="S1434" i="1"/>
  <c r="W1434" i="1" s="1"/>
  <c r="AA1434" i="1" s="1"/>
  <c r="F1335" i="1"/>
  <c r="W1319" i="1"/>
  <c r="U1330" i="1"/>
  <c r="H1401" i="1"/>
  <c r="G1335" i="1"/>
  <c r="AG1330" i="1"/>
  <c r="D1278" i="2" s="1"/>
  <c r="H1352" i="1"/>
  <c r="G1373" i="1"/>
  <c r="W1357" i="1"/>
  <c r="N1321" i="1" l="1"/>
  <c r="O1321" i="1"/>
  <c r="O1322" i="1" s="1"/>
  <c r="AF1319" i="1" s="1"/>
  <c r="AA1319" i="1"/>
  <c r="Y1330" i="1"/>
  <c r="T1401" i="1"/>
  <c r="X1401" i="1" s="1"/>
  <c r="AB1401" i="1" s="1"/>
  <c r="AF1402" i="1" s="1"/>
  <c r="F1417" i="1" s="1"/>
  <c r="I1417" i="1" s="1"/>
  <c r="U1401" i="1"/>
  <c r="Y1401" i="1" s="1"/>
  <c r="AC1401" i="1" s="1"/>
  <c r="AG1402" i="1" s="1"/>
  <c r="G1417" i="1" s="1"/>
  <c r="S1401" i="1"/>
  <c r="W1401" i="1" s="1"/>
  <c r="AA1401" i="1" s="1"/>
  <c r="AE1402" i="1" s="1"/>
  <c r="E1417" i="1" s="1"/>
  <c r="T1352" i="1"/>
  <c r="X1352" i="1" s="1"/>
  <c r="AB1352" i="1" s="1"/>
  <c r="AF1353" i="1" s="1"/>
  <c r="F1368" i="1" s="1"/>
  <c r="I1368" i="1" s="1"/>
  <c r="U1352" i="1"/>
  <c r="Y1352" i="1" s="1"/>
  <c r="AC1352" i="1" s="1"/>
  <c r="AG1353" i="1" s="1"/>
  <c r="G1368" i="1" s="1"/>
  <c r="S1352" i="1"/>
  <c r="W1352" i="1" s="1"/>
  <c r="AA1352" i="1" s="1"/>
  <c r="AE1353" i="1" s="1"/>
  <c r="E1368" i="1" s="1"/>
  <c r="AA1357" i="1"/>
  <c r="F1334" i="1" l="1"/>
  <c r="AF1330" i="1"/>
  <c r="C1278" i="2" s="1"/>
  <c r="P1321" i="1"/>
  <c r="N1322" i="1"/>
  <c r="H1368" i="1"/>
  <c r="H1417" i="1"/>
  <c r="AE1320" i="1"/>
  <c r="AC1330" i="1"/>
  <c r="AE1358" i="1"/>
  <c r="E1373" i="1" s="1"/>
  <c r="H1373" i="1" s="1"/>
  <c r="AE1319" i="1" l="1"/>
  <c r="E1334" i="1" s="1"/>
  <c r="H1334" i="1" s="1"/>
  <c r="P1322" i="1"/>
  <c r="E1335" i="1"/>
  <c r="AE1330" i="1"/>
  <c r="B1278" i="2" s="1"/>
  <c r="E1278" i="2" s="1"/>
  <c r="AH1330" i="1"/>
  <c r="T1417" i="1"/>
  <c r="X1417" i="1" s="1"/>
  <c r="AB1417" i="1" s="1"/>
  <c r="AF1418" i="1" s="1"/>
  <c r="F1433" i="1" s="1"/>
  <c r="I1433" i="1" s="1"/>
  <c r="U1417" i="1"/>
  <c r="Y1417" i="1" s="1"/>
  <c r="AC1417" i="1" s="1"/>
  <c r="AG1418" i="1" s="1"/>
  <c r="G1433" i="1" s="1"/>
  <c r="S1417" i="1"/>
  <c r="W1417" i="1" s="1"/>
  <c r="AA1417" i="1" s="1"/>
  <c r="AE1418" i="1" s="1"/>
  <c r="E1433" i="1" s="1"/>
  <c r="T1368" i="1"/>
  <c r="X1368" i="1" s="1"/>
  <c r="AB1368" i="1" s="1"/>
  <c r="AF1369" i="1" s="1"/>
  <c r="F1384" i="1" s="1"/>
  <c r="I1384" i="1" s="1"/>
  <c r="U1368" i="1"/>
  <c r="Y1368" i="1" s="1"/>
  <c r="AC1368" i="1" s="1"/>
  <c r="AG1369" i="1" s="1"/>
  <c r="G1384" i="1" s="1"/>
  <c r="S1368" i="1"/>
  <c r="W1368" i="1" s="1"/>
  <c r="AA1368" i="1" s="1"/>
  <c r="AE1369" i="1" s="1"/>
  <c r="E1384" i="1" s="1"/>
  <c r="S1373" i="1"/>
  <c r="W1373" i="1" s="1"/>
  <c r="AA1373" i="1" s="1"/>
  <c r="AE1374" i="1" s="1"/>
  <c r="E1389" i="1" s="1"/>
  <c r="U1373" i="1"/>
  <c r="Y1373" i="1" s="1"/>
  <c r="AC1373" i="1" s="1"/>
  <c r="AG1374" i="1" s="1"/>
  <c r="G1389" i="1" s="1"/>
  <c r="T1373" i="1"/>
  <c r="X1373" i="1" s="1"/>
  <c r="AB1373" i="1" s="1"/>
  <c r="AF1374" i="1" s="1"/>
  <c r="F1389" i="1" s="1"/>
  <c r="I1389" i="1" s="1"/>
  <c r="H1384" i="1" l="1"/>
  <c r="S1334" i="1"/>
  <c r="W1334" i="1" s="1"/>
  <c r="AA1334" i="1" s="1"/>
  <c r="AE1335" i="1" s="1"/>
  <c r="E1350" i="1" s="1"/>
  <c r="U1334" i="1"/>
  <c r="Y1334" i="1" s="1"/>
  <c r="AC1334" i="1" s="1"/>
  <c r="AG1335" i="1" s="1"/>
  <c r="G1350" i="1" s="1"/>
  <c r="T1334" i="1"/>
  <c r="X1334" i="1" s="1"/>
  <c r="AB1334" i="1" s="1"/>
  <c r="AF1335" i="1" s="1"/>
  <c r="F1350" i="1" s="1"/>
  <c r="H1335" i="1"/>
  <c r="L1335" i="1"/>
  <c r="S1384" i="1"/>
  <c r="W1384" i="1" s="1"/>
  <c r="AA1384" i="1" s="1"/>
  <c r="AE1385" i="1" s="1"/>
  <c r="E1400" i="1" s="1"/>
  <c r="U1384" i="1"/>
  <c r="Y1384" i="1" s="1"/>
  <c r="AC1384" i="1" s="1"/>
  <c r="AG1385" i="1" s="1"/>
  <c r="G1400" i="1" s="1"/>
  <c r="T1384" i="1"/>
  <c r="X1384" i="1" s="1"/>
  <c r="AB1384" i="1" s="1"/>
  <c r="AF1385" i="1" s="1"/>
  <c r="F1400" i="1" s="1"/>
  <c r="I1400" i="1" s="1"/>
  <c r="H1433" i="1"/>
  <c r="U1335" i="1"/>
  <c r="Y1335" i="1" s="1"/>
  <c r="AC1335" i="1" s="1"/>
  <c r="AG1336" i="1" s="1"/>
  <c r="S1335" i="1"/>
  <c r="T1335" i="1"/>
  <c r="X1335" i="1" s="1"/>
  <c r="AB1335" i="1" s="1"/>
  <c r="AF1336" i="1" s="1"/>
  <c r="H1345" i="1"/>
  <c r="T1345" i="1" s="1"/>
  <c r="H1389" i="1"/>
  <c r="T1389" i="1" s="1"/>
  <c r="X1389" i="1" s="1"/>
  <c r="AB1389" i="1" s="1"/>
  <c r="H1350" i="1" l="1"/>
  <c r="L1336" i="1"/>
  <c r="L1338" i="1" s="1"/>
  <c r="L1339" i="1" s="1"/>
  <c r="O1334" i="1" s="1"/>
  <c r="O1335" i="1" s="1"/>
  <c r="L1337" i="1"/>
  <c r="N1334" i="1" s="1"/>
  <c r="N1335" i="1" s="1"/>
  <c r="P1335" i="1" s="1"/>
  <c r="S1433" i="1"/>
  <c r="W1433" i="1" s="1"/>
  <c r="AA1433" i="1" s="1"/>
  <c r="AE1434" i="1" s="1"/>
  <c r="E1449" i="1" s="1"/>
  <c r="H1449" i="1" s="1"/>
  <c r="T1433" i="1"/>
  <c r="X1433" i="1" s="1"/>
  <c r="AB1433" i="1" s="1"/>
  <c r="AF1434" i="1" s="1"/>
  <c r="F1449" i="1" s="1"/>
  <c r="I1449" i="1" s="1"/>
  <c r="U1433" i="1"/>
  <c r="Y1433" i="1" s="1"/>
  <c r="AC1433" i="1" s="1"/>
  <c r="AG1434" i="1" s="1"/>
  <c r="G1449" i="1" s="1"/>
  <c r="W1335" i="1"/>
  <c r="U1345" i="1"/>
  <c r="G1351" i="1"/>
  <c r="AG1345" i="1"/>
  <c r="D1293" i="2" s="1"/>
  <c r="F1351" i="1"/>
  <c r="I1351" i="1" s="1"/>
  <c r="H1400" i="1"/>
  <c r="U1389" i="1"/>
  <c r="Y1389" i="1" s="1"/>
  <c r="AC1389" i="1" s="1"/>
  <c r="S1389" i="1"/>
  <c r="W1389" i="1" s="1"/>
  <c r="AA1389" i="1" s="1"/>
  <c r="S1350" i="1" l="1"/>
  <c r="W1350" i="1" s="1"/>
  <c r="AA1350" i="1" s="1"/>
  <c r="AE1351" i="1" s="1"/>
  <c r="E1366" i="1" s="1"/>
  <c r="T1350" i="1"/>
  <c r="X1350" i="1" s="1"/>
  <c r="AB1350" i="1" s="1"/>
  <c r="AF1351" i="1" s="1"/>
  <c r="F1366" i="1" s="1"/>
  <c r="I1366" i="1" s="1"/>
  <c r="U1350" i="1"/>
  <c r="Y1350" i="1" s="1"/>
  <c r="AC1350" i="1" s="1"/>
  <c r="AG1351" i="1" s="1"/>
  <c r="G1366" i="1" s="1"/>
  <c r="N1336" i="1"/>
  <c r="O1336" i="1"/>
  <c r="O1337" i="1" s="1"/>
  <c r="AF1334" i="1" s="1"/>
  <c r="I1360" i="1"/>
  <c r="L1349" i="1"/>
  <c r="U1449" i="1"/>
  <c r="Y1449" i="1" s="1"/>
  <c r="AC1449" i="1" s="1"/>
  <c r="T1449" i="1"/>
  <c r="X1449" i="1" s="1"/>
  <c r="AB1449" i="1" s="1"/>
  <c r="S1449" i="1"/>
  <c r="W1449" i="1" s="1"/>
  <c r="AA1449" i="1" s="1"/>
  <c r="AA1335" i="1"/>
  <c r="Y1345" i="1"/>
  <c r="U1400" i="1"/>
  <c r="Y1400" i="1" s="1"/>
  <c r="AC1400" i="1" s="1"/>
  <c r="AG1401" i="1" s="1"/>
  <c r="G1416" i="1" s="1"/>
  <c r="T1400" i="1"/>
  <c r="X1400" i="1" s="1"/>
  <c r="AB1400" i="1" s="1"/>
  <c r="AF1401" i="1" s="1"/>
  <c r="F1416" i="1" s="1"/>
  <c r="I1416" i="1" s="1"/>
  <c r="S1400" i="1"/>
  <c r="W1400" i="1" s="1"/>
  <c r="AA1400" i="1" s="1"/>
  <c r="AE1401" i="1" s="1"/>
  <c r="E1416" i="1" s="1"/>
  <c r="H1366" i="1" l="1"/>
  <c r="F1349" i="1"/>
  <c r="AF1345" i="1"/>
  <c r="C1293" i="2" s="1"/>
  <c r="N1337" i="1"/>
  <c r="P1336" i="1"/>
  <c r="H1416" i="1"/>
  <c r="AE1336" i="1"/>
  <c r="AC1345" i="1"/>
  <c r="U1366" i="1" l="1"/>
  <c r="Y1366" i="1" s="1"/>
  <c r="AC1366" i="1" s="1"/>
  <c r="AG1367" i="1" s="1"/>
  <c r="G1382" i="1" s="1"/>
  <c r="T1366" i="1"/>
  <c r="X1366" i="1" s="1"/>
  <c r="AB1366" i="1" s="1"/>
  <c r="AF1367" i="1" s="1"/>
  <c r="F1382" i="1" s="1"/>
  <c r="I1382" i="1" s="1"/>
  <c r="S1366" i="1"/>
  <c r="W1366" i="1" s="1"/>
  <c r="AA1366" i="1" s="1"/>
  <c r="AE1367" i="1" s="1"/>
  <c r="E1382" i="1" s="1"/>
  <c r="P1337" i="1"/>
  <c r="AE1334" i="1"/>
  <c r="E1349" i="1" s="1"/>
  <c r="U1416" i="1"/>
  <c r="Y1416" i="1" s="1"/>
  <c r="AC1416" i="1" s="1"/>
  <c r="AG1417" i="1" s="1"/>
  <c r="G1432" i="1" s="1"/>
  <c r="S1416" i="1"/>
  <c r="W1416" i="1" s="1"/>
  <c r="AA1416" i="1" s="1"/>
  <c r="AE1417" i="1" s="1"/>
  <c r="E1432" i="1" s="1"/>
  <c r="T1416" i="1"/>
  <c r="X1416" i="1" s="1"/>
  <c r="AB1416" i="1" s="1"/>
  <c r="AF1417" i="1" s="1"/>
  <c r="F1432" i="1" s="1"/>
  <c r="I1432" i="1" s="1"/>
  <c r="E1351" i="1"/>
  <c r="H1351" i="1" s="1"/>
  <c r="AH1345" i="1"/>
  <c r="AE1345" i="1"/>
  <c r="B1293" i="2" s="1"/>
  <c r="E1293" i="2" s="1"/>
  <c r="H1382" i="1" l="1"/>
  <c r="H1432" i="1"/>
  <c r="S1382" i="1"/>
  <c r="W1382" i="1" s="1"/>
  <c r="AA1382" i="1" s="1"/>
  <c r="AE1383" i="1" s="1"/>
  <c r="E1398" i="1" s="1"/>
  <c r="U1382" i="1"/>
  <c r="Y1382" i="1" s="1"/>
  <c r="AC1382" i="1" s="1"/>
  <c r="AG1383" i="1" s="1"/>
  <c r="G1398" i="1" s="1"/>
  <c r="T1382" i="1"/>
  <c r="X1382" i="1" s="1"/>
  <c r="AB1382" i="1" s="1"/>
  <c r="AF1383" i="1" s="1"/>
  <c r="F1398" i="1" s="1"/>
  <c r="I1398" i="1" s="1"/>
  <c r="H1349" i="1"/>
  <c r="L1350" i="1"/>
  <c r="U1432" i="1"/>
  <c r="Y1432" i="1" s="1"/>
  <c r="AC1432" i="1" s="1"/>
  <c r="AG1433" i="1" s="1"/>
  <c r="G1448" i="1" s="1"/>
  <c r="T1432" i="1"/>
  <c r="X1432" i="1" s="1"/>
  <c r="AB1432" i="1" s="1"/>
  <c r="AF1433" i="1" s="1"/>
  <c r="F1448" i="1" s="1"/>
  <c r="I1448" i="1" s="1"/>
  <c r="S1432" i="1"/>
  <c r="W1432" i="1" s="1"/>
  <c r="AA1432" i="1" s="1"/>
  <c r="AE1433" i="1" s="1"/>
  <c r="E1448" i="1" s="1"/>
  <c r="T1351" i="1"/>
  <c r="X1351" i="1" s="1"/>
  <c r="AB1351" i="1" s="1"/>
  <c r="AF1352" i="1" s="1"/>
  <c r="F1367" i="1" s="1"/>
  <c r="I1367" i="1" s="1"/>
  <c r="S1351" i="1"/>
  <c r="U1351" i="1"/>
  <c r="Y1351" i="1" s="1"/>
  <c r="AC1351" i="1" s="1"/>
  <c r="AG1352" i="1" s="1"/>
  <c r="H1360" i="1"/>
  <c r="T1360" i="1" s="1"/>
  <c r="H1448" i="1" l="1"/>
  <c r="H1398" i="1"/>
  <c r="L1351" i="1"/>
  <c r="L1353" i="1" s="1"/>
  <c r="L1354" i="1" s="1"/>
  <c r="O1349" i="1" s="1"/>
  <c r="O1350" i="1" s="1"/>
  <c r="L1352" i="1"/>
  <c r="U1349" i="1"/>
  <c r="Y1349" i="1" s="1"/>
  <c r="AC1349" i="1" s="1"/>
  <c r="AG1350" i="1" s="1"/>
  <c r="G1365" i="1" s="1"/>
  <c r="T1349" i="1"/>
  <c r="X1349" i="1" s="1"/>
  <c r="AB1349" i="1" s="1"/>
  <c r="AF1350" i="1" s="1"/>
  <c r="F1365" i="1" s="1"/>
  <c r="S1349" i="1"/>
  <c r="W1349" i="1" s="1"/>
  <c r="AA1349" i="1" s="1"/>
  <c r="AE1350" i="1" s="1"/>
  <c r="E1365" i="1" s="1"/>
  <c r="G1367" i="1"/>
  <c r="T1448" i="1"/>
  <c r="X1448" i="1" s="1"/>
  <c r="AB1448" i="1" s="1"/>
  <c r="AF1449" i="1" s="1"/>
  <c r="F1464" i="1" s="1"/>
  <c r="I1464" i="1" s="1"/>
  <c r="S1448" i="1"/>
  <c r="W1448" i="1" s="1"/>
  <c r="AA1448" i="1" s="1"/>
  <c r="AE1449" i="1" s="1"/>
  <c r="E1464" i="1" s="1"/>
  <c r="U1448" i="1"/>
  <c r="Y1448" i="1" s="1"/>
  <c r="AC1448" i="1" s="1"/>
  <c r="AG1449" i="1" s="1"/>
  <c r="G1464" i="1" s="1"/>
  <c r="W1351" i="1"/>
  <c r="I1375" i="1"/>
  <c r="L1364" i="1"/>
  <c r="N1349" i="1" l="1"/>
  <c r="N1350" i="1" s="1"/>
  <c r="P1350" i="1" s="1"/>
  <c r="H1464" i="1"/>
  <c r="S1398" i="1"/>
  <c r="W1398" i="1" s="1"/>
  <c r="AA1398" i="1" s="1"/>
  <c r="AE1399" i="1" s="1"/>
  <c r="E1414" i="1" s="1"/>
  <c r="U1398" i="1"/>
  <c r="Y1398" i="1" s="1"/>
  <c r="AC1398" i="1" s="1"/>
  <c r="AG1399" i="1" s="1"/>
  <c r="G1414" i="1" s="1"/>
  <c r="T1398" i="1"/>
  <c r="X1398" i="1" s="1"/>
  <c r="AB1398" i="1" s="1"/>
  <c r="AF1399" i="1" s="1"/>
  <c r="F1414" i="1" s="1"/>
  <c r="I1414" i="1" s="1"/>
  <c r="U1360" i="1"/>
  <c r="AG1360" i="1"/>
  <c r="D1308" i="2" s="1"/>
  <c r="O1351" i="1"/>
  <c r="O1352" i="1" s="1"/>
  <c r="AF1349" i="1" s="1"/>
  <c r="N1351" i="1"/>
  <c r="H1365" i="1"/>
  <c r="AA1351" i="1"/>
  <c r="Y1360" i="1"/>
  <c r="S1464" i="1"/>
  <c r="W1464" i="1" s="1"/>
  <c r="AA1464" i="1" s="1"/>
  <c r="T1464" i="1"/>
  <c r="X1464" i="1" s="1"/>
  <c r="AB1464" i="1" s="1"/>
  <c r="U1464" i="1"/>
  <c r="Y1464" i="1" s="1"/>
  <c r="AC1464" i="1" s="1"/>
  <c r="H1414" i="1" l="1"/>
  <c r="S1414" i="1" s="1"/>
  <c r="W1414" i="1" s="1"/>
  <c r="AA1414" i="1" s="1"/>
  <c r="AE1415" i="1" s="1"/>
  <c r="E1430" i="1" s="1"/>
  <c r="U1414" i="1"/>
  <c r="Y1414" i="1" s="1"/>
  <c r="AC1414" i="1" s="1"/>
  <c r="AG1415" i="1" s="1"/>
  <c r="G1430" i="1" s="1"/>
  <c r="U1365" i="1"/>
  <c r="Y1365" i="1" s="1"/>
  <c r="AC1365" i="1" s="1"/>
  <c r="AG1366" i="1" s="1"/>
  <c r="G1381" i="1" s="1"/>
  <c r="S1365" i="1"/>
  <c r="W1365" i="1" s="1"/>
  <c r="AA1365" i="1" s="1"/>
  <c r="AE1366" i="1" s="1"/>
  <c r="E1381" i="1" s="1"/>
  <c r="T1365" i="1"/>
  <c r="X1365" i="1" s="1"/>
  <c r="AB1365" i="1" s="1"/>
  <c r="AF1366" i="1" s="1"/>
  <c r="F1381" i="1" s="1"/>
  <c r="I1381" i="1" s="1"/>
  <c r="P1351" i="1"/>
  <c r="N1352" i="1"/>
  <c r="F1364" i="1"/>
  <c r="AF1360" i="1"/>
  <c r="C1308" i="2" s="1"/>
  <c r="AE1352" i="1"/>
  <c r="E1367" i="1" s="1"/>
  <c r="H1367" i="1" s="1"/>
  <c r="AC1360" i="1"/>
  <c r="T1414" i="1" l="1"/>
  <c r="X1414" i="1" s="1"/>
  <c r="AB1414" i="1" s="1"/>
  <c r="AF1415" i="1" s="1"/>
  <c r="F1430" i="1" s="1"/>
  <c r="I1430" i="1" s="1"/>
  <c r="H1381" i="1"/>
  <c r="P1352" i="1"/>
  <c r="AE1349" i="1"/>
  <c r="S1367" i="1"/>
  <c r="W1367" i="1" s="1"/>
  <c r="AA1367" i="1" s="1"/>
  <c r="AE1368" i="1" s="1"/>
  <c r="E1383" i="1" s="1"/>
  <c r="U1367" i="1"/>
  <c r="Y1367" i="1" s="1"/>
  <c r="AC1367" i="1" s="1"/>
  <c r="AG1368" i="1" s="1"/>
  <c r="G1383" i="1" s="1"/>
  <c r="T1367" i="1"/>
  <c r="X1367" i="1" s="1"/>
  <c r="AB1367" i="1" s="1"/>
  <c r="AF1368" i="1" s="1"/>
  <c r="F1383" i="1" s="1"/>
  <c r="I1383" i="1" s="1"/>
  <c r="H1430" i="1" l="1"/>
  <c r="T1430" i="1"/>
  <c r="X1430" i="1" s="1"/>
  <c r="AB1430" i="1" s="1"/>
  <c r="AF1431" i="1" s="1"/>
  <c r="F1446" i="1" s="1"/>
  <c r="I1446" i="1" s="1"/>
  <c r="U1430" i="1"/>
  <c r="Y1430" i="1" s="1"/>
  <c r="AC1430" i="1" s="1"/>
  <c r="AG1431" i="1" s="1"/>
  <c r="G1446" i="1" s="1"/>
  <c r="S1430" i="1"/>
  <c r="W1430" i="1" s="1"/>
  <c r="AA1430" i="1" s="1"/>
  <c r="AE1431" i="1" s="1"/>
  <c r="E1446" i="1" s="1"/>
  <c r="E1364" i="1"/>
  <c r="AH1360" i="1"/>
  <c r="AE1360" i="1"/>
  <c r="B1308" i="2" s="1"/>
  <c r="E1308" i="2" s="1"/>
  <c r="U1381" i="1"/>
  <c r="Y1381" i="1" s="1"/>
  <c r="AC1381" i="1" s="1"/>
  <c r="AG1382" i="1" s="1"/>
  <c r="G1397" i="1" s="1"/>
  <c r="T1381" i="1"/>
  <c r="X1381" i="1" s="1"/>
  <c r="AB1381" i="1" s="1"/>
  <c r="AF1382" i="1" s="1"/>
  <c r="F1397" i="1" s="1"/>
  <c r="I1397" i="1" s="1"/>
  <c r="S1381" i="1"/>
  <c r="W1381" i="1" s="1"/>
  <c r="AA1381" i="1" s="1"/>
  <c r="AE1382" i="1" s="1"/>
  <c r="E1397" i="1" s="1"/>
  <c r="I1390" i="1"/>
  <c r="L1379" i="1"/>
  <c r="H1383" i="1"/>
  <c r="H1446" i="1" l="1"/>
  <c r="U1446" i="1"/>
  <c r="Y1446" i="1" s="1"/>
  <c r="AC1446" i="1" s="1"/>
  <c r="AG1447" i="1" s="1"/>
  <c r="G1462" i="1" s="1"/>
  <c r="S1446" i="1"/>
  <c r="W1446" i="1" s="1"/>
  <c r="AA1446" i="1" s="1"/>
  <c r="AE1447" i="1" s="1"/>
  <c r="E1462" i="1" s="1"/>
  <c r="T1446" i="1"/>
  <c r="X1446" i="1" s="1"/>
  <c r="AB1446" i="1" s="1"/>
  <c r="AF1447" i="1" s="1"/>
  <c r="F1462" i="1" s="1"/>
  <c r="I1462" i="1" s="1"/>
  <c r="H1397" i="1"/>
  <c r="U1397" i="1" s="1"/>
  <c r="Y1397" i="1" s="1"/>
  <c r="AC1397" i="1" s="1"/>
  <c r="AG1398" i="1" s="1"/>
  <c r="G1413" i="1" s="1"/>
  <c r="H1364" i="1"/>
  <c r="L1365" i="1"/>
  <c r="U1383" i="1"/>
  <c r="Y1383" i="1" s="1"/>
  <c r="AC1383" i="1" s="1"/>
  <c r="AG1384" i="1" s="1"/>
  <c r="G1399" i="1" s="1"/>
  <c r="S1383" i="1"/>
  <c r="W1383" i="1" s="1"/>
  <c r="AA1383" i="1" s="1"/>
  <c r="AE1384" i="1" s="1"/>
  <c r="E1399" i="1" s="1"/>
  <c r="T1383" i="1"/>
  <c r="X1383" i="1" s="1"/>
  <c r="AB1383" i="1" s="1"/>
  <c r="AF1384" i="1" s="1"/>
  <c r="F1399" i="1" s="1"/>
  <c r="I1399" i="1" s="1"/>
  <c r="S1397" i="1" l="1"/>
  <c r="W1397" i="1" s="1"/>
  <c r="AA1397" i="1" s="1"/>
  <c r="AE1398" i="1" s="1"/>
  <c r="E1413" i="1" s="1"/>
  <c r="T1397" i="1"/>
  <c r="X1397" i="1" s="1"/>
  <c r="AB1397" i="1" s="1"/>
  <c r="AF1398" i="1" s="1"/>
  <c r="F1413" i="1" s="1"/>
  <c r="I1413" i="1" s="1"/>
  <c r="H1462" i="1"/>
  <c r="T1364" i="1"/>
  <c r="X1364" i="1" s="1"/>
  <c r="AB1364" i="1" s="1"/>
  <c r="AF1365" i="1" s="1"/>
  <c r="F1380" i="1" s="1"/>
  <c r="S1364" i="1"/>
  <c r="U1364" i="1"/>
  <c r="Y1364" i="1" s="1"/>
  <c r="AC1364" i="1" s="1"/>
  <c r="AG1365" i="1" s="1"/>
  <c r="H1375" i="1"/>
  <c r="T1375" i="1" s="1"/>
  <c r="H1413" i="1"/>
  <c r="L1366" i="1"/>
  <c r="L1368" i="1" s="1"/>
  <c r="L1369" i="1" s="1"/>
  <c r="O1364" i="1" s="1"/>
  <c r="O1365" i="1" s="1"/>
  <c r="L1367" i="1"/>
  <c r="H1399" i="1"/>
  <c r="T1462" i="1" l="1"/>
  <c r="X1462" i="1" s="1"/>
  <c r="AB1462" i="1" s="1"/>
  <c r="AF1463" i="1" s="1"/>
  <c r="F1478" i="1" s="1"/>
  <c r="I1478" i="1" s="1"/>
  <c r="U1462" i="1"/>
  <c r="Y1462" i="1" s="1"/>
  <c r="AC1462" i="1" s="1"/>
  <c r="AG1463" i="1" s="1"/>
  <c r="G1478" i="1" s="1"/>
  <c r="S1462" i="1"/>
  <c r="W1462" i="1" s="1"/>
  <c r="AA1462" i="1" s="1"/>
  <c r="AE1463" i="1" s="1"/>
  <c r="E1478" i="1" s="1"/>
  <c r="H1478" i="1" s="1"/>
  <c r="N1364" i="1"/>
  <c r="N1365" i="1" s="1"/>
  <c r="P1365" i="1" s="1"/>
  <c r="AG1375" i="1"/>
  <c r="D1323" i="2" s="1"/>
  <c r="G1380" i="1"/>
  <c r="T1413" i="1"/>
  <c r="X1413" i="1" s="1"/>
  <c r="AB1413" i="1" s="1"/>
  <c r="AF1414" i="1" s="1"/>
  <c r="F1429" i="1" s="1"/>
  <c r="I1429" i="1" s="1"/>
  <c r="U1413" i="1"/>
  <c r="Y1413" i="1" s="1"/>
  <c r="AC1413" i="1" s="1"/>
  <c r="AG1414" i="1" s="1"/>
  <c r="G1429" i="1" s="1"/>
  <c r="S1413" i="1"/>
  <c r="W1413" i="1" s="1"/>
  <c r="AA1413" i="1" s="1"/>
  <c r="AE1414" i="1" s="1"/>
  <c r="E1429" i="1" s="1"/>
  <c r="W1364" i="1"/>
  <c r="U1375" i="1"/>
  <c r="S1399" i="1"/>
  <c r="W1399" i="1" s="1"/>
  <c r="AA1399" i="1" s="1"/>
  <c r="AE1400" i="1" s="1"/>
  <c r="E1415" i="1" s="1"/>
  <c r="U1399" i="1"/>
  <c r="Y1399" i="1" s="1"/>
  <c r="AC1399" i="1" s="1"/>
  <c r="AG1400" i="1" s="1"/>
  <c r="G1415" i="1" s="1"/>
  <c r="T1399" i="1"/>
  <c r="X1399" i="1" s="1"/>
  <c r="AB1399" i="1" s="1"/>
  <c r="AF1400" i="1" s="1"/>
  <c r="F1415" i="1" s="1"/>
  <c r="I1415" i="1" s="1"/>
  <c r="U1478" i="1" l="1"/>
  <c r="Y1478" i="1" s="1"/>
  <c r="AC1478" i="1" s="1"/>
  <c r="AG1479" i="1" s="1"/>
  <c r="G1494" i="1" s="1"/>
  <c r="S1478" i="1"/>
  <c r="W1478" i="1" s="1"/>
  <c r="AA1478" i="1" s="1"/>
  <c r="AE1479" i="1" s="1"/>
  <c r="E1494" i="1" s="1"/>
  <c r="T1478" i="1"/>
  <c r="X1478" i="1" s="1"/>
  <c r="AB1478" i="1" s="1"/>
  <c r="AF1479" i="1" s="1"/>
  <c r="F1494" i="1" s="1"/>
  <c r="I1494" i="1" s="1"/>
  <c r="H1429" i="1"/>
  <c r="S1429" i="1" s="1"/>
  <c r="W1429" i="1" s="1"/>
  <c r="AA1429" i="1" s="1"/>
  <c r="AE1430" i="1" s="1"/>
  <c r="E1445" i="1" s="1"/>
  <c r="AA1364" i="1"/>
  <c r="Y1375" i="1"/>
  <c r="N1366" i="1"/>
  <c r="O1366" i="1"/>
  <c r="O1367" i="1" s="1"/>
  <c r="AF1364" i="1" s="1"/>
  <c r="H1415" i="1"/>
  <c r="U1429" i="1" l="1"/>
  <c r="Y1429" i="1" s="1"/>
  <c r="AC1429" i="1" s="1"/>
  <c r="AG1430" i="1" s="1"/>
  <c r="G1445" i="1" s="1"/>
  <c r="T1429" i="1"/>
  <c r="X1429" i="1" s="1"/>
  <c r="AB1429" i="1" s="1"/>
  <c r="AF1430" i="1" s="1"/>
  <c r="F1445" i="1" s="1"/>
  <c r="I1445" i="1" s="1"/>
  <c r="H1494" i="1"/>
  <c r="AF1375" i="1"/>
  <c r="C1323" i="2" s="1"/>
  <c r="F1379" i="1"/>
  <c r="N1367" i="1"/>
  <c r="P1366" i="1"/>
  <c r="H1445" i="1"/>
  <c r="AE1365" i="1"/>
  <c r="E1380" i="1" s="1"/>
  <c r="H1380" i="1" s="1"/>
  <c r="AC1375" i="1"/>
  <c r="T1415" i="1"/>
  <c r="X1415" i="1" s="1"/>
  <c r="AB1415" i="1" s="1"/>
  <c r="AF1416" i="1" s="1"/>
  <c r="F1431" i="1" s="1"/>
  <c r="I1431" i="1" s="1"/>
  <c r="S1415" i="1"/>
  <c r="W1415" i="1" s="1"/>
  <c r="AA1415" i="1" s="1"/>
  <c r="AE1416" i="1" s="1"/>
  <c r="E1431" i="1" s="1"/>
  <c r="U1415" i="1"/>
  <c r="Y1415" i="1" s="1"/>
  <c r="AC1415" i="1" s="1"/>
  <c r="AG1416" i="1" s="1"/>
  <c r="G1431" i="1" s="1"/>
  <c r="U1494" i="1" l="1"/>
  <c r="Y1494" i="1" s="1"/>
  <c r="AC1494" i="1" s="1"/>
  <c r="S1494" i="1"/>
  <c r="W1494" i="1" s="1"/>
  <c r="AA1494" i="1" s="1"/>
  <c r="T1494" i="1"/>
  <c r="X1494" i="1" s="1"/>
  <c r="AB1494" i="1" s="1"/>
  <c r="P1367" i="1"/>
  <c r="AE1364" i="1"/>
  <c r="H1431" i="1"/>
  <c r="T1431" i="1" s="1"/>
  <c r="X1431" i="1" s="1"/>
  <c r="AB1431" i="1" s="1"/>
  <c r="AF1432" i="1" s="1"/>
  <c r="F1447" i="1" s="1"/>
  <c r="I1447" i="1" s="1"/>
  <c r="T1380" i="1"/>
  <c r="X1380" i="1" s="1"/>
  <c r="AB1380" i="1" s="1"/>
  <c r="AF1381" i="1" s="1"/>
  <c r="F1396" i="1" s="1"/>
  <c r="I1396" i="1" s="1"/>
  <c r="L1394" i="1" s="1"/>
  <c r="U1380" i="1"/>
  <c r="Y1380" i="1" s="1"/>
  <c r="AC1380" i="1" s="1"/>
  <c r="AG1381" i="1" s="1"/>
  <c r="G1396" i="1" s="1"/>
  <c r="S1380" i="1"/>
  <c r="W1380" i="1" s="1"/>
  <c r="T1445" i="1"/>
  <c r="X1445" i="1" s="1"/>
  <c r="AB1445" i="1" s="1"/>
  <c r="AF1446" i="1" s="1"/>
  <c r="F1461" i="1" s="1"/>
  <c r="I1461" i="1" s="1"/>
  <c r="S1445" i="1"/>
  <c r="W1445" i="1" s="1"/>
  <c r="AA1445" i="1" s="1"/>
  <c r="AE1446" i="1" s="1"/>
  <c r="E1461" i="1" s="1"/>
  <c r="U1445" i="1"/>
  <c r="Y1445" i="1" s="1"/>
  <c r="AC1445" i="1" s="1"/>
  <c r="AG1446" i="1" s="1"/>
  <c r="G1461" i="1" s="1"/>
  <c r="AA1380" i="1"/>
  <c r="H1461" i="1" l="1"/>
  <c r="U1431" i="1"/>
  <c r="Y1431" i="1" s="1"/>
  <c r="AC1431" i="1" s="1"/>
  <c r="AG1432" i="1" s="1"/>
  <c r="G1447" i="1" s="1"/>
  <c r="I1405" i="1"/>
  <c r="S1431" i="1"/>
  <c r="W1431" i="1" s="1"/>
  <c r="AA1431" i="1" s="1"/>
  <c r="AE1432" i="1" s="1"/>
  <c r="E1447" i="1" s="1"/>
  <c r="H1447" i="1" s="1"/>
  <c r="T1461" i="1"/>
  <c r="X1461" i="1" s="1"/>
  <c r="AB1461" i="1" s="1"/>
  <c r="AF1462" i="1" s="1"/>
  <c r="F1477" i="1" s="1"/>
  <c r="I1477" i="1" s="1"/>
  <c r="U1461" i="1"/>
  <c r="Y1461" i="1" s="1"/>
  <c r="AC1461" i="1" s="1"/>
  <c r="AG1462" i="1" s="1"/>
  <c r="G1477" i="1" s="1"/>
  <c r="S1461" i="1"/>
  <c r="W1461" i="1" s="1"/>
  <c r="AA1461" i="1" s="1"/>
  <c r="AE1462" i="1" s="1"/>
  <c r="E1477" i="1" s="1"/>
  <c r="E1379" i="1"/>
  <c r="AE1375" i="1"/>
  <c r="B1323" i="2" s="1"/>
  <c r="E1323" i="2" s="1"/>
  <c r="AH1375" i="1"/>
  <c r="AE1381" i="1"/>
  <c r="H1477" i="1" l="1"/>
  <c r="H1379" i="1"/>
  <c r="L1380" i="1"/>
  <c r="S1477" i="1"/>
  <c r="W1477" i="1" s="1"/>
  <c r="AA1477" i="1" s="1"/>
  <c r="AE1478" i="1" s="1"/>
  <c r="E1493" i="1" s="1"/>
  <c r="H1493" i="1" s="1"/>
  <c r="T1477" i="1"/>
  <c r="X1477" i="1" s="1"/>
  <c r="AB1477" i="1" s="1"/>
  <c r="AF1478" i="1" s="1"/>
  <c r="F1493" i="1" s="1"/>
  <c r="I1493" i="1" s="1"/>
  <c r="U1477" i="1"/>
  <c r="Y1477" i="1" s="1"/>
  <c r="AC1477" i="1" s="1"/>
  <c r="AG1478" i="1" s="1"/>
  <c r="G1493" i="1" s="1"/>
  <c r="S1447" i="1"/>
  <c r="W1447" i="1" s="1"/>
  <c r="AA1447" i="1" s="1"/>
  <c r="AE1448" i="1" s="1"/>
  <c r="E1463" i="1" s="1"/>
  <c r="T1447" i="1"/>
  <c r="X1447" i="1" s="1"/>
  <c r="AB1447" i="1" s="1"/>
  <c r="AF1448" i="1" s="1"/>
  <c r="F1463" i="1" s="1"/>
  <c r="I1463" i="1" s="1"/>
  <c r="U1447" i="1"/>
  <c r="Y1447" i="1" s="1"/>
  <c r="AC1447" i="1" s="1"/>
  <c r="AG1448" i="1" s="1"/>
  <c r="G1463" i="1" s="1"/>
  <c r="E1396" i="1"/>
  <c r="H1396" i="1" s="1"/>
  <c r="T1493" i="1" l="1"/>
  <c r="X1493" i="1" s="1"/>
  <c r="AB1493" i="1" s="1"/>
  <c r="AF1494" i="1" s="1"/>
  <c r="F1509" i="1" s="1"/>
  <c r="I1509" i="1" s="1"/>
  <c r="S1493" i="1"/>
  <c r="W1493" i="1" s="1"/>
  <c r="AA1493" i="1" s="1"/>
  <c r="AE1494" i="1" s="1"/>
  <c r="E1509" i="1" s="1"/>
  <c r="U1493" i="1"/>
  <c r="Y1493" i="1" s="1"/>
  <c r="AC1493" i="1" s="1"/>
  <c r="AG1494" i="1" s="1"/>
  <c r="G1509" i="1" s="1"/>
  <c r="L1381" i="1"/>
  <c r="L1383" i="1" s="1"/>
  <c r="L1384" i="1" s="1"/>
  <c r="O1379" i="1" s="1"/>
  <c r="O1380" i="1" s="1"/>
  <c r="L1382" i="1"/>
  <c r="U1379" i="1"/>
  <c r="Y1379" i="1" s="1"/>
  <c r="AC1379" i="1" s="1"/>
  <c r="AG1380" i="1" s="1"/>
  <c r="T1379" i="1"/>
  <c r="X1379" i="1" s="1"/>
  <c r="AB1379" i="1" s="1"/>
  <c r="AF1380" i="1" s="1"/>
  <c r="F1395" i="1" s="1"/>
  <c r="S1379" i="1"/>
  <c r="H1390" i="1"/>
  <c r="T1390" i="1" s="1"/>
  <c r="H1463" i="1"/>
  <c r="U1396" i="1"/>
  <c r="Y1396" i="1" s="1"/>
  <c r="AC1396" i="1" s="1"/>
  <c r="AG1397" i="1" s="1"/>
  <c r="T1396" i="1"/>
  <c r="X1396" i="1" s="1"/>
  <c r="AB1396" i="1" s="1"/>
  <c r="AF1397" i="1" s="1"/>
  <c r="F1412" i="1" s="1"/>
  <c r="I1412" i="1" s="1"/>
  <c r="S1396" i="1"/>
  <c r="N1379" i="1" l="1"/>
  <c r="N1380" i="1" s="1"/>
  <c r="P1380" i="1" s="1"/>
  <c r="W1379" i="1"/>
  <c r="U1390" i="1"/>
  <c r="G1395" i="1"/>
  <c r="AG1390" i="1"/>
  <c r="D1338" i="2" s="1"/>
  <c r="H1509" i="1"/>
  <c r="N1381" i="1"/>
  <c r="O1381" i="1"/>
  <c r="O1382" i="1" s="1"/>
  <c r="AF1379" i="1" s="1"/>
  <c r="G1412" i="1"/>
  <c r="U1463" i="1"/>
  <c r="Y1463" i="1" s="1"/>
  <c r="AC1463" i="1" s="1"/>
  <c r="AG1464" i="1" s="1"/>
  <c r="G1479" i="1" s="1"/>
  <c r="T1463" i="1"/>
  <c r="X1463" i="1" s="1"/>
  <c r="AB1463" i="1" s="1"/>
  <c r="AF1464" i="1" s="1"/>
  <c r="F1479" i="1" s="1"/>
  <c r="I1479" i="1" s="1"/>
  <c r="S1463" i="1"/>
  <c r="W1463" i="1" s="1"/>
  <c r="AA1463" i="1" s="1"/>
  <c r="AE1464" i="1" s="1"/>
  <c r="E1479" i="1" s="1"/>
  <c r="W1396" i="1"/>
  <c r="F1394" i="1" l="1"/>
  <c r="AF1390" i="1"/>
  <c r="C1338" i="2" s="1"/>
  <c r="P1381" i="1"/>
  <c r="N1382" i="1"/>
  <c r="T1509" i="1"/>
  <c r="X1509" i="1" s="1"/>
  <c r="AB1509" i="1" s="1"/>
  <c r="S1509" i="1"/>
  <c r="W1509" i="1" s="1"/>
  <c r="AA1509" i="1" s="1"/>
  <c r="U1509" i="1"/>
  <c r="Y1509" i="1" s="1"/>
  <c r="AC1509" i="1" s="1"/>
  <c r="AA1379" i="1"/>
  <c r="Y1390" i="1"/>
  <c r="AA1396" i="1"/>
  <c r="H1479" i="1"/>
  <c r="AE1380" i="1" l="1"/>
  <c r="E1395" i="1" s="1"/>
  <c r="H1395" i="1" s="1"/>
  <c r="AC1390" i="1"/>
  <c r="AE1379" i="1"/>
  <c r="P1382" i="1"/>
  <c r="U1479" i="1"/>
  <c r="Y1479" i="1" s="1"/>
  <c r="AC1479" i="1" s="1"/>
  <c r="S1479" i="1"/>
  <c r="W1479" i="1" s="1"/>
  <c r="AA1479" i="1" s="1"/>
  <c r="T1479" i="1"/>
  <c r="X1479" i="1" s="1"/>
  <c r="AB1479" i="1" s="1"/>
  <c r="AE1397" i="1"/>
  <c r="E1412" i="1" s="1"/>
  <c r="H1412" i="1" s="1"/>
  <c r="E1394" i="1" l="1"/>
  <c r="AE1390" i="1"/>
  <c r="B1338" i="2" s="1"/>
  <c r="E1338" i="2" s="1"/>
  <c r="AH1390" i="1"/>
  <c r="T1395" i="1"/>
  <c r="X1395" i="1" s="1"/>
  <c r="AB1395" i="1" s="1"/>
  <c r="AF1396" i="1" s="1"/>
  <c r="F1411" i="1" s="1"/>
  <c r="I1411" i="1" s="1"/>
  <c r="U1395" i="1"/>
  <c r="Y1395" i="1" s="1"/>
  <c r="AC1395" i="1" s="1"/>
  <c r="AG1396" i="1" s="1"/>
  <c r="G1411" i="1" s="1"/>
  <c r="S1395" i="1"/>
  <c r="W1395" i="1" s="1"/>
  <c r="AA1395" i="1" s="1"/>
  <c r="AE1396" i="1" s="1"/>
  <c r="E1411" i="1" s="1"/>
  <c r="U1412" i="1"/>
  <c r="Y1412" i="1" s="1"/>
  <c r="AC1412" i="1" s="1"/>
  <c r="AG1413" i="1" s="1"/>
  <c r="G1428" i="1" s="1"/>
  <c r="T1412" i="1"/>
  <c r="X1412" i="1" s="1"/>
  <c r="AB1412" i="1" s="1"/>
  <c r="AF1413" i="1" s="1"/>
  <c r="F1428" i="1" s="1"/>
  <c r="I1428" i="1" s="1"/>
  <c r="S1412" i="1"/>
  <c r="W1412" i="1" s="1"/>
  <c r="AA1412" i="1" s="1"/>
  <c r="AE1413" i="1" s="1"/>
  <c r="E1428" i="1" s="1"/>
  <c r="L1409" i="1" l="1"/>
  <c r="I1420" i="1"/>
  <c r="H1411" i="1"/>
  <c r="H1394" i="1"/>
  <c r="L1395" i="1"/>
  <c r="H1428" i="1"/>
  <c r="U1394" i="1" l="1"/>
  <c r="Y1394" i="1" s="1"/>
  <c r="AC1394" i="1" s="1"/>
  <c r="AG1395" i="1" s="1"/>
  <c r="S1394" i="1"/>
  <c r="T1394" i="1"/>
  <c r="X1394" i="1" s="1"/>
  <c r="AB1394" i="1" s="1"/>
  <c r="AF1395" i="1" s="1"/>
  <c r="F1410" i="1" s="1"/>
  <c r="H1405" i="1"/>
  <c r="T1405" i="1" s="1"/>
  <c r="U1411" i="1"/>
  <c r="Y1411" i="1" s="1"/>
  <c r="AC1411" i="1" s="1"/>
  <c r="AG1412" i="1" s="1"/>
  <c r="G1427" i="1" s="1"/>
  <c r="T1411" i="1"/>
  <c r="X1411" i="1" s="1"/>
  <c r="AB1411" i="1" s="1"/>
  <c r="AF1412" i="1" s="1"/>
  <c r="F1427" i="1" s="1"/>
  <c r="I1427" i="1" s="1"/>
  <c r="S1411" i="1"/>
  <c r="W1411" i="1" s="1"/>
  <c r="AA1411" i="1" s="1"/>
  <c r="AE1412" i="1" s="1"/>
  <c r="E1427" i="1" s="1"/>
  <c r="L1396" i="1"/>
  <c r="L1398" i="1" s="1"/>
  <c r="L1399" i="1" s="1"/>
  <c r="O1394" i="1" s="1"/>
  <c r="O1395" i="1" s="1"/>
  <c r="L1397" i="1"/>
  <c r="T1428" i="1"/>
  <c r="X1428" i="1" s="1"/>
  <c r="AB1428" i="1" s="1"/>
  <c r="AF1429" i="1" s="1"/>
  <c r="F1444" i="1" s="1"/>
  <c r="I1444" i="1" s="1"/>
  <c r="U1428" i="1"/>
  <c r="Y1428" i="1" s="1"/>
  <c r="AC1428" i="1" s="1"/>
  <c r="AG1429" i="1" s="1"/>
  <c r="G1444" i="1" s="1"/>
  <c r="S1428" i="1"/>
  <c r="W1428" i="1" s="1"/>
  <c r="AA1428" i="1" s="1"/>
  <c r="AE1429" i="1" s="1"/>
  <c r="E1444" i="1" s="1"/>
  <c r="H1427" i="1" l="1"/>
  <c r="N1394" i="1"/>
  <c r="N1395" i="1" s="1"/>
  <c r="P1395" i="1" s="1"/>
  <c r="N1396" i="1" s="1"/>
  <c r="T1427" i="1"/>
  <c r="X1427" i="1" s="1"/>
  <c r="AB1427" i="1" s="1"/>
  <c r="AF1428" i="1" s="1"/>
  <c r="F1443" i="1" s="1"/>
  <c r="I1443" i="1" s="1"/>
  <c r="U1427" i="1"/>
  <c r="Y1427" i="1" s="1"/>
  <c r="AC1427" i="1" s="1"/>
  <c r="AG1428" i="1" s="1"/>
  <c r="G1443" i="1" s="1"/>
  <c r="S1427" i="1"/>
  <c r="W1427" i="1" s="1"/>
  <c r="AA1427" i="1" s="1"/>
  <c r="AE1428" i="1" s="1"/>
  <c r="E1443" i="1" s="1"/>
  <c r="W1394" i="1"/>
  <c r="U1405" i="1"/>
  <c r="O1396" i="1"/>
  <c r="O1397" i="1" s="1"/>
  <c r="AF1394" i="1" s="1"/>
  <c r="G1410" i="1"/>
  <c r="AG1405" i="1"/>
  <c r="D1353" i="2" s="1"/>
  <c r="H1444" i="1"/>
  <c r="H1443" i="1" l="1"/>
  <c r="N1397" i="1"/>
  <c r="P1396" i="1"/>
  <c r="AA1394" i="1"/>
  <c r="Y1405" i="1"/>
  <c r="U1443" i="1"/>
  <c r="Y1443" i="1" s="1"/>
  <c r="AC1443" i="1" s="1"/>
  <c r="AG1444" i="1" s="1"/>
  <c r="G1459" i="1" s="1"/>
  <c r="S1443" i="1"/>
  <c r="W1443" i="1" s="1"/>
  <c r="AA1443" i="1" s="1"/>
  <c r="AE1444" i="1" s="1"/>
  <c r="E1459" i="1" s="1"/>
  <c r="T1443" i="1"/>
  <c r="X1443" i="1" s="1"/>
  <c r="AB1443" i="1" s="1"/>
  <c r="AF1444" i="1" s="1"/>
  <c r="F1459" i="1" s="1"/>
  <c r="I1459" i="1" s="1"/>
  <c r="F1409" i="1"/>
  <c r="AF1405" i="1"/>
  <c r="C1353" i="2" s="1"/>
  <c r="T1444" i="1"/>
  <c r="X1444" i="1" s="1"/>
  <c r="AB1444" i="1" s="1"/>
  <c r="AF1445" i="1" s="1"/>
  <c r="F1460" i="1" s="1"/>
  <c r="I1460" i="1" s="1"/>
  <c r="S1444" i="1"/>
  <c r="W1444" i="1" s="1"/>
  <c r="AA1444" i="1" s="1"/>
  <c r="AE1445" i="1" s="1"/>
  <c r="U1444" i="1"/>
  <c r="Y1444" i="1" s="1"/>
  <c r="AC1444" i="1" s="1"/>
  <c r="AG1445" i="1" s="1"/>
  <c r="G1460" i="1" s="1"/>
  <c r="AE1395" i="1" l="1"/>
  <c r="E1410" i="1" s="1"/>
  <c r="H1410" i="1" s="1"/>
  <c r="AC1405" i="1"/>
  <c r="H1459" i="1"/>
  <c r="AE1394" i="1"/>
  <c r="P1397" i="1"/>
  <c r="E1460" i="1"/>
  <c r="H1460" i="1" s="1"/>
  <c r="E1409" i="1" l="1"/>
  <c r="AH1405" i="1"/>
  <c r="AE1405" i="1"/>
  <c r="B1353" i="2" s="1"/>
  <c r="E1353" i="2" s="1"/>
  <c r="T1459" i="1"/>
  <c r="X1459" i="1" s="1"/>
  <c r="AB1459" i="1" s="1"/>
  <c r="AF1460" i="1" s="1"/>
  <c r="F1475" i="1" s="1"/>
  <c r="I1475" i="1" s="1"/>
  <c r="U1459" i="1"/>
  <c r="Y1459" i="1" s="1"/>
  <c r="AC1459" i="1" s="1"/>
  <c r="AG1460" i="1" s="1"/>
  <c r="G1475" i="1" s="1"/>
  <c r="S1459" i="1"/>
  <c r="W1459" i="1" s="1"/>
  <c r="AA1459" i="1" s="1"/>
  <c r="AE1460" i="1" s="1"/>
  <c r="E1475" i="1" s="1"/>
  <c r="U1410" i="1"/>
  <c r="Y1410" i="1" s="1"/>
  <c r="AC1410" i="1" s="1"/>
  <c r="AG1411" i="1" s="1"/>
  <c r="G1426" i="1" s="1"/>
  <c r="S1410" i="1"/>
  <c r="W1410" i="1" s="1"/>
  <c r="AA1410" i="1" s="1"/>
  <c r="AE1411" i="1" s="1"/>
  <c r="E1426" i="1" s="1"/>
  <c r="T1410" i="1"/>
  <c r="X1410" i="1" s="1"/>
  <c r="AB1410" i="1" s="1"/>
  <c r="AF1411" i="1" s="1"/>
  <c r="F1426" i="1" s="1"/>
  <c r="I1426" i="1" s="1"/>
  <c r="T1460" i="1"/>
  <c r="X1460" i="1" s="1"/>
  <c r="AB1460" i="1" s="1"/>
  <c r="AF1461" i="1" s="1"/>
  <c r="U1460" i="1"/>
  <c r="Y1460" i="1" s="1"/>
  <c r="AC1460" i="1" s="1"/>
  <c r="AG1461" i="1" s="1"/>
  <c r="S1460" i="1"/>
  <c r="H1426" i="1" l="1"/>
  <c r="U1426" i="1" s="1"/>
  <c r="Y1426" i="1" s="1"/>
  <c r="AC1426" i="1" s="1"/>
  <c r="AG1427" i="1" s="1"/>
  <c r="G1442" i="1" s="1"/>
  <c r="S1426" i="1"/>
  <c r="W1426" i="1" s="1"/>
  <c r="AA1426" i="1" s="1"/>
  <c r="AE1427" i="1" s="1"/>
  <c r="E1442" i="1" s="1"/>
  <c r="H1475" i="1"/>
  <c r="L1424" i="1"/>
  <c r="I1435" i="1"/>
  <c r="H1409" i="1"/>
  <c r="L1410" i="1"/>
  <c r="G1476" i="1"/>
  <c r="F1476" i="1"/>
  <c r="I1476" i="1" s="1"/>
  <c r="W1460" i="1"/>
  <c r="T1426" i="1" l="1"/>
  <c r="X1426" i="1" s="1"/>
  <c r="AB1426" i="1" s="1"/>
  <c r="AF1427" i="1" s="1"/>
  <c r="F1442" i="1" s="1"/>
  <c r="I1442" i="1" s="1"/>
  <c r="L1411" i="1"/>
  <c r="L1413" i="1" s="1"/>
  <c r="L1414" i="1" s="1"/>
  <c r="O1409" i="1" s="1"/>
  <c r="O1410" i="1" s="1"/>
  <c r="L1412" i="1"/>
  <c r="S1475" i="1"/>
  <c r="W1475" i="1" s="1"/>
  <c r="AA1475" i="1" s="1"/>
  <c r="AE1476" i="1" s="1"/>
  <c r="E1491" i="1" s="1"/>
  <c r="U1475" i="1"/>
  <c r="Y1475" i="1" s="1"/>
  <c r="AC1475" i="1" s="1"/>
  <c r="AG1476" i="1" s="1"/>
  <c r="G1491" i="1" s="1"/>
  <c r="T1475" i="1"/>
  <c r="X1475" i="1" s="1"/>
  <c r="AB1475" i="1" s="1"/>
  <c r="AF1476" i="1" s="1"/>
  <c r="F1491" i="1" s="1"/>
  <c r="I1491" i="1" s="1"/>
  <c r="T1409" i="1"/>
  <c r="X1409" i="1" s="1"/>
  <c r="AB1409" i="1" s="1"/>
  <c r="AF1410" i="1" s="1"/>
  <c r="F1425" i="1" s="1"/>
  <c r="U1409" i="1"/>
  <c r="Y1409" i="1" s="1"/>
  <c r="AC1409" i="1" s="1"/>
  <c r="AG1410" i="1" s="1"/>
  <c r="H1420" i="1"/>
  <c r="T1420" i="1" s="1"/>
  <c r="S1409" i="1"/>
  <c r="AA1460" i="1"/>
  <c r="N1409" i="1" l="1"/>
  <c r="N1410" i="1" s="1"/>
  <c r="P1410" i="1" s="1"/>
  <c r="H1442" i="1"/>
  <c r="H1491" i="1"/>
  <c r="S1491" i="1" s="1"/>
  <c r="W1491" i="1" s="1"/>
  <c r="AA1491" i="1" s="1"/>
  <c r="AE1492" i="1" s="1"/>
  <c r="E1507" i="1" s="1"/>
  <c r="AG1420" i="1"/>
  <c r="D1368" i="2" s="1"/>
  <c r="G1425" i="1"/>
  <c r="O1411" i="1"/>
  <c r="O1412" i="1" s="1"/>
  <c r="AF1409" i="1" s="1"/>
  <c r="N1411" i="1"/>
  <c r="W1409" i="1"/>
  <c r="U1420" i="1"/>
  <c r="AE1461" i="1"/>
  <c r="T1491" i="1" l="1"/>
  <c r="X1491" i="1" s="1"/>
  <c r="AB1491" i="1" s="1"/>
  <c r="AF1492" i="1" s="1"/>
  <c r="F1507" i="1" s="1"/>
  <c r="I1507" i="1" s="1"/>
  <c r="U1491" i="1"/>
  <c r="Y1491" i="1" s="1"/>
  <c r="AC1491" i="1" s="1"/>
  <c r="AG1492" i="1" s="1"/>
  <c r="G1507" i="1" s="1"/>
  <c r="T1442" i="1"/>
  <c r="X1442" i="1" s="1"/>
  <c r="AB1442" i="1" s="1"/>
  <c r="AF1443" i="1" s="1"/>
  <c r="F1458" i="1" s="1"/>
  <c r="I1458" i="1" s="1"/>
  <c r="S1442" i="1"/>
  <c r="W1442" i="1" s="1"/>
  <c r="AA1442" i="1" s="1"/>
  <c r="AE1443" i="1" s="1"/>
  <c r="E1458" i="1" s="1"/>
  <c r="U1442" i="1"/>
  <c r="Y1442" i="1" s="1"/>
  <c r="AC1442" i="1" s="1"/>
  <c r="AG1443" i="1" s="1"/>
  <c r="G1458" i="1" s="1"/>
  <c r="P1411" i="1"/>
  <c r="N1412" i="1"/>
  <c r="H1507" i="1"/>
  <c r="AF1420" i="1"/>
  <c r="C1368" i="2" s="1"/>
  <c r="F1424" i="1"/>
  <c r="AA1409" i="1"/>
  <c r="Y1420" i="1"/>
  <c r="E1476" i="1"/>
  <c r="H1476" i="1" s="1"/>
  <c r="H1458" i="1" l="1"/>
  <c r="T1507" i="1"/>
  <c r="X1507" i="1" s="1"/>
  <c r="AB1507" i="1" s="1"/>
  <c r="AF1508" i="1" s="1"/>
  <c r="F1523" i="1" s="1"/>
  <c r="I1523" i="1" s="1"/>
  <c r="U1507" i="1"/>
  <c r="Y1507" i="1" s="1"/>
  <c r="AC1507" i="1" s="1"/>
  <c r="AG1508" i="1" s="1"/>
  <c r="G1523" i="1" s="1"/>
  <c r="S1507" i="1"/>
  <c r="W1507" i="1" s="1"/>
  <c r="AA1507" i="1" s="1"/>
  <c r="AE1508" i="1" s="1"/>
  <c r="E1523" i="1" s="1"/>
  <c r="AE1410" i="1"/>
  <c r="E1425" i="1" s="1"/>
  <c r="H1425" i="1" s="1"/>
  <c r="AC1420" i="1"/>
  <c r="P1412" i="1"/>
  <c r="AE1409" i="1"/>
  <c r="S1476" i="1"/>
  <c r="U1476" i="1"/>
  <c r="Y1476" i="1" s="1"/>
  <c r="AC1476" i="1" s="1"/>
  <c r="AG1477" i="1" s="1"/>
  <c r="T1476" i="1"/>
  <c r="X1476" i="1" s="1"/>
  <c r="AB1476" i="1" s="1"/>
  <c r="AF1477" i="1" s="1"/>
  <c r="F1492" i="1" s="1"/>
  <c r="I1492" i="1" s="1"/>
  <c r="T1458" i="1" l="1"/>
  <c r="X1458" i="1" s="1"/>
  <c r="AB1458" i="1" s="1"/>
  <c r="AF1459" i="1" s="1"/>
  <c r="F1474" i="1" s="1"/>
  <c r="I1474" i="1" s="1"/>
  <c r="S1458" i="1"/>
  <c r="W1458" i="1" s="1"/>
  <c r="AA1458" i="1" s="1"/>
  <c r="AE1459" i="1" s="1"/>
  <c r="E1474" i="1" s="1"/>
  <c r="U1458" i="1"/>
  <c r="Y1458" i="1" s="1"/>
  <c r="AC1458" i="1" s="1"/>
  <c r="AG1459" i="1" s="1"/>
  <c r="G1474" i="1" s="1"/>
  <c r="U1425" i="1"/>
  <c r="Y1425" i="1" s="1"/>
  <c r="AC1425" i="1" s="1"/>
  <c r="AG1426" i="1" s="1"/>
  <c r="G1441" i="1" s="1"/>
  <c r="T1425" i="1"/>
  <c r="X1425" i="1" s="1"/>
  <c r="AB1425" i="1" s="1"/>
  <c r="AF1426" i="1" s="1"/>
  <c r="F1441" i="1" s="1"/>
  <c r="I1441" i="1" s="1"/>
  <c r="S1425" i="1"/>
  <c r="W1425" i="1" s="1"/>
  <c r="AA1425" i="1" s="1"/>
  <c r="AE1426" i="1" s="1"/>
  <c r="E1441" i="1" s="1"/>
  <c r="AH1420" i="1"/>
  <c r="AE1420" i="1"/>
  <c r="B1368" i="2" s="1"/>
  <c r="E1368" i="2" s="1"/>
  <c r="E1424" i="1"/>
  <c r="H1523" i="1"/>
  <c r="W1476" i="1"/>
  <c r="G1492" i="1"/>
  <c r="H1474" i="1" l="1"/>
  <c r="H1441" i="1"/>
  <c r="S1441" i="1" s="1"/>
  <c r="W1441" i="1" s="1"/>
  <c r="AA1441" i="1" s="1"/>
  <c r="AE1442" i="1" s="1"/>
  <c r="E1457" i="1" s="1"/>
  <c r="U1441" i="1"/>
  <c r="Y1441" i="1" s="1"/>
  <c r="AC1441" i="1" s="1"/>
  <c r="AG1442" i="1" s="1"/>
  <c r="G1457" i="1" s="1"/>
  <c r="H1424" i="1"/>
  <c r="L1425" i="1"/>
  <c r="L1439" i="1"/>
  <c r="I1450" i="1"/>
  <c r="U1523" i="1"/>
  <c r="Y1523" i="1" s="1"/>
  <c r="AC1523" i="1" s="1"/>
  <c r="AG1524" i="1" s="1"/>
  <c r="G1539" i="1" s="1"/>
  <c r="T1523" i="1"/>
  <c r="X1523" i="1" s="1"/>
  <c r="AB1523" i="1" s="1"/>
  <c r="AF1524" i="1" s="1"/>
  <c r="F1539" i="1" s="1"/>
  <c r="I1539" i="1" s="1"/>
  <c r="S1523" i="1"/>
  <c r="W1523" i="1" s="1"/>
  <c r="AA1523" i="1" s="1"/>
  <c r="AE1524" i="1" s="1"/>
  <c r="E1539" i="1" s="1"/>
  <c r="AA1476" i="1"/>
  <c r="T1441" i="1" l="1"/>
  <c r="X1441" i="1" s="1"/>
  <c r="AB1441" i="1" s="1"/>
  <c r="AF1442" i="1" s="1"/>
  <c r="F1457" i="1" s="1"/>
  <c r="I1457" i="1" s="1"/>
  <c r="U1474" i="1"/>
  <c r="Y1474" i="1" s="1"/>
  <c r="AC1474" i="1" s="1"/>
  <c r="AG1475" i="1" s="1"/>
  <c r="G1490" i="1" s="1"/>
  <c r="S1474" i="1"/>
  <c r="W1474" i="1" s="1"/>
  <c r="AA1474" i="1" s="1"/>
  <c r="AE1475" i="1" s="1"/>
  <c r="E1490" i="1" s="1"/>
  <c r="T1474" i="1"/>
  <c r="X1474" i="1" s="1"/>
  <c r="AB1474" i="1" s="1"/>
  <c r="AF1475" i="1" s="1"/>
  <c r="F1490" i="1" s="1"/>
  <c r="I1490" i="1" s="1"/>
  <c r="H1457" i="1"/>
  <c r="L1426" i="1"/>
  <c r="L1428" i="1" s="1"/>
  <c r="L1429" i="1" s="1"/>
  <c r="O1424" i="1" s="1"/>
  <c r="O1425" i="1" s="1"/>
  <c r="L1427" i="1"/>
  <c r="H1435" i="1"/>
  <c r="T1435" i="1" s="1"/>
  <c r="S1424" i="1"/>
  <c r="T1424" i="1"/>
  <c r="X1424" i="1" s="1"/>
  <c r="AB1424" i="1" s="1"/>
  <c r="AF1425" i="1" s="1"/>
  <c r="F1440" i="1" s="1"/>
  <c r="U1424" i="1"/>
  <c r="Y1424" i="1" s="1"/>
  <c r="AC1424" i="1" s="1"/>
  <c r="AG1425" i="1" s="1"/>
  <c r="S1457" i="1"/>
  <c r="W1457" i="1" s="1"/>
  <c r="AA1457" i="1" s="1"/>
  <c r="AE1458" i="1" s="1"/>
  <c r="E1473" i="1" s="1"/>
  <c r="H1473" i="1" s="1"/>
  <c r="T1457" i="1"/>
  <c r="X1457" i="1" s="1"/>
  <c r="AB1457" i="1" s="1"/>
  <c r="AF1458" i="1" s="1"/>
  <c r="F1473" i="1" s="1"/>
  <c r="I1473" i="1" s="1"/>
  <c r="U1457" i="1"/>
  <c r="Y1457" i="1" s="1"/>
  <c r="AC1457" i="1" s="1"/>
  <c r="AG1458" i="1" s="1"/>
  <c r="G1473" i="1" s="1"/>
  <c r="H1539" i="1"/>
  <c r="AE1477" i="1"/>
  <c r="N1424" i="1" l="1"/>
  <c r="N1425" i="1" s="1"/>
  <c r="P1425" i="1" s="1"/>
  <c r="H1490" i="1"/>
  <c r="W1424" i="1"/>
  <c r="U1435" i="1"/>
  <c r="S1473" i="1"/>
  <c r="W1473" i="1" s="1"/>
  <c r="AA1473" i="1" s="1"/>
  <c r="AE1474" i="1" s="1"/>
  <c r="E1489" i="1" s="1"/>
  <c r="U1473" i="1"/>
  <c r="Y1473" i="1" s="1"/>
  <c r="AC1473" i="1" s="1"/>
  <c r="AG1474" i="1" s="1"/>
  <c r="G1489" i="1" s="1"/>
  <c r="T1473" i="1"/>
  <c r="X1473" i="1" s="1"/>
  <c r="AB1473" i="1" s="1"/>
  <c r="AF1474" i="1" s="1"/>
  <c r="F1489" i="1" s="1"/>
  <c r="I1489" i="1" s="1"/>
  <c r="T1539" i="1"/>
  <c r="X1539" i="1" s="1"/>
  <c r="AB1539" i="1" s="1"/>
  <c r="S1539" i="1"/>
  <c r="W1539" i="1" s="1"/>
  <c r="AA1539" i="1" s="1"/>
  <c r="U1539" i="1"/>
  <c r="Y1539" i="1" s="1"/>
  <c r="AC1539" i="1" s="1"/>
  <c r="G1440" i="1"/>
  <c r="AG1435" i="1"/>
  <c r="D1383" i="2" s="1"/>
  <c r="O1426" i="1"/>
  <c r="O1427" i="1" s="1"/>
  <c r="AF1424" i="1" s="1"/>
  <c r="N1426" i="1"/>
  <c r="E1492" i="1"/>
  <c r="H1492" i="1" s="1"/>
  <c r="T1490" i="1" l="1"/>
  <c r="X1490" i="1" s="1"/>
  <c r="AB1490" i="1" s="1"/>
  <c r="AF1491" i="1" s="1"/>
  <c r="F1506" i="1" s="1"/>
  <c r="I1506" i="1" s="1"/>
  <c r="S1490" i="1"/>
  <c r="W1490" i="1" s="1"/>
  <c r="AA1490" i="1" s="1"/>
  <c r="AE1491" i="1" s="1"/>
  <c r="E1506" i="1" s="1"/>
  <c r="U1490" i="1"/>
  <c r="Y1490" i="1" s="1"/>
  <c r="AC1490" i="1" s="1"/>
  <c r="AG1491" i="1" s="1"/>
  <c r="G1506" i="1" s="1"/>
  <c r="N1427" i="1"/>
  <c r="P1426" i="1"/>
  <c r="H1489" i="1"/>
  <c r="F1439" i="1"/>
  <c r="AF1435" i="1"/>
  <c r="C1383" i="2" s="1"/>
  <c r="AA1424" i="1"/>
  <c r="Y1435" i="1"/>
  <c r="U1492" i="1"/>
  <c r="Y1492" i="1" s="1"/>
  <c r="AC1492" i="1" s="1"/>
  <c r="AG1493" i="1" s="1"/>
  <c r="T1492" i="1"/>
  <c r="X1492" i="1" s="1"/>
  <c r="AB1492" i="1" s="1"/>
  <c r="AF1493" i="1" s="1"/>
  <c r="F1508" i="1" s="1"/>
  <c r="I1508" i="1" s="1"/>
  <c r="S1492" i="1"/>
  <c r="H1506" i="1" l="1"/>
  <c r="T1489" i="1"/>
  <c r="X1489" i="1" s="1"/>
  <c r="AB1489" i="1" s="1"/>
  <c r="AF1490" i="1" s="1"/>
  <c r="F1505" i="1" s="1"/>
  <c r="I1505" i="1" s="1"/>
  <c r="S1489" i="1"/>
  <c r="W1489" i="1" s="1"/>
  <c r="AA1489" i="1" s="1"/>
  <c r="AE1490" i="1" s="1"/>
  <c r="E1505" i="1" s="1"/>
  <c r="U1489" i="1"/>
  <c r="Y1489" i="1" s="1"/>
  <c r="AC1489" i="1" s="1"/>
  <c r="AG1490" i="1" s="1"/>
  <c r="G1505" i="1" s="1"/>
  <c r="AE1425" i="1"/>
  <c r="E1440" i="1" s="1"/>
  <c r="H1440" i="1" s="1"/>
  <c r="AC1435" i="1"/>
  <c r="P1427" i="1"/>
  <c r="AE1424" i="1"/>
  <c r="W1492" i="1"/>
  <c r="G1508" i="1"/>
  <c r="U1506" i="1" l="1"/>
  <c r="Y1506" i="1" s="1"/>
  <c r="AC1506" i="1" s="1"/>
  <c r="AG1507" i="1" s="1"/>
  <c r="G1522" i="1" s="1"/>
  <c r="S1506" i="1"/>
  <c r="W1506" i="1" s="1"/>
  <c r="AA1506" i="1" s="1"/>
  <c r="AE1507" i="1" s="1"/>
  <c r="E1522" i="1" s="1"/>
  <c r="T1506" i="1"/>
  <c r="X1506" i="1" s="1"/>
  <c r="AB1506" i="1" s="1"/>
  <c r="AF1507" i="1" s="1"/>
  <c r="F1522" i="1" s="1"/>
  <c r="I1522" i="1" s="1"/>
  <c r="S1440" i="1"/>
  <c r="W1440" i="1" s="1"/>
  <c r="AA1440" i="1" s="1"/>
  <c r="AE1441" i="1" s="1"/>
  <c r="E1456" i="1" s="1"/>
  <c r="T1440" i="1"/>
  <c r="X1440" i="1" s="1"/>
  <c r="AB1440" i="1" s="1"/>
  <c r="AF1441" i="1" s="1"/>
  <c r="F1456" i="1" s="1"/>
  <c r="I1456" i="1" s="1"/>
  <c r="U1440" i="1"/>
  <c r="Y1440" i="1" s="1"/>
  <c r="AC1440" i="1" s="1"/>
  <c r="AG1441" i="1" s="1"/>
  <c r="G1456" i="1" s="1"/>
  <c r="E1439" i="1"/>
  <c r="AH1435" i="1"/>
  <c r="AE1435" i="1"/>
  <c r="B1383" i="2" s="1"/>
  <c r="E1383" i="2" s="1"/>
  <c r="H1505" i="1"/>
  <c r="AA1492" i="1"/>
  <c r="H1522" i="1" l="1"/>
  <c r="U1505" i="1"/>
  <c r="Y1505" i="1" s="1"/>
  <c r="AC1505" i="1" s="1"/>
  <c r="AG1506" i="1" s="1"/>
  <c r="G1521" i="1" s="1"/>
  <c r="T1505" i="1"/>
  <c r="X1505" i="1" s="1"/>
  <c r="AB1505" i="1" s="1"/>
  <c r="AF1506" i="1" s="1"/>
  <c r="F1521" i="1" s="1"/>
  <c r="I1521" i="1" s="1"/>
  <c r="S1505" i="1"/>
  <c r="W1505" i="1" s="1"/>
  <c r="AA1505" i="1" s="1"/>
  <c r="AE1506" i="1" s="1"/>
  <c r="E1521" i="1" s="1"/>
  <c r="H1521" i="1" s="1"/>
  <c r="H1439" i="1"/>
  <c r="L1440" i="1"/>
  <c r="L1454" i="1"/>
  <c r="I1465" i="1"/>
  <c r="H1456" i="1"/>
  <c r="AE1493" i="1"/>
  <c r="T1522" i="1" l="1"/>
  <c r="X1522" i="1" s="1"/>
  <c r="AB1522" i="1" s="1"/>
  <c r="AF1523" i="1" s="1"/>
  <c r="F1538" i="1" s="1"/>
  <c r="I1538" i="1" s="1"/>
  <c r="U1522" i="1"/>
  <c r="Y1522" i="1" s="1"/>
  <c r="AC1522" i="1" s="1"/>
  <c r="AG1523" i="1" s="1"/>
  <c r="G1538" i="1" s="1"/>
  <c r="S1522" i="1"/>
  <c r="W1522" i="1" s="1"/>
  <c r="AA1522" i="1" s="1"/>
  <c r="AE1523" i="1" s="1"/>
  <c r="E1538" i="1" s="1"/>
  <c r="S1439" i="1"/>
  <c r="T1439" i="1"/>
  <c r="X1439" i="1" s="1"/>
  <c r="AB1439" i="1" s="1"/>
  <c r="AF1440" i="1" s="1"/>
  <c r="F1455" i="1" s="1"/>
  <c r="U1439" i="1"/>
  <c r="Y1439" i="1" s="1"/>
  <c r="AC1439" i="1" s="1"/>
  <c r="AG1440" i="1" s="1"/>
  <c r="H1450" i="1"/>
  <c r="T1450" i="1" s="1"/>
  <c r="T1521" i="1"/>
  <c r="X1521" i="1" s="1"/>
  <c r="AB1521" i="1" s="1"/>
  <c r="AF1522" i="1" s="1"/>
  <c r="F1537" i="1" s="1"/>
  <c r="I1537" i="1" s="1"/>
  <c r="S1521" i="1"/>
  <c r="W1521" i="1" s="1"/>
  <c r="AA1521" i="1" s="1"/>
  <c r="AE1522" i="1" s="1"/>
  <c r="E1537" i="1" s="1"/>
  <c r="U1521" i="1"/>
  <c r="Y1521" i="1" s="1"/>
  <c r="AC1521" i="1" s="1"/>
  <c r="AG1522" i="1" s="1"/>
  <c r="G1537" i="1" s="1"/>
  <c r="T1456" i="1"/>
  <c r="X1456" i="1" s="1"/>
  <c r="AB1456" i="1" s="1"/>
  <c r="AF1457" i="1" s="1"/>
  <c r="F1472" i="1" s="1"/>
  <c r="I1472" i="1" s="1"/>
  <c r="S1456" i="1"/>
  <c r="W1456" i="1" s="1"/>
  <c r="AA1456" i="1" s="1"/>
  <c r="AE1457" i="1" s="1"/>
  <c r="E1472" i="1" s="1"/>
  <c r="U1456" i="1"/>
  <c r="Y1456" i="1" s="1"/>
  <c r="AC1456" i="1" s="1"/>
  <c r="AG1457" i="1" s="1"/>
  <c r="G1472" i="1" s="1"/>
  <c r="L1441" i="1"/>
  <c r="L1443" i="1" s="1"/>
  <c r="L1444" i="1" s="1"/>
  <c r="O1439" i="1" s="1"/>
  <c r="O1440" i="1" s="1"/>
  <c r="L1442" i="1"/>
  <c r="E1508" i="1"/>
  <c r="H1508" i="1" s="1"/>
  <c r="H1538" i="1" l="1"/>
  <c r="U1538" i="1"/>
  <c r="Y1538" i="1" s="1"/>
  <c r="AC1538" i="1" s="1"/>
  <c r="AG1539" i="1" s="1"/>
  <c r="G1554" i="1" s="1"/>
  <c r="T1538" i="1"/>
  <c r="X1538" i="1" s="1"/>
  <c r="AB1538" i="1" s="1"/>
  <c r="AF1539" i="1" s="1"/>
  <c r="F1554" i="1" s="1"/>
  <c r="I1554" i="1" s="1"/>
  <c r="S1538" i="1"/>
  <c r="W1538" i="1" s="1"/>
  <c r="AA1538" i="1" s="1"/>
  <c r="AE1539" i="1" s="1"/>
  <c r="E1554" i="1" s="1"/>
  <c r="H1472" i="1"/>
  <c r="S1472" i="1" s="1"/>
  <c r="W1472" i="1" s="1"/>
  <c r="AA1472" i="1" s="1"/>
  <c r="G1455" i="1"/>
  <c r="AG1450" i="1"/>
  <c r="D1398" i="2" s="1"/>
  <c r="N1439" i="1"/>
  <c r="N1440" i="1" s="1"/>
  <c r="P1440" i="1" s="1"/>
  <c r="H1537" i="1"/>
  <c r="W1439" i="1"/>
  <c r="U1450" i="1"/>
  <c r="U1508" i="1"/>
  <c r="Y1508" i="1" s="1"/>
  <c r="AC1508" i="1" s="1"/>
  <c r="AG1509" i="1" s="1"/>
  <c r="T1508" i="1"/>
  <c r="X1508" i="1" s="1"/>
  <c r="AB1508" i="1" s="1"/>
  <c r="AF1509" i="1" s="1"/>
  <c r="F1524" i="1" s="1"/>
  <c r="I1524" i="1" s="1"/>
  <c r="S1508" i="1"/>
  <c r="H1554" i="1" l="1"/>
  <c r="S1554" i="1" s="1"/>
  <c r="W1554" i="1" s="1"/>
  <c r="AA1554" i="1" s="1"/>
  <c r="U1554" i="1"/>
  <c r="Y1554" i="1" s="1"/>
  <c r="AC1554" i="1" s="1"/>
  <c r="T1554" i="1"/>
  <c r="X1554" i="1" s="1"/>
  <c r="AB1554" i="1" s="1"/>
  <c r="U1472" i="1"/>
  <c r="Y1472" i="1" s="1"/>
  <c r="AC1472" i="1" s="1"/>
  <c r="AG1473" i="1" s="1"/>
  <c r="G1488" i="1" s="1"/>
  <c r="T1472" i="1"/>
  <c r="X1472" i="1" s="1"/>
  <c r="AB1472" i="1" s="1"/>
  <c r="AF1473" i="1" s="1"/>
  <c r="F1488" i="1" s="1"/>
  <c r="I1488" i="1" s="1"/>
  <c r="AA1439" i="1"/>
  <c r="Y1450" i="1"/>
  <c r="T1537" i="1"/>
  <c r="X1537" i="1" s="1"/>
  <c r="AB1537" i="1" s="1"/>
  <c r="AF1538" i="1" s="1"/>
  <c r="F1553" i="1" s="1"/>
  <c r="I1553" i="1" s="1"/>
  <c r="S1537" i="1"/>
  <c r="W1537" i="1" s="1"/>
  <c r="AA1537" i="1" s="1"/>
  <c r="AE1538" i="1" s="1"/>
  <c r="E1553" i="1" s="1"/>
  <c r="U1537" i="1"/>
  <c r="Y1537" i="1" s="1"/>
  <c r="AC1537" i="1" s="1"/>
  <c r="AG1538" i="1" s="1"/>
  <c r="G1553" i="1" s="1"/>
  <c r="O1441" i="1"/>
  <c r="O1442" i="1" s="1"/>
  <c r="AF1439" i="1" s="1"/>
  <c r="N1441" i="1"/>
  <c r="AE1473" i="1"/>
  <c r="W1508" i="1"/>
  <c r="G1524" i="1"/>
  <c r="H1553" i="1" l="1"/>
  <c r="F1454" i="1"/>
  <c r="AF1450" i="1"/>
  <c r="C1398" i="2" s="1"/>
  <c r="P1441" i="1"/>
  <c r="N1442" i="1"/>
  <c r="AE1440" i="1"/>
  <c r="E1455" i="1" s="1"/>
  <c r="H1455" i="1" s="1"/>
  <c r="AC1450" i="1"/>
  <c r="E1488" i="1"/>
  <c r="H1488" i="1" s="1"/>
  <c r="AA1508" i="1"/>
  <c r="T1455" i="1" l="1"/>
  <c r="X1455" i="1" s="1"/>
  <c r="AB1455" i="1" s="1"/>
  <c r="AF1456" i="1" s="1"/>
  <c r="F1471" i="1" s="1"/>
  <c r="I1471" i="1" s="1"/>
  <c r="S1455" i="1"/>
  <c r="W1455" i="1" s="1"/>
  <c r="AA1455" i="1" s="1"/>
  <c r="AE1456" i="1" s="1"/>
  <c r="E1471" i="1" s="1"/>
  <c r="U1455" i="1"/>
  <c r="Y1455" i="1" s="1"/>
  <c r="AC1455" i="1" s="1"/>
  <c r="AG1456" i="1" s="1"/>
  <c r="G1471" i="1" s="1"/>
  <c r="P1442" i="1"/>
  <c r="AE1439" i="1"/>
  <c r="T1553" i="1"/>
  <c r="X1553" i="1" s="1"/>
  <c r="AB1553" i="1" s="1"/>
  <c r="AF1554" i="1" s="1"/>
  <c r="F1569" i="1" s="1"/>
  <c r="I1569" i="1" s="1"/>
  <c r="U1553" i="1"/>
  <c r="Y1553" i="1" s="1"/>
  <c r="AC1553" i="1" s="1"/>
  <c r="AG1554" i="1" s="1"/>
  <c r="G1569" i="1" s="1"/>
  <c r="S1553" i="1"/>
  <c r="W1553" i="1" s="1"/>
  <c r="AA1553" i="1" s="1"/>
  <c r="AE1554" i="1" s="1"/>
  <c r="E1569" i="1" s="1"/>
  <c r="U1488" i="1"/>
  <c r="Y1488" i="1" s="1"/>
  <c r="AC1488" i="1" s="1"/>
  <c r="AG1489" i="1" s="1"/>
  <c r="T1488" i="1"/>
  <c r="X1488" i="1" s="1"/>
  <c r="AB1488" i="1" s="1"/>
  <c r="AF1489" i="1" s="1"/>
  <c r="F1504" i="1" s="1"/>
  <c r="I1504" i="1" s="1"/>
  <c r="S1488" i="1"/>
  <c r="AE1509" i="1"/>
  <c r="H1569" i="1" l="1"/>
  <c r="H1471" i="1"/>
  <c r="E1454" i="1"/>
  <c r="AE1450" i="1"/>
  <c r="B1398" i="2" s="1"/>
  <c r="E1398" i="2" s="1"/>
  <c r="AH1450" i="1"/>
  <c r="L1469" i="1"/>
  <c r="I1480" i="1"/>
  <c r="W1488" i="1"/>
  <c r="G1504" i="1"/>
  <c r="E1524" i="1"/>
  <c r="H1524" i="1" s="1"/>
  <c r="H1454" i="1" l="1"/>
  <c r="L1455" i="1"/>
  <c r="S1471" i="1"/>
  <c r="W1471" i="1" s="1"/>
  <c r="AA1471" i="1" s="1"/>
  <c r="AE1472" i="1" s="1"/>
  <c r="E1487" i="1" s="1"/>
  <c r="U1471" i="1"/>
  <c r="Y1471" i="1" s="1"/>
  <c r="AC1471" i="1" s="1"/>
  <c r="AG1472" i="1" s="1"/>
  <c r="G1487" i="1" s="1"/>
  <c r="T1471" i="1"/>
  <c r="X1471" i="1" s="1"/>
  <c r="AB1471" i="1" s="1"/>
  <c r="AF1472" i="1" s="1"/>
  <c r="F1487" i="1" s="1"/>
  <c r="I1487" i="1" s="1"/>
  <c r="T1569" i="1"/>
  <c r="X1569" i="1" s="1"/>
  <c r="AB1569" i="1" s="1"/>
  <c r="S1569" i="1"/>
  <c r="W1569" i="1" s="1"/>
  <c r="AA1569" i="1" s="1"/>
  <c r="U1569" i="1"/>
  <c r="Y1569" i="1" s="1"/>
  <c r="AC1569" i="1" s="1"/>
  <c r="AA1488" i="1"/>
  <c r="S1524" i="1"/>
  <c r="U1524" i="1"/>
  <c r="Y1524" i="1" s="1"/>
  <c r="AC1524" i="1" s="1"/>
  <c r="T1524" i="1"/>
  <c r="X1524" i="1" s="1"/>
  <c r="AB1524" i="1" s="1"/>
  <c r="L1456" i="1" l="1"/>
  <c r="L1458" i="1" s="1"/>
  <c r="L1459" i="1" s="1"/>
  <c r="O1454" i="1" s="1"/>
  <c r="O1455" i="1" s="1"/>
  <c r="L1457" i="1"/>
  <c r="N1454" i="1" s="1"/>
  <c r="N1455" i="1" s="1"/>
  <c r="P1455" i="1" s="1"/>
  <c r="H1487" i="1"/>
  <c r="T1454" i="1"/>
  <c r="X1454" i="1" s="1"/>
  <c r="AB1454" i="1" s="1"/>
  <c r="AF1455" i="1" s="1"/>
  <c r="F1470" i="1" s="1"/>
  <c r="S1454" i="1"/>
  <c r="U1454" i="1"/>
  <c r="Y1454" i="1" s="1"/>
  <c r="AC1454" i="1" s="1"/>
  <c r="AG1455" i="1" s="1"/>
  <c r="H1465" i="1"/>
  <c r="T1465" i="1" s="1"/>
  <c r="AE1489" i="1"/>
  <c r="E1504" i="1" s="1"/>
  <c r="H1504" i="1" s="1"/>
  <c r="W1524" i="1"/>
  <c r="U1487" i="1" l="1"/>
  <c r="Y1487" i="1" s="1"/>
  <c r="AC1487" i="1" s="1"/>
  <c r="AG1488" i="1" s="1"/>
  <c r="G1503" i="1" s="1"/>
  <c r="S1487" i="1"/>
  <c r="W1487" i="1" s="1"/>
  <c r="AA1487" i="1" s="1"/>
  <c r="AE1488" i="1" s="1"/>
  <c r="E1503" i="1" s="1"/>
  <c r="T1487" i="1"/>
  <c r="X1487" i="1" s="1"/>
  <c r="AB1487" i="1" s="1"/>
  <c r="AF1488" i="1" s="1"/>
  <c r="F1503" i="1" s="1"/>
  <c r="I1503" i="1" s="1"/>
  <c r="G1470" i="1"/>
  <c r="AG1465" i="1"/>
  <c r="D1413" i="2" s="1"/>
  <c r="N1456" i="1"/>
  <c r="O1456" i="1"/>
  <c r="O1457" i="1" s="1"/>
  <c r="AF1454" i="1" s="1"/>
  <c r="W1454" i="1"/>
  <c r="U1465" i="1"/>
  <c r="T1504" i="1"/>
  <c r="X1504" i="1" s="1"/>
  <c r="AB1504" i="1" s="1"/>
  <c r="AF1505" i="1" s="1"/>
  <c r="F1520" i="1" s="1"/>
  <c r="I1520" i="1" s="1"/>
  <c r="S1504" i="1"/>
  <c r="W1504" i="1" s="1"/>
  <c r="AA1504" i="1" s="1"/>
  <c r="AE1505" i="1" s="1"/>
  <c r="E1520" i="1" s="1"/>
  <c r="U1504" i="1"/>
  <c r="Y1504" i="1" s="1"/>
  <c r="AC1504" i="1" s="1"/>
  <c r="AG1505" i="1" s="1"/>
  <c r="G1520" i="1" s="1"/>
  <c r="AA1524" i="1"/>
  <c r="AA1454" i="1" l="1"/>
  <c r="Y1465" i="1"/>
  <c r="F1469" i="1"/>
  <c r="AF1465" i="1"/>
  <c r="C1413" i="2" s="1"/>
  <c r="P1456" i="1"/>
  <c r="N1457" i="1"/>
  <c r="H1503" i="1"/>
  <c r="H1520" i="1"/>
  <c r="S1503" i="1" l="1"/>
  <c r="W1503" i="1" s="1"/>
  <c r="AA1503" i="1" s="1"/>
  <c r="AE1504" i="1" s="1"/>
  <c r="E1519" i="1" s="1"/>
  <c r="U1503" i="1"/>
  <c r="Y1503" i="1" s="1"/>
  <c r="AC1503" i="1" s="1"/>
  <c r="AG1504" i="1" s="1"/>
  <c r="G1519" i="1" s="1"/>
  <c r="T1503" i="1"/>
  <c r="X1503" i="1" s="1"/>
  <c r="AB1503" i="1" s="1"/>
  <c r="AF1504" i="1" s="1"/>
  <c r="F1519" i="1" s="1"/>
  <c r="I1519" i="1" s="1"/>
  <c r="P1457" i="1"/>
  <c r="AE1454" i="1"/>
  <c r="AE1455" i="1"/>
  <c r="E1470" i="1" s="1"/>
  <c r="H1470" i="1" s="1"/>
  <c r="AC1465" i="1"/>
  <c r="U1520" i="1"/>
  <c r="Y1520" i="1" s="1"/>
  <c r="AC1520" i="1" s="1"/>
  <c r="AG1521" i="1" s="1"/>
  <c r="G1536" i="1" s="1"/>
  <c r="T1520" i="1"/>
  <c r="X1520" i="1" s="1"/>
  <c r="AB1520" i="1" s="1"/>
  <c r="AF1521" i="1" s="1"/>
  <c r="F1536" i="1" s="1"/>
  <c r="I1536" i="1" s="1"/>
  <c r="S1520" i="1"/>
  <c r="W1520" i="1" s="1"/>
  <c r="AA1520" i="1" s="1"/>
  <c r="AE1521" i="1" s="1"/>
  <c r="E1536" i="1" s="1"/>
  <c r="H1536" i="1" l="1"/>
  <c r="U1470" i="1"/>
  <c r="Y1470" i="1" s="1"/>
  <c r="AC1470" i="1" s="1"/>
  <c r="AG1471" i="1" s="1"/>
  <c r="G1486" i="1" s="1"/>
  <c r="T1470" i="1"/>
  <c r="X1470" i="1" s="1"/>
  <c r="AB1470" i="1" s="1"/>
  <c r="AF1471" i="1" s="1"/>
  <c r="F1486" i="1" s="1"/>
  <c r="I1486" i="1" s="1"/>
  <c r="S1470" i="1"/>
  <c r="W1470" i="1" s="1"/>
  <c r="AA1470" i="1" s="1"/>
  <c r="AE1471" i="1" s="1"/>
  <c r="E1486" i="1" s="1"/>
  <c r="E1469" i="1"/>
  <c r="AE1465" i="1"/>
  <c r="B1413" i="2" s="1"/>
  <c r="E1413" i="2" s="1"/>
  <c r="AH1465" i="1"/>
  <c r="H1519" i="1"/>
  <c r="T1536" i="1"/>
  <c r="X1536" i="1" s="1"/>
  <c r="AB1536" i="1" s="1"/>
  <c r="AF1537" i="1" s="1"/>
  <c r="F1552" i="1" s="1"/>
  <c r="I1552" i="1" s="1"/>
  <c r="U1536" i="1"/>
  <c r="Y1536" i="1" s="1"/>
  <c r="AC1536" i="1" s="1"/>
  <c r="AG1537" i="1" s="1"/>
  <c r="G1552" i="1" s="1"/>
  <c r="S1536" i="1"/>
  <c r="W1536" i="1" s="1"/>
  <c r="AA1536" i="1" s="1"/>
  <c r="AE1537" i="1" s="1"/>
  <c r="E1552" i="1" s="1"/>
  <c r="U1519" i="1" l="1"/>
  <c r="Y1519" i="1" s="1"/>
  <c r="AC1519" i="1" s="1"/>
  <c r="AG1520" i="1" s="1"/>
  <c r="G1535" i="1" s="1"/>
  <c r="T1519" i="1"/>
  <c r="X1519" i="1" s="1"/>
  <c r="AB1519" i="1" s="1"/>
  <c r="AF1520" i="1" s="1"/>
  <c r="F1535" i="1" s="1"/>
  <c r="I1535" i="1" s="1"/>
  <c r="S1519" i="1"/>
  <c r="W1519" i="1" s="1"/>
  <c r="AA1519" i="1" s="1"/>
  <c r="AE1520" i="1" s="1"/>
  <c r="E1535" i="1" s="1"/>
  <c r="H1535" i="1" s="1"/>
  <c r="H1486" i="1"/>
  <c r="I1495" i="1"/>
  <c r="L1484" i="1"/>
  <c r="H1469" i="1"/>
  <c r="L1470" i="1"/>
  <c r="H1552" i="1"/>
  <c r="L1471" i="1" l="1"/>
  <c r="L1473" i="1" s="1"/>
  <c r="L1474" i="1" s="1"/>
  <c r="O1469" i="1" s="1"/>
  <c r="O1470" i="1" s="1"/>
  <c r="L1472" i="1"/>
  <c r="N1469" i="1" s="1"/>
  <c r="N1470" i="1" s="1"/>
  <c r="P1470" i="1" s="1"/>
  <c r="S1486" i="1"/>
  <c r="W1486" i="1" s="1"/>
  <c r="AA1486" i="1" s="1"/>
  <c r="AE1487" i="1" s="1"/>
  <c r="E1502" i="1" s="1"/>
  <c r="U1486" i="1"/>
  <c r="Y1486" i="1" s="1"/>
  <c r="AC1486" i="1" s="1"/>
  <c r="AG1487" i="1" s="1"/>
  <c r="G1502" i="1" s="1"/>
  <c r="T1486" i="1"/>
  <c r="X1486" i="1" s="1"/>
  <c r="AB1486" i="1" s="1"/>
  <c r="AF1487" i="1" s="1"/>
  <c r="F1502" i="1" s="1"/>
  <c r="I1502" i="1" s="1"/>
  <c r="S1535" i="1"/>
  <c r="W1535" i="1" s="1"/>
  <c r="AA1535" i="1" s="1"/>
  <c r="AE1536" i="1" s="1"/>
  <c r="E1551" i="1" s="1"/>
  <c r="U1535" i="1"/>
  <c r="Y1535" i="1" s="1"/>
  <c r="AC1535" i="1" s="1"/>
  <c r="AG1536" i="1" s="1"/>
  <c r="G1551" i="1" s="1"/>
  <c r="T1535" i="1"/>
  <c r="X1535" i="1" s="1"/>
  <c r="AB1535" i="1" s="1"/>
  <c r="AF1536" i="1" s="1"/>
  <c r="F1551" i="1" s="1"/>
  <c r="I1551" i="1" s="1"/>
  <c r="T1469" i="1"/>
  <c r="X1469" i="1" s="1"/>
  <c r="AB1469" i="1" s="1"/>
  <c r="AF1470" i="1" s="1"/>
  <c r="F1485" i="1" s="1"/>
  <c r="S1469" i="1"/>
  <c r="U1469" i="1"/>
  <c r="Y1469" i="1" s="1"/>
  <c r="AC1469" i="1" s="1"/>
  <c r="AG1470" i="1" s="1"/>
  <c r="H1480" i="1"/>
  <c r="T1480" i="1" s="1"/>
  <c r="S1552" i="1"/>
  <c r="W1552" i="1" s="1"/>
  <c r="AA1552" i="1" s="1"/>
  <c r="AE1553" i="1" s="1"/>
  <c r="E1568" i="1" s="1"/>
  <c r="T1552" i="1"/>
  <c r="X1552" i="1" s="1"/>
  <c r="AB1552" i="1" s="1"/>
  <c r="AF1553" i="1" s="1"/>
  <c r="F1568" i="1" s="1"/>
  <c r="I1568" i="1" s="1"/>
  <c r="U1552" i="1"/>
  <c r="Y1552" i="1" s="1"/>
  <c r="AC1552" i="1" s="1"/>
  <c r="AG1553" i="1" s="1"/>
  <c r="G1568" i="1" s="1"/>
  <c r="H1502" i="1" l="1"/>
  <c r="W1469" i="1"/>
  <c r="U1480" i="1"/>
  <c r="S1502" i="1"/>
  <c r="W1502" i="1" s="1"/>
  <c r="AA1502" i="1" s="1"/>
  <c r="AE1503" i="1" s="1"/>
  <c r="E1518" i="1" s="1"/>
  <c r="T1502" i="1"/>
  <c r="X1502" i="1" s="1"/>
  <c r="AB1502" i="1" s="1"/>
  <c r="AF1503" i="1" s="1"/>
  <c r="F1518" i="1" s="1"/>
  <c r="I1518" i="1" s="1"/>
  <c r="U1502" i="1"/>
  <c r="Y1502" i="1" s="1"/>
  <c r="AC1502" i="1" s="1"/>
  <c r="AG1503" i="1" s="1"/>
  <c r="G1518" i="1" s="1"/>
  <c r="H1551" i="1"/>
  <c r="O1471" i="1"/>
  <c r="O1472" i="1" s="1"/>
  <c r="AF1469" i="1" s="1"/>
  <c r="N1471" i="1"/>
  <c r="G1485" i="1"/>
  <c r="AG1480" i="1"/>
  <c r="D1428" i="2" s="1"/>
  <c r="H1568" i="1"/>
  <c r="H1518" i="1" l="1"/>
  <c r="U1551" i="1"/>
  <c r="Y1551" i="1" s="1"/>
  <c r="AC1551" i="1" s="1"/>
  <c r="AG1552" i="1" s="1"/>
  <c r="G1567" i="1" s="1"/>
  <c r="T1551" i="1"/>
  <c r="X1551" i="1" s="1"/>
  <c r="AB1551" i="1" s="1"/>
  <c r="AF1552" i="1" s="1"/>
  <c r="F1567" i="1" s="1"/>
  <c r="I1567" i="1" s="1"/>
  <c r="S1551" i="1"/>
  <c r="W1551" i="1" s="1"/>
  <c r="AA1551" i="1" s="1"/>
  <c r="AE1552" i="1" s="1"/>
  <c r="E1567" i="1" s="1"/>
  <c r="N1472" i="1"/>
  <c r="P1471" i="1"/>
  <c r="F1484" i="1"/>
  <c r="AF1480" i="1"/>
  <c r="C1428" i="2" s="1"/>
  <c r="AA1469" i="1"/>
  <c r="Y1480" i="1"/>
  <c r="U1568" i="1"/>
  <c r="Y1568" i="1" s="1"/>
  <c r="AC1568" i="1" s="1"/>
  <c r="AG1569" i="1" s="1"/>
  <c r="G1584" i="1" s="1"/>
  <c r="T1568" i="1"/>
  <c r="X1568" i="1" s="1"/>
  <c r="AB1568" i="1" s="1"/>
  <c r="AF1569" i="1" s="1"/>
  <c r="F1584" i="1" s="1"/>
  <c r="I1584" i="1" s="1"/>
  <c r="S1568" i="1"/>
  <c r="W1568" i="1" s="1"/>
  <c r="AA1568" i="1" s="1"/>
  <c r="AE1569" i="1" s="1"/>
  <c r="E1584" i="1" s="1"/>
  <c r="H1567" i="1" l="1"/>
  <c r="T1567" i="1" s="1"/>
  <c r="X1567" i="1" s="1"/>
  <c r="AB1567" i="1" s="1"/>
  <c r="AF1568" i="1" s="1"/>
  <c r="F1583" i="1" s="1"/>
  <c r="I1583" i="1" s="1"/>
  <c r="H1584" i="1"/>
  <c r="T1584" i="1" s="1"/>
  <c r="X1584" i="1" s="1"/>
  <c r="AB1584" i="1" s="1"/>
  <c r="AE1470" i="1"/>
  <c r="E1485" i="1" s="1"/>
  <c r="H1485" i="1" s="1"/>
  <c r="AC1480" i="1"/>
  <c r="P1472" i="1"/>
  <c r="AE1469" i="1"/>
  <c r="S1518" i="1"/>
  <c r="W1518" i="1" s="1"/>
  <c r="AA1518" i="1" s="1"/>
  <c r="AE1519" i="1" s="1"/>
  <c r="E1534" i="1" s="1"/>
  <c r="U1518" i="1"/>
  <c r="Y1518" i="1" s="1"/>
  <c r="AC1518" i="1" s="1"/>
  <c r="AG1519" i="1" s="1"/>
  <c r="G1534" i="1" s="1"/>
  <c r="T1518" i="1"/>
  <c r="X1518" i="1" s="1"/>
  <c r="AB1518" i="1" s="1"/>
  <c r="AF1519" i="1" s="1"/>
  <c r="F1534" i="1" s="1"/>
  <c r="I1534" i="1" s="1"/>
  <c r="U1584" i="1"/>
  <c r="Y1584" i="1" s="1"/>
  <c r="AC1584" i="1" s="1"/>
  <c r="S1584" i="1"/>
  <c r="W1584" i="1" s="1"/>
  <c r="AA1584" i="1" s="1"/>
  <c r="U1567" i="1" l="1"/>
  <c r="Y1567" i="1" s="1"/>
  <c r="AC1567" i="1" s="1"/>
  <c r="AG1568" i="1" s="1"/>
  <c r="G1583" i="1" s="1"/>
  <c r="S1567" i="1"/>
  <c r="W1567" i="1" s="1"/>
  <c r="AA1567" i="1" s="1"/>
  <c r="AE1568" i="1" s="1"/>
  <c r="E1583" i="1" s="1"/>
  <c r="E1484" i="1"/>
  <c r="AH1480" i="1"/>
  <c r="AE1480" i="1"/>
  <c r="B1428" i="2" s="1"/>
  <c r="E1428" i="2" s="1"/>
  <c r="H1583" i="1"/>
  <c r="H1534" i="1"/>
  <c r="T1485" i="1"/>
  <c r="X1485" i="1" s="1"/>
  <c r="AB1485" i="1" s="1"/>
  <c r="AF1486" i="1" s="1"/>
  <c r="F1501" i="1" s="1"/>
  <c r="I1501" i="1" s="1"/>
  <c r="U1485" i="1"/>
  <c r="Y1485" i="1" s="1"/>
  <c r="AC1485" i="1" s="1"/>
  <c r="AG1486" i="1" s="1"/>
  <c r="G1501" i="1" s="1"/>
  <c r="S1485" i="1"/>
  <c r="W1485" i="1" s="1"/>
  <c r="AA1485" i="1" s="1"/>
  <c r="AE1486" i="1" s="1"/>
  <c r="E1501" i="1" s="1"/>
  <c r="H1501" i="1" l="1"/>
  <c r="S1501" i="1" s="1"/>
  <c r="W1501" i="1" s="1"/>
  <c r="AA1501" i="1" s="1"/>
  <c r="AE1502" i="1" s="1"/>
  <c r="E1517" i="1" s="1"/>
  <c r="S1583" i="1"/>
  <c r="W1583" i="1" s="1"/>
  <c r="AA1583" i="1" s="1"/>
  <c r="AE1584" i="1" s="1"/>
  <c r="E1599" i="1" s="1"/>
  <c r="U1583" i="1"/>
  <c r="Y1583" i="1" s="1"/>
  <c r="AC1583" i="1" s="1"/>
  <c r="AG1584" i="1" s="1"/>
  <c r="G1599" i="1" s="1"/>
  <c r="T1583" i="1"/>
  <c r="X1583" i="1" s="1"/>
  <c r="AB1583" i="1" s="1"/>
  <c r="AF1584" i="1" s="1"/>
  <c r="F1599" i="1" s="1"/>
  <c r="I1599" i="1" s="1"/>
  <c r="I1510" i="1"/>
  <c r="L1499" i="1"/>
  <c r="U1534" i="1"/>
  <c r="Y1534" i="1" s="1"/>
  <c r="AC1534" i="1" s="1"/>
  <c r="AG1535" i="1" s="1"/>
  <c r="G1550" i="1" s="1"/>
  <c r="T1534" i="1"/>
  <c r="X1534" i="1" s="1"/>
  <c r="AB1534" i="1" s="1"/>
  <c r="AF1535" i="1" s="1"/>
  <c r="F1550" i="1" s="1"/>
  <c r="I1550" i="1" s="1"/>
  <c r="S1534" i="1"/>
  <c r="W1534" i="1" s="1"/>
  <c r="AA1534" i="1" s="1"/>
  <c r="AE1535" i="1" s="1"/>
  <c r="E1550" i="1" s="1"/>
  <c r="H1484" i="1"/>
  <c r="L1485" i="1"/>
  <c r="U1501" i="1" l="1"/>
  <c r="Y1501" i="1" s="1"/>
  <c r="AC1501" i="1" s="1"/>
  <c r="AG1502" i="1" s="1"/>
  <c r="G1517" i="1" s="1"/>
  <c r="T1501" i="1"/>
  <c r="X1501" i="1" s="1"/>
  <c r="AB1501" i="1" s="1"/>
  <c r="AF1502" i="1" s="1"/>
  <c r="F1517" i="1" s="1"/>
  <c r="I1517" i="1" s="1"/>
  <c r="H1550" i="1"/>
  <c r="T1550" i="1" s="1"/>
  <c r="X1550" i="1" s="1"/>
  <c r="AB1550" i="1" s="1"/>
  <c r="AF1551" i="1" s="1"/>
  <c r="F1566" i="1" s="1"/>
  <c r="I1566" i="1" s="1"/>
  <c r="U1484" i="1"/>
  <c r="Y1484" i="1" s="1"/>
  <c r="AC1484" i="1" s="1"/>
  <c r="AG1485" i="1" s="1"/>
  <c r="S1484" i="1"/>
  <c r="T1484" i="1"/>
  <c r="X1484" i="1" s="1"/>
  <c r="AB1484" i="1" s="1"/>
  <c r="AF1485" i="1" s="1"/>
  <c r="F1500" i="1" s="1"/>
  <c r="H1495" i="1"/>
  <c r="T1495" i="1" s="1"/>
  <c r="H1599" i="1"/>
  <c r="L1486" i="1"/>
  <c r="L1488" i="1" s="1"/>
  <c r="L1489" i="1" s="1"/>
  <c r="O1484" i="1" s="1"/>
  <c r="O1485" i="1" s="1"/>
  <c r="L1487" i="1"/>
  <c r="H1517" i="1"/>
  <c r="U1550" i="1" l="1"/>
  <c r="Y1550" i="1" s="1"/>
  <c r="AC1550" i="1" s="1"/>
  <c r="AG1551" i="1" s="1"/>
  <c r="G1566" i="1" s="1"/>
  <c r="S1550" i="1"/>
  <c r="W1550" i="1" s="1"/>
  <c r="AA1550" i="1" s="1"/>
  <c r="AE1551" i="1" s="1"/>
  <c r="E1566" i="1" s="1"/>
  <c r="N1484" i="1"/>
  <c r="N1485" i="1" s="1"/>
  <c r="P1485" i="1" s="1"/>
  <c r="T1599" i="1"/>
  <c r="X1599" i="1" s="1"/>
  <c r="AB1599" i="1" s="1"/>
  <c r="U1599" i="1"/>
  <c r="Y1599" i="1" s="1"/>
  <c r="AC1599" i="1" s="1"/>
  <c r="S1599" i="1"/>
  <c r="W1599" i="1" s="1"/>
  <c r="AA1599" i="1" s="1"/>
  <c r="W1484" i="1"/>
  <c r="U1495" i="1"/>
  <c r="T1517" i="1"/>
  <c r="X1517" i="1" s="1"/>
  <c r="AB1517" i="1" s="1"/>
  <c r="AF1518" i="1" s="1"/>
  <c r="F1533" i="1" s="1"/>
  <c r="I1533" i="1" s="1"/>
  <c r="S1517" i="1"/>
  <c r="W1517" i="1" s="1"/>
  <c r="AA1517" i="1" s="1"/>
  <c r="AE1518" i="1" s="1"/>
  <c r="E1533" i="1" s="1"/>
  <c r="U1517" i="1"/>
  <c r="Y1517" i="1" s="1"/>
  <c r="AC1517" i="1" s="1"/>
  <c r="AG1518" i="1" s="1"/>
  <c r="G1533" i="1" s="1"/>
  <c r="H1566" i="1"/>
  <c r="G1500" i="1"/>
  <c r="AG1495" i="1"/>
  <c r="D1443" i="2" s="1"/>
  <c r="S1566" i="1" l="1"/>
  <c r="W1566" i="1" s="1"/>
  <c r="AA1566" i="1" s="1"/>
  <c r="AE1567" i="1" s="1"/>
  <c r="E1582" i="1" s="1"/>
  <c r="T1566" i="1"/>
  <c r="X1566" i="1" s="1"/>
  <c r="AB1566" i="1" s="1"/>
  <c r="AF1567" i="1" s="1"/>
  <c r="F1582" i="1" s="1"/>
  <c r="I1582" i="1" s="1"/>
  <c r="U1566" i="1"/>
  <c r="Y1566" i="1" s="1"/>
  <c r="AC1566" i="1" s="1"/>
  <c r="AG1567" i="1" s="1"/>
  <c r="G1582" i="1" s="1"/>
  <c r="N1486" i="1"/>
  <c r="O1486" i="1"/>
  <c r="O1487" i="1" s="1"/>
  <c r="AF1484" i="1" s="1"/>
  <c r="H1533" i="1"/>
  <c r="AA1484" i="1"/>
  <c r="Y1495" i="1"/>
  <c r="S1533" i="1" l="1"/>
  <c r="W1533" i="1" s="1"/>
  <c r="AA1533" i="1" s="1"/>
  <c r="AE1534" i="1" s="1"/>
  <c r="E1549" i="1" s="1"/>
  <c r="U1533" i="1"/>
  <c r="Y1533" i="1" s="1"/>
  <c r="AC1533" i="1" s="1"/>
  <c r="AG1534" i="1" s="1"/>
  <c r="G1549" i="1" s="1"/>
  <c r="T1533" i="1"/>
  <c r="X1533" i="1" s="1"/>
  <c r="AB1533" i="1" s="1"/>
  <c r="AF1534" i="1" s="1"/>
  <c r="F1549" i="1" s="1"/>
  <c r="I1549" i="1" s="1"/>
  <c r="P1486" i="1"/>
  <c r="N1487" i="1"/>
  <c r="AE1485" i="1"/>
  <c r="E1500" i="1" s="1"/>
  <c r="H1500" i="1" s="1"/>
  <c r="AC1495" i="1"/>
  <c r="AF1495" i="1"/>
  <c r="C1443" i="2" s="1"/>
  <c r="F1499" i="1"/>
  <c r="H1582" i="1"/>
  <c r="S1582" i="1" l="1"/>
  <c r="W1582" i="1" s="1"/>
  <c r="AA1582" i="1" s="1"/>
  <c r="AE1583" i="1" s="1"/>
  <c r="E1598" i="1" s="1"/>
  <c r="U1582" i="1"/>
  <c r="Y1582" i="1" s="1"/>
  <c r="AC1582" i="1" s="1"/>
  <c r="AG1583" i="1" s="1"/>
  <c r="G1598" i="1" s="1"/>
  <c r="T1582" i="1"/>
  <c r="X1582" i="1" s="1"/>
  <c r="AB1582" i="1" s="1"/>
  <c r="AF1583" i="1" s="1"/>
  <c r="F1598" i="1" s="1"/>
  <c r="I1598" i="1" s="1"/>
  <c r="T1500" i="1"/>
  <c r="X1500" i="1" s="1"/>
  <c r="AB1500" i="1" s="1"/>
  <c r="AF1501" i="1" s="1"/>
  <c r="F1516" i="1" s="1"/>
  <c r="I1516" i="1" s="1"/>
  <c r="S1500" i="1"/>
  <c r="W1500" i="1" s="1"/>
  <c r="AA1500" i="1" s="1"/>
  <c r="AE1501" i="1" s="1"/>
  <c r="E1516" i="1" s="1"/>
  <c r="U1500" i="1"/>
  <c r="Y1500" i="1" s="1"/>
  <c r="AC1500" i="1" s="1"/>
  <c r="AG1501" i="1" s="1"/>
  <c r="G1516" i="1" s="1"/>
  <c r="P1487" i="1"/>
  <c r="AE1484" i="1"/>
  <c r="H1549" i="1"/>
  <c r="T1549" i="1" l="1"/>
  <c r="X1549" i="1" s="1"/>
  <c r="AB1549" i="1" s="1"/>
  <c r="AF1550" i="1" s="1"/>
  <c r="F1565" i="1" s="1"/>
  <c r="I1565" i="1" s="1"/>
  <c r="S1549" i="1"/>
  <c r="W1549" i="1" s="1"/>
  <c r="AA1549" i="1" s="1"/>
  <c r="AE1550" i="1" s="1"/>
  <c r="E1565" i="1" s="1"/>
  <c r="U1549" i="1"/>
  <c r="Y1549" i="1" s="1"/>
  <c r="AC1549" i="1" s="1"/>
  <c r="AG1550" i="1" s="1"/>
  <c r="G1565" i="1" s="1"/>
  <c r="I1525" i="1"/>
  <c r="L1514" i="1"/>
  <c r="E1499" i="1"/>
  <c r="AE1495" i="1"/>
  <c r="B1443" i="2" s="1"/>
  <c r="E1443" i="2" s="1"/>
  <c r="AH1495" i="1"/>
  <c r="H1516" i="1"/>
  <c r="H1598" i="1"/>
  <c r="H1499" i="1" l="1"/>
  <c r="L1500" i="1"/>
  <c r="S1499" i="1"/>
  <c r="U1499" i="1"/>
  <c r="Y1499" i="1" s="1"/>
  <c r="AC1499" i="1" s="1"/>
  <c r="AG1500" i="1" s="1"/>
  <c r="H1510" i="1"/>
  <c r="T1510" i="1" s="1"/>
  <c r="T1499" i="1"/>
  <c r="X1499" i="1" s="1"/>
  <c r="AB1499" i="1" s="1"/>
  <c r="AF1500" i="1" s="1"/>
  <c r="H1565" i="1"/>
  <c r="U1598" i="1"/>
  <c r="Y1598" i="1" s="1"/>
  <c r="AC1598" i="1" s="1"/>
  <c r="AG1599" i="1" s="1"/>
  <c r="G1614" i="1" s="1"/>
  <c r="T1598" i="1"/>
  <c r="X1598" i="1" s="1"/>
  <c r="AB1598" i="1" s="1"/>
  <c r="AF1599" i="1" s="1"/>
  <c r="F1614" i="1" s="1"/>
  <c r="I1614" i="1" s="1"/>
  <c r="S1598" i="1"/>
  <c r="W1598" i="1" s="1"/>
  <c r="AA1598" i="1" s="1"/>
  <c r="AE1599" i="1" s="1"/>
  <c r="E1614" i="1" s="1"/>
  <c r="T1516" i="1"/>
  <c r="X1516" i="1" s="1"/>
  <c r="AB1516" i="1" s="1"/>
  <c r="AF1517" i="1" s="1"/>
  <c r="F1532" i="1" s="1"/>
  <c r="I1532" i="1" s="1"/>
  <c r="U1516" i="1"/>
  <c r="Y1516" i="1" s="1"/>
  <c r="AC1516" i="1" s="1"/>
  <c r="AG1517" i="1" s="1"/>
  <c r="G1532" i="1" s="1"/>
  <c r="S1516" i="1"/>
  <c r="W1516" i="1" s="1"/>
  <c r="AA1516" i="1" s="1"/>
  <c r="AE1517" i="1" s="1"/>
  <c r="E1532" i="1" s="1"/>
  <c r="L1501" i="1" l="1"/>
  <c r="L1503" i="1" s="1"/>
  <c r="L1504" i="1" s="1"/>
  <c r="O1499" i="1" s="1"/>
  <c r="O1500" i="1" s="1"/>
  <c r="L1502" i="1"/>
  <c r="N1499" i="1" s="1"/>
  <c r="N1500" i="1" s="1"/>
  <c r="P1500" i="1" s="1"/>
  <c r="G1515" i="1"/>
  <c r="AG1510" i="1"/>
  <c r="D1458" i="2" s="1"/>
  <c r="U1565" i="1"/>
  <c r="Y1565" i="1" s="1"/>
  <c r="AC1565" i="1" s="1"/>
  <c r="AG1566" i="1" s="1"/>
  <c r="G1581" i="1" s="1"/>
  <c r="T1565" i="1"/>
  <c r="X1565" i="1" s="1"/>
  <c r="AB1565" i="1" s="1"/>
  <c r="AF1566" i="1" s="1"/>
  <c r="F1581" i="1" s="1"/>
  <c r="I1581" i="1" s="1"/>
  <c r="S1565" i="1"/>
  <c r="W1565" i="1" s="1"/>
  <c r="AA1565" i="1" s="1"/>
  <c r="AE1566" i="1" s="1"/>
  <c r="E1581" i="1" s="1"/>
  <c r="W1499" i="1"/>
  <c r="U1510" i="1"/>
  <c r="H1614" i="1"/>
  <c r="F1515" i="1"/>
  <c r="H1532" i="1"/>
  <c r="O1501" i="1" l="1"/>
  <c r="O1502" i="1" s="1"/>
  <c r="AF1499" i="1" s="1"/>
  <c r="N1501" i="1"/>
  <c r="U1532" i="1"/>
  <c r="Y1532" i="1" s="1"/>
  <c r="AC1532" i="1" s="1"/>
  <c r="AG1533" i="1" s="1"/>
  <c r="G1548" i="1" s="1"/>
  <c r="T1532" i="1"/>
  <c r="X1532" i="1" s="1"/>
  <c r="AB1532" i="1" s="1"/>
  <c r="AF1533" i="1" s="1"/>
  <c r="F1548" i="1" s="1"/>
  <c r="I1548" i="1" s="1"/>
  <c r="S1532" i="1"/>
  <c r="W1532" i="1" s="1"/>
  <c r="AA1532" i="1" s="1"/>
  <c r="AE1533" i="1" s="1"/>
  <c r="E1548" i="1" s="1"/>
  <c r="AA1499" i="1"/>
  <c r="Y1510" i="1"/>
  <c r="S1614" i="1"/>
  <c r="W1614" i="1" s="1"/>
  <c r="AA1614" i="1" s="1"/>
  <c r="U1614" i="1"/>
  <c r="Y1614" i="1" s="1"/>
  <c r="AC1614" i="1" s="1"/>
  <c r="T1614" i="1"/>
  <c r="X1614" i="1" s="1"/>
  <c r="AB1614" i="1" s="1"/>
  <c r="H1581" i="1"/>
  <c r="P1501" i="1" l="1"/>
  <c r="N1502" i="1"/>
  <c r="F1514" i="1"/>
  <c r="AF1510" i="1"/>
  <c r="C1458" i="2" s="1"/>
  <c r="T1581" i="1"/>
  <c r="X1581" i="1" s="1"/>
  <c r="AB1581" i="1" s="1"/>
  <c r="AF1582" i="1" s="1"/>
  <c r="F1597" i="1" s="1"/>
  <c r="I1597" i="1" s="1"/>
  <c r="U1581" i="1"/>
  <c r="Y1581" i="1" s="1"/>
  <c r="AC1581" i="1" s="1"/>
  <c r="AG1582" i="1" s="1"/>
  <c r="G1597" i="1" s="1"/>
  <c r="S1581" i="1"/>
  <c r="W1581" i="1" s="1"/>
  <c r="AA1581" i="1" s="1"/>
  <c r="AE1582" i="1" s="1"/>
  <c r="E1597" i="1" s="1"/>
  <c r="AE1500" i="1"/>
  <c r="AC1510" i="1"/>
  <c r="H1548" i="1"/>
  <c r="AE1499" i="1" l="1"/>
  <c r="E1514" i="1" s="1"/>
  <c r="H1514" i="1" s="1"/>
  <c r="P1502" i="1"/>
  <c r="T1548" i="1"/>
  <c r="X1548" i="1" s="1"/>
  <c r="AB1548" i="1" s="1"/>
  <c r="AF1549" i="1" s="1"/>
  <c r="F1564" i="1" s="1"/>
  <c r="I1564" i="1" s="1"/>
  <c r="U1548" i="1"/>
  <c r="Y1548" i="1" s="1"/>
  <c r="AC1548" i="1" s="1"/>
  <c r="AG1549" i="1" s="1"/>
  <c r="G1564" i="1" s="1"/>
  <c r="S1548" i="1"/>
  <c r="W1548" i="1" s="1"/>
  <c r="AA1548" i="1" s="1"/>
  <c r="AE1549" i="1" s="1"/>
  <c r="E1564" i="1" s="1"/>
  <c r="H1597" i="1"/>
  <c r="E1515" i="1"/>
  <c r="AE1510" i="1"/>
  <c r="B1458" i="2" s="1"/>
  <c r="E1458" i="2" s="1"/>
  <c r="AH1510" i="1"/>
  <c r="S1514" i="1" l="1"/>
  <c r="W1514" i="1" s="1"/>
  <c r="AA1514" i="1" s="1"/>
  <c r="AE1515" i="1" s="1"/>
  <c r="E1530" i="1" s="1"/>
  <c r="T1514" i="1"/>
  <c r="X1514" i="1" s="1"/>
  <c r="AB1514" i="1" s="1"/>
  <c r="AF1515" i="1" s="1"/>
  <c r="F1530" i="1" s="1"/>
  <c r="U1514" i="1"/>
  <c r="Y1514" i="1" s="1"/>
  <c r="AC1514" i="1" s="1"/>
  <c r="AG1515" i="1" s="1"/>
  <c r="G1530" i="1" s="1"/>
  <c r="H1515" i="1"/>
  <c r="U1515" i="1" s="1"/>
  <c r="Y1515" i="1" s="1"/>
  <c r="AC1515" i="1" s="1"/>
  <c r="AG1516" i="1" s="1"/>
  <c r="L1515" i="1"/>
  <c r="H1564" i="1"/>
  <c r="S1515" i="1"/>
  <c r="T1597" i="1"/>
  <c r="X1597" i="1" s="1"/>
  <c r="AB1597" i="1" s="1"/>
  <c r="AF1598" i="1" s="1"/>
  <c r="F1613" i="1" s="1"/>
  <c r="I1613" i="1" s="1"/>
  <c r="S1597" i="1"/>
  <c r="W1597" i="1" s="1"/>
  <c r="AA1597" i="1" s="1"/>
  <c r="AE1598" i="1" s="1"/>
  <c r="E1613" i="1" s="1"/>
  <c r="U1597" i="1"/>
  <c r="Y1597" i="1" s="1"/>
  <c r="AC1597" i="1" s="1"/>
  <c r="AG1598" i="1" s="1"/>
  <c r="G1613" i="1" s="1"/>
  <c r="T1515" i="1" l="1"/>
  <c r="X1515" i="1" s="1"/>
  <c r="AB1515" i="1" s="1"/>
  <c r="AF1516" i="1" s="1"/>
  <c r="H1525" i="1"/>
  <c r="T1525" i="1" s="1"/>
  <c r="H1530" i="1"/>
  <c r="L1516" i="1"/>
  <c r="L1518" i="1" s="1"/>
  <c r="L1519" i="1" s="1"/>
  <c r="O1514" i="1" s="1"/>
  <c r="O1515" i="1" s="1"/>
  <c r="L1517" i="1"/>
  <c r="G1531" i="1"/>
  <c r="AG1525" i="1"/>
  <c r="D1473" i="2" s="1"/>
  <c r="W1515" i="1"/>
  <c r="U1525" i="1"/>
  <c r="H1613" i="1"/>
  <c r="F1531" i="1"/>
  <c r="I1531" i="1" s="1"/>
  <c r="U1564" i="1"/>
  <c r="Y1564" i="1" s="1"/>
  <c r="AC1564" i="1" s="1"/>
  <c r="AG1565" i="1" s="1"/>
  <c r="G1580" i="1" s="1"/>
  <c r="S1564" i="1"/>
  <c r="W1564" i="1" s="1"/>
  <c r="AA1564" i="1" s="1"/>
  <c r="AE1565" i="1" s="1"/>
  <c r="E1580" i="1" s="1"/>
  <c r="T1564" i="1"/>
  <c r="X1564" i="1" s="1"/>
  <c r="AB1564" i="1" s="1"/>
  <c r="AF1565" i="1" s="1"/>
  <c r="F1580" i="1" s="1"/>
  <c r="I1580" i="1" s="1"/>
  <c r="N1514" i="1" l="1"/>
  <c r="N1515" i="1" s="1"/>
  <c r="P1515" i="1" s="1"/>
  <c r="S1530" i="1"/>
  <c r="W1530" i="1" s="1"/>
  <c r="AA1530" i="1" s="1"/>
  <c r="AE1531" i="1" s="1"/>
  <c r="E1546" i="1" s="1"/>
  <c r="T1530" i="1"/>
  <c r="X1530" i="1" s="1"/>
  <c r="AB1530" i="1" s="1"/>
  <c r="AF1531" i="1" s="1"/>
  <c r="F1546" i="1" s="1"/>
  <c r="I1546" i="1" s="1"/>
  <c r="U1530" i="1"/>
  <c r="Y1530" i="1" s="1"/>
  <c r="AC1530" i="1" s="1"/>
  <c r="AG1531" i="1" s="1"/>
  <c r="G1546" i="1" s="1"/>
  <c r="N1516" i="1"/>
  <c r="O1516" i="1"/>
  <c r="O1517" i="1" s="1"/>
  <c r="AF1514" i="1" s="1"/>
  <c r="H1580" i="1"/>
  <c r="I1540" i="1"/>
  <c r="L1529" i="1"/>
  <c r="S1613" i="1"/>
  <c r="W1613" i="1" s="1"/>
  <c r="AA1613" i="1" s="1"/>
  <c r="AE1614" i="1" s="1"/>
  <c r="E1629" i="1" s="1"/>
  <c r="T1613" i="1"/>
  <c r="X1613" i="1" s="1"/>
  <c r="AB1613" i="1" s="1"/>
  <c r="AF1614" i="1" s="1"/>
  <c r="F1629" i="1" s="1"/>
  <c r="I1629" i="1" s="1"/>
  <c r="U1613" i="1"/>
  <c r="Y1613" i="1" s="1"/>
  <c r="AC1613" i="1" s="1"/>
  <c r="AG1614" i="1" s="1"/>
  <c r="G1629" i="1" s="1"/>
  <c r="AA1515" i="1"/>
  <c r="Y1525" i="1"/>
  <c r="H1629" i="1" l="1"/>
  <c r="H1546" i="1"/>
  <c r="F1529" i="1"/>
  <c r="AF1525" i="1"/>
  <c r="C1473" i="2" s="1"/>
  <c r="P1516" i="1"/>
  <c r="N1517" i="1"/>
  <c r="AE1516" i="1"/>
  <c r="AC1525" i="1"/>
  <c r="T1629" i="1"/>
  <c r="X1629" i="1" s="1"/>
  <c r="AB1629" i="1" s="1"/>
  <c r="U1629" i="1"/>
  <c r="Y1629" i="1" s="1"/>
  <c r="AC1629" i="1" s="1"/>
  <c r="S1629" i="1"/>
  <c r="W1629" i="1" s="1"/>
  <c r="AA1629" i="1" s="1"/>
  <c r="T1580" i="1"/>
  <c r="X1580" i="1" s="1"/>
  <c r="AB1580" i="1" s="1"/>
  <c r="AF1581" i="1" s="1"/>
  <c r="F1596" i="1" s="1"/>
  <c r="I1596" i="1" s="1"/>
  <c r="S1580" i="1"/>
  <c r="W1580" i="1" s="1"/>
  <c r="AA1580" i="1" s="1"/>
  <c r="AE1581" i="1" s="1"/>
  <c r="E1596" i="1" s="1"/>
  <c r="U1580" i="1"/>
  <c r="Y1580" i="1" s="1"/>
  <c r="AC1580" i="1" s="1"/>
  <c r="AG1581" i="1" s="1"/>
  <c r="G1596" i="1" s="1"/>
  <c r="S1546" i="1" l="1"/>
  <c r="W1546" i="1" s="1"/>
  <c r="AA1546" i="1" s="1"/>
  <c r="AE1547" i="1" s="1"/>
  <c r="E1562" i="1" s="1"/>
  <c r="U1546" i="1"/>
  <c r="Y1546" i="1" s="1"/>
  <c r="AC1546" i="1" s="1"/>
  <c r="AG1547" i="1" s="1"/>
  <c r="G1562" i="1" s="1"/>
  <c r="T1546" i="1"/>
  <c r="X1546" i="1" s="1"/>
  <c r="AB1546" i="1" s="1"/>
  <c r="AF1547" i="1" s="1"/>
  <c r="F1562" i="1" s="1"/>
  <c r="I1562" i="1" s="1"/>
  <c r="P1517" i="1"/>
  <c r="AE1514" i="1"/>
  <c r="E1529" i="1" s="1"/>
  <c r="H1596" i="1"/>
  <c r="E1531" i="1"/>
  <c r="H1531" i="1" s="1"/>
  <c r="H1562" i="1" l="1"/>
  <c r="H1529" i="1"/>
  <c r="H1540" i="1" s="1"/>
  <c r="T1540" i="1" s="1"/>
  <c r="L1530" i="1"/>
  <c r="AH1525" i="1"/>
  <c r="AE1525" i="1"/>
  <c r="B1473" i="2" s="1"/>
  <c r="E1473" i="2" s="1"/>
  <c r="U1531" i="1"/>
  <c r="Y1531" i="1" s="1"/>
  <c r="AC1531" i="1" s="1"/>
  <c r="AG1532" i="1" s="1"/>
  <c r="S1531" i="1"/>
  <c r="T1531" i="1"/>
  <c r="X1531" i="1" s="1"/>
  <c r="AB1531" i="1" s="1"/>
  <c r="AF1532" i="1" s="1"/>
  <c r="F1547" i="1" s="1"/>
  <c r="I1547" i="1" s="1"/>
  <c r="S1596" i="1"/>
  <c r="W1596" i="1" s="1"/>
  <c r="AA1596" i="1" s="1"/>
  <c r="AE1597" i="1" s="1"/>
  <c r="E1612" i="1" s="1"/>
  <c r="U1596" i="1"/>
  <c r="Y1596" i="1" s="1"/>
  <c r="AC1596" i="1" s="1"/>
  <c r="AG1597" i="1" s="1"/>
  <c r="G1612" i="1" s="1"/>
  <c r="T1596" i="1"/>
  <c r="X1596" i="1" s="1"/>
  <c r="AB1596" i="1" s="1"/>
  <c r="AF1597" i="1" s="1"/>
  <c r="F1612" i="1" s="1"/>
  <c r="I1612" i="1" s="1"/>
  <c r="U1562" i="1" l="1"/>
  <c r="Y1562" i="1" s="1"/>
  <c r="AC1562" i="1" s="1"/>
  <c r="AG1563" i="1" s="1"/>
  <c r="G1578" i="1" s="1"/>
  <c r="S1562" i="1"/>
  <c r="W1562" i="1" s="1"/>
  <c r="AA1562" i="1" s="1"/>
  <c r="AE1563" i="1" s="1"/>
  <c r="E1578" i="1" s="1"/>
  <c r="T1562" i="1"/>
  <c r="X1562" i="1" s="1"/>
  <c r="AB1562" i="1" s="1"/>
  <c r="AF1563" i="1" s="1"/>
  <c r="F1578" i="1" s="1"/>
  <c r="I1578" i="1" s="1"/>
  <c r="L1531" i="1"/>
  <c r="L1533" i="1" s="1"/>
  <c r="L1534" i="1" s="1"/>
  <c r="O1529" i="1" s="1"/>
  <c r="O1530" i="1" s="1"/>
  <c r="L1532" i="1"/>
  <c r="S1529" i="1"/>
  <c r="W1529" i="1" s="1"/>
  <c r="AA1529" i="1" s="1"/>
  <c r="AE1530" i="1" s="1"/>
  <c r="E1545" i="1" s="1"/>
  <c r="T1529" i="1"/>
  <c r="X1529" i="1" s="1"/>
  <c r="AB1529" i="1" s="1"/>
  <c r="AF1530" i="1" s="1"/>
  <c r="F1545" i="1" s="1"/>
  <c r="U1529" i="1"/>
  <c r="Y1529" i="1" s="1"/>
  <c r="AC1529" i="1" s="1"/>
  <c r="AG1530" i="1" s="1"/>
  <c r="G1545" i="1" s="1"/>
  <c r="L1544" i="1"/>
  <c r="I1555" i="1"/>
  <c r="H1612" i="1"/>
  <c r="W1531" i="1"/>
  <c r="G1547" i="1"/>
  <c r="AG1540" i="1" l="1"/>
  <c r="D1488" i="2" s="1"/>
  <c r="H1545" i="1"/>
  <c r="U1545" i="1" s="1"/>
  <c r="Y1545" i="1" s="1"/>
  <c r="AC1545" i="1" s="1"/>
  <c r="AG1546" i="1" s="1"/>
  <c r="G1561" i="1" s="1"/>
  <c r="H1578" i="1"/>
  <c r="U1540" i="1"/>
  <c r="N1529" i="1"/>
  <c r="N1530" i="1" s="1"/>
  <c r="P1530" i="1" s="1"/>
  <c r="O1531" i="1" s="1"/>
  <c r="O1532" i="1" s="1"/>
  <c r="AF1529" i="1" s="1"/>
  <c r="S1545" i="1"/>
  <c r="W1545" i="1" s="1"/>
  <c r="AA1545" i="1" s="1"/>
  <c r="AE1546" i="1" s="1"/>
  <c r="E1561" i="1" s="1"/>
  <c r="T1545" i="1"/>
  <c r="X1545" i="1" s="1"/>
  <c r="AB1545" i="1" s="1"/>
  <c r="AF1546" i="1" s="1"/>
  <c r="F1561" i="1" s="1"/>
  <c r="I1561" i="1" s="1"/>
  <c r="N1531" i="1"/>
  <c r="T1612" i="1"/>
  <c r="X1612" i="1" s="1"/>
  <c r="AB1612" i="1" s="1"/>
  <c r="AF1613" i="1" s="1"/>
  <c r="F1628" i="1" s="1"/>
  <c r="I1628" i="1" s="1"/>
  <c r="U1612" i="1"/>
  <c r="Y1612" i="1" s="1"/>
  <c r="AC1612" i="1" s="1"/>
  <c r="AG1613" i="1" s="1"/>
  <c r="G1628" i="1" s="1"/>
  <c r="S1612" i="1"/>
  <c r="W1612" i="1" s="1"/>
  <c r="AA1612" i="1" s="1"/>
  <c r="AE1613" i="1" s="1"/>
  <c r="E1628" i="1" s="1"/>
  <c r="AA1531" i="1"/>
  <c r="Y1540" i="1"/>
  <c r="T1578" i="1" l="1"/>
  <c r="X1578" i="1" s="1"/>
  <c r="AB1578" i="1" s="1"/>
  <c r="AF1579" i="1" s="1"/>
  <c r="F1594" i="1" s="1"/>
  <c r="I1594" i="1" s="1"/>
  <c r="U1578" i="1"/>
  <c r="Y1578" i="1" s="1"/>
  <c r="AC1578" i="1" s="1"/>
  <c r="AG1579" i="1" s="1"/>
  <c r="G1594" i="1" s="1"/>
  <c r="S1578" i="1"/>
  <c r="W1578" i="1" s="1"/>
  <c r="AA1578" i="1" s="1"/>
  <c r="AE1579" i="1" s="1"/>
  <c r="E1594" i="1" s="1"/>
  <c r="F1544" i="1"/>
  <c r="AF1540" i="1"/>
  <c r="C1488" i="2" s="1"/>
  <c r="N1532" i="1"/>
  <c r="P1531" i="1"/>
  <c r="H1561" i="1"/>
  <c r="H1628" i="1"/>
  <c r="AE1532" i="1"/>
  <c r="AC1540" i="1"/>
  <c r="H1594" i="1" l="1"/>
  <c r="T1594" i="1"/>
  <c r="X1594" i="1" s="1"/>
  <c r="AB1594" i="1" s="1"/>
  <c r="AF1595" i="1" s="1"/>
  <c r="F1610" i="1" s="1"/>
  <c r="I1610" i="1" s="1"/>
  <c r="S1594" i="1"/>
  <c r="W1594" i="1" s="1"/>
  <c r="AA1594" i="1" s="1"/>
  <c r="AE1595" i="1" s="1"/>
  <c r="E1610" i="1" s="1"/>
  <c r="U1594" i="1"/>
  <c r="Y1594" i="1" s="1"/>
  <c r="AC1594" i="1" s="1"/>
  <c r="AG1595" i="1" s="1"/>
  <c r="G1610" i="1" s="1"/>
  <c r="P1532" i="1"/>
  <c r="AE1529" i="1"/>
  <c r="E1544" i="1" s="1"/>
  <c r="T1561" i="1"/>
  <c r="X1561" i="1" s="1"/>
  <c r="AB1561" i="1" s="1"/>
  <c r="AF1562" i="1" s="1"/>
  <c r="F1577" i="1" s="1"/>
  <c r="I1577" i="1" s="1"/>
  <c r="U1561" i="1"/>
  <c r="Y1561" i="1" s="1"/>
  <c r="AC1561" i="1" s="1"/>
  <c r="AG1562" i="1" s="1"/>
  <c r="G1577" i="1" s="1"/>
  <c r="S1561" i="1"/>
  <c r="W1561" i="1" s="1"/>
  <c r="AA1561" i="1" s="1"/>
  <c r="AE1562" i="1" s="1"/>
  <c r="E1577" i="1" s="1"/>
  <c r="E1547" i="1"/>
  <c r="H1547" i="1" s="1"/>
  <c r="T1628" i="1"/>
  <c r="X1628" i="1" s="1"/>
  <c r="AB1628" i="1" s="1"/>
  <c r="AF1629" i="1" s="1"/>
  <c r="F1644" i="1" s="1"/>
  <c r="I1644" i="1" s="1"/>
  <c r="U1628" i="1"/>
  <c r="Y1628" i="1" s="1"/>
  <c r="AC1628" i="1" s="1"/>
  <c r="AG1629" i="1" s="1"/>
  <c r="G1644" i="1" s="1"/>
  <c r="S1628" i="1"/>
  <c r="W1628" i="1" s="1"/>
  <c r="AA1628" i="1" s="1"/>
  <c r="AE1629" i="1" s="1"/>
  <c r="E1644" i="1" s="1"/>
  <c r="H1610" i="1" l="1"/>
  <c r="AE1540" i="1"/>
  <c r="B1488" i="2" s="1"/>
  <c r="E1488" i="2" s="1"/>
  <c r="AH1540" i="1"/>
  <c r="H1544" i="1"/>
  <c r="L1545" i="1"/>
  <c r="H1577" i="1"/>
  <c r="H1644" i="1"/>
  <c r="S1547" i="1"/>
  <c r="U1547" i="1"/>
  <c r="Y1547" i="1" s="1"/>
  <c r="AC1547" i="1" s="1"/>
  <c r="AG1548" i="1" s="1"/>
  <c r="T1547" i="1"/>
  <c r="X1547" i="1" s="1"/>
  <c r="AB1547" i="1" s="1"/>
  <c r="AF1548" i="1" s="1"/>
  <c r="T1610" i="1" l="1"/>
  <c r="X1610" i="1" s="1"/>
  <c r="AB1610" i="1" s="1"/>
  <c r="AF1611" i="1" s="1"/>
  <c r="F1626" i="1" s="1"/>
  <c r="I1626" i="1" s="1"/>
  <c r="S1610" i="1"/>
  <c r="W1610" i="1" s="1"/>
  <c r="AA1610" i="1" s="1"/>
  <c r="AE1611" i="1" s="1"/>
  <c r="E1626" i="1" s="1"/>
  <c r="U1610" i="1"/>
  <c r="Y1610" i="1" s="1"/>
  <c r="AC1610" i="1" s="1"/>
  <c r="AG1611" i="1" s="1"/>
  <c r="G1626" i="1" s="1"/>
  <c r="L1546" i="1"/>
  <c r="L1548" i="1" s="1"/>
  <c r="L1549" i="1" s="1"/>
  <c r="O1544" i="1" s="1"/>
  <c r="O1545" i="1" s="1"/>
  <c r="L1547" i="1"/>
  <c r="U1544" i="1"/>
  <c r="Y1544" i="1" s="1"/>
  <c r="AC1544" i="1" s="1"/>
  <c r="AG1545" i="1" s="1"/>
  <c r="G1560" i="1" s="1"/>
  <c r="S1544" i="1"/>
  <c r="W1544" i="1" s="1"/>
  <c r="AA1544" i="1" s="1"/>
  <c r="AE1545" i="1" s="1"/>
  <c r="E1560" i="1" s="1"/>
  <c r="T1544" i="1"/>
  <c r="X1544" i="1" s="1"/>
  <c r="AB1544" i="1" s="1"/>
  <c r="AF1545" i="1" s="1"/>
  <c r="F1560" i="1" s="1"/>
  <c r="H1555" i="1"/>
  <c r="T1555" i="1" s="1"/>
  <c r="S1577" i="1"/>
  <c r="W1577" i="1" s="1"/>
  <c r="AA1577" i="1" s="1"/>
  <c r="AE1578" i="1" s="1"/>
  <c r="E1593" i="1" s="1"/>
  <c r="T1577" i="1"/>
  <c r="X1577" i="1" s="1"/>
  <c r="AB1577" i="1" s="1"/>
  <c r="AF1578" i="1" s="1"/>
  <c r="F1593" i="1" s="1"/>
  <c r="I1593" i="1" s="1"/>
  <c r="U1577" i="1"/>
  <c r="Y1577" i="1" s="1"/>
  <c r="AC1577" i="1" s="1"/>
  <c r="AG1578" i="1" s="1"/>
  <c r="G1593" i="1" s="1"/>
  <c r="F1563" i="1"/>
  <c r="I1563" i="1" s="1"/>
  <c r="G1563" i="1"/>
  <c r="AG1555" i="1"/>
  <c r="D1503" i="2" s="1"/>
  <c r="W1547" i="1"/>
  <c r="T1644" i="1"/>
  <c r="X1644" i="1" s="1"/>
  <c r="AB1644" i="1" s="1"/>
  <c r="S1644" i="1"/>
  <c r="W1644" i="1" s="1"/>
  <c r="AA1644" i="1" s="1"/>
  <c r="U1644" i="1"/>
  <c r="Y1644" i="1" s="1"/>
  <c r="AC1644" i="1" s="1"/>
  <c r="H1560" i="1" l="1"/>
  <c r="U1555" i="1"/>
  <c r="H1593" i="1"/>
  <c r="U1593" i="1" s="1"/>
  <c r="Y1593" i="1" s="1"/>
  <c r="AC1593" i="1" s="1"/>
  <c r="AG1594" i="1" s="1"/>
  <c r="G1609" i="1" s="1"/>
  <c r="H1626" i="1"/>
  <c r="N1544" i="1"/>
  <c r="N1545" i="1" s="1"/>
  <c r="P1545" i="1" s="1"/>
  <c r="O1546" i="1" s="1"/>
  <c r="O1547" i="1" s="1"/>
  <c r="AF1544" i="1" s="1"/>
  <c r="AA1547" i="1"/>
  <c r="Y1555" i="1"/>
  <c r="T1560" i="1"/>
  <c r="X1560" i="1" s="1"/>
  <c r="AB1560" i="1" s="1"/>
  <c r="AF1561" i="1" s="1"/>
  <c r="F1576" i="1" s="1"/>
  <c r="I1576" i="1" s="1"/>
  <c r="S1560" i="1"/>
  <c r="W1560" i="1" s="1"/>
  <c r="AA1560" i="1" s="1"/>
  <c r="AE1561" i="1" s="1"/>
  <c r="E1576" i="1" s="1"/>
  <c r="U1560" i="1"/>
  <c r="Y1560" i="1" s="1"/>
  <c r="AC1560" i="1" s="1"/>
  <c r="AG1561" i="1" s="1"/>
  <c r="G1576" i="1" s="1"/>
  <c r="L1559" i="1"/>
  <c r="I1570" i="1"/>
  <c r="N1546" i="1" l="1"/>
  <c r="S1593" i="1"/>
  <c r="W1593" i="1" s="1"/>
  <c r="AA1593" i="1" s="1"/>
  <c r="AE1594" i="1" s="1"/>
  <c r="E1609" i="1" s="1"/>
  <c r="T1593" i="1"/>
  <c r="X1593" i="1" s="1"/>
  <c r="AB1593" i="1" s="1"/>
  <c r="AF1594" i="1" s="1"/>
  <c r="F1609" i="1" s="1"/>
  <c r="I1609" i="1" s="1"/>
  <c r="U1626" i="1"/>
  <c r="Y1626" i="1" s="1"/>
  <c r="AC1626" i="1" s="1"/>
  <c r="AG1627" i="1" s="1"/>
  <c r="G1642" i="1" s="1"/>
  <c r="T1626" i="1"/>
  <c r="X1626" i="1" s="1"/>
  <c r="AB1626" i="1" s="1"/>
  <c r="AF1627" i="1" s="1"/>
  <c r="F1642" i="1" s="1"/>
  <c r="I1642" i="1" s="1"/>
  <c r="S1626" i="1"/>
  <c r="W1626" i="1" s="1"/>
  <c r="AA1626" i="1" s="1"/>
  <c r="AE1627" i="1" s="1"/>
  <c r="E1642" i="1" s="1"/>
  <c r="H1576" i="1"/>
  <c r="T1576" i="1" s="1"/>
  <c r="X1576" i="1" s="1"/>
  <c r="AB1576" i="1" s="1"/>
  <c r="AF1577" i="1" s="1"/>
  <c r="F1592" i="1" s="1"/>
  <c r="I1592" i="1" s="1"/>
  <c r="N1547" i="1"/>
  <c r="P1546" i="1"/>
  <c r="F1559" i="1"/>
  <c r="AF1555" i="1"/>
  <c r="C1503" i="2" s="1"/>
  <c r="AE1548" i="1"/>
  <c r="AC1555" i="1"/>
  <c r="U1576" i="1" l="1"/>
  <c r="Y1576" i="1" s="1"/>
  <c r="AC1576" i="1" s="1"/>
  <c r="AG1577" i="1" s="1"/>
  <c r="G1592" i="1" s="1"/>
  <c r="S1576" i="1"/>
  <c r="W1576" i="1" s="1"/>
  <c r="AA1576" i="1" s="1"/>
  <c r="AE1577" i="1" s="1"/>
  <c r="E1592" i="1" s="1"/>
  <c r="H1592" i="1" s="1"/>
  <c r="S1592" i="1" s="1"/>
  <c r="W1592" i="1" s="1"/>
  <c r="AA1592" i="1" s="1"/>
  <c r="AE1593" i="1" s="1"/>
  <c r="E1608" i="1" s="1"/>
  <c r="H1609" i="1"/>
  <c r="H1642" i="1"/>
  <c r="S1642" i="1" s="1"/>
  <c r="W1642" i="1" s="1"/>
  <c r="AA1642" i="1" s="1"/>
  <c r="AE1643" i="1" s="1"/>
  <c r="E1658" i="1" s="1"/>
  <c r="AE1544" i="1"/>
  <c r="E1559" i="1" s="1"/>
  <c r="P1547" i="1"/>
  <c r="E1563" i="1"/>
  <c r="H1563" i="1" s="1"/>
  <c r="AH1555" i="1" l="1"/>
  <c r="U1642" i="1"/>
  <c r="Y1642" i="1" s="1"/>
  <c r="AC1642" i="1" s="1"/>
  <c r="AG1643" i="1" s="1"/>
  <c r="G1658" i="1" s="1"/>
  <c r="AE1555" i="1"/>
  <c r="B1503" i="2" s="1"/>
  <c r="E1503" i="2" s="1"/>
  <c r="T1642" i="1"/>
  <c r="X1642" i="1" s="1"/>
  <c r="AB1642" i="1" s="1"/>
  <c r="AF1643" i="1" s="1"/>
  <c r="F1658" i="1" s="1"/>
  <c r="I1658" i="1" s="1"/>
  <c r="S1609" i="1"/>
  <c r="W1609" i="1" s="1"/>
  <c r="AA1609" i="1" s="1"/>
  <c r="AE1610" i="1" s="1"/>
  <c r="E1625" i="1" s="1"/>
  <c r="T1609" i="1"/>
  <c r="X1609" i="1" s="1"/>
  <c r="AB1609" i="1" s="1"/>
  <c r="AF1610" i="1" s="1"/>
  <c r="F1625" i="1" s="1"/>
  <c r="I1625" i="1" s="1"/>
  <c r="U1609" i="1"/>
  <c r="Y1609" i="1" s="1"/>
  <c r="AC1609" i="1" s="1"/>
  <c r="AG1610" i="1" s="1"/>
  <c r="G1625" i="1" s="1"/>
  <c r="U1592" i="1"/>
  <c r="Y1592" i="1" s="1"/>
  <c r="AC1592" i="1" s="1"/>
  <c r="AG1593" i="1" s="1"/>
  <c r="G1608" i="1" s="1"/>
  <c r="T1592" i="1"/>
  <c r="X1592" i="1" s="1"/>
  <c r="AB1592" i="1" s="1"/>
  <c r="AF1593" i="1" s="1"/>
  <c r="F1608" i="1" s="1"/>
  <c r="I1608" i="1" s="1"/>
  <c r="H1559" i="1"/>
  <c r="H1570" i="1" s="1"/>
  <c r="T1570" i="1" s="1"/>
  <c r="L1560" i="1"/>
  <c r="S1563" i="1"/>
  <c r="U1563" i="1"/>
  <c r="Y1563" i="1" s="1"/>
  <c r="AC1563" i="1" s="1"/>
  <c r="AG1564" i="1" s="1"/>
  <c r="T1563" i="1"/>
  <c r="X1563" i="1" s="1"/>
  <c r="AB1563" i="1" s="1"/>
  <c r="AF1564" i="1" s="1"/>
  <c r="F1579" i="1" s="1"/>
  <c r="I1579" i="1" s="1"/>
  <c r="H1658" i="1" l="1"/>
  <c r="H1625" i="1"/>
  <c r="H1608" i="1"/>
  <c r="U1658" i="1"/>
  <c r="Y1658" i="1" s="1"/>
  <c r="AC1658" i="1" s="1"/>
  <c r="AG1659" i="1" s="1"/>
  <c r="G1674" i="1" s="1"/>
  <c r="T1658" i="1"/>
  <c r="X1658" i="1" s="1"/>
  <c r="AB1658" i="1" s="1"/>
  <c r="AF1659" i="1" s="1"/>
  <c r="F1674" i="1" s="1"/>
  <c r="I1674" i="1" s="1"/>
  <c r="S1658" i="1"/>
  <c r="W1658" i="1" s="1"/>
  <c r="AA1658" i="1" s="1"/>
  <c r="AE1659" i="1" s="1"/>
  <c r="E1674" i="1" s="1"/>
  <c r="L1561" i="1"/>
  <c r="L1563" i="1" s="1"/>
  <c r="L1564" i="1" s="1"/>
  <c r="O1559" i="1" s="1"/>
  <c r="O1560" i="1" s="1"/>
  <c r="L1562" i="1"/>
  <c r="U1559" i="1"/>
  <c r="Y1559" i="1" s="1"/>
  <c r="AC1559" i="1" s="1"/>
  <c r="AG1560" i="1" s="1"/>
  <c r="G1575" i="1" s="1"/>
  <c r="T1559" i="1"/>
  <c r="X1559" i="1" s="1"/>
  <c r="AB1559" i="1" s="1"/>
  <c r="AF1560" i="1" s="1"/>
  <c r="F1575" i="1" s="1"/>
  <c r="S1559" i="1"/>
  <c r="W1559" i="1" s="1"/>
  <c r="AA1559" i="1" s="1"/>
  <c r="AE1560" i="1" s="1"/>
  <c r="E1575" i="1" s="1"/>
  <c r="I1585" i="1"/>
  <c r="L1574" i="1"/>
  <c r="G1579" i="1"/>
  <c r="U1608" i="1"/>
  <c r="Y1608" i="1" s="1"/>
  <c r="AC1608" i="1" s="1"/>
  <c r="AG1609" i="1" s="1"/>
  <c r="G1624" i="1" s="1"/>
  <c r="S1608" i="1"/>
  <c r="W1608" i="1" s="1"/>
  <c r="AA1608" i="1" s="1"/>
  <c r="AE1609" i="1" s="1"/>
  <c r="E1624" i="1" s="1"/>
  <c r="T1608" i="1"/>
  <c r="X1608" i="1" s="1"/>
  <c r="AB1608" i="1" s="1"/>
  <c r="AF1609" i="1" s="1"/>
  <c r="F1624" i="1" s="1"/>
  <c r="I1624" i="1" s="1"/>
  <c r="W1563" i="1"/>
  <c r="T1625" i="1"/>
  <c r="X1625" i="1" s="1"/>
  <c r="AB1625" i="1" s="1"/>
  <c r="AF1626" i="1" s="1"/>
  <c r="S1625" i="1"/>
  <c r="U1625" i="1"/>
  <c r="Y1625" i="1" s="1"/>
  <c r="AC1625" i="1" s="1"/>
  <c r="AG1626" i="1" s="1"/>
  <c r="H1674" i="1" l="1"/>
  <c r="U1570" i="1"/>
  <c r="AG1570" i="1"/>
  <c r="D1518" i="2" s="1"/>
  <c r="N1559" i="1"/>
  <c r="N1560" i="1" s="1"/>
  <c r="P1560" i="1" s="1"/>
  <c r="H1624" i="1"/>
  <c r="U1624" i="1" s="1"/>
  <c r="Y1624" i="1" s="1"/>
  <c r="AC1624" i="1" s="1"/>
  <c r="AG1625" i="1" s="1"/>
  <c r="G1640" i="1" s="1"/>
  <c r="H1575" i="1"/>
  <c r="S1624" i="1"/>
  <c r="W1624" i="1" s="1"/>
  <c r="AA1624" i="1" s="1"/>
  <c r="AE1625" i="1" s="1"/>
  <c r="E1640" i="1" s="1"/>
  <c r="AA1563" i="1"/>
  <c r="Y1570" i="1"/>
  <c r="W1625" i="1"/>
  <c r="F1641" i="1"/>
  <c r="I1641" i="1" s="1"/>
  <c r="G1641" i="1"/>
  <c r="S1674" i="1" l="1"/>
  <c r="W1674" i="1" s="1"/>
  <c r="AA1674" i="1" s="1"/>
  <c r="T1674" i="1"/>
  <c r="X1674" i="1" s="1"/>
  <c r="AB1674" i="1" s="1"/>
  <c r="U1674" i="1"/>
  <c r="Y1674" i="1" s="1"/>
  <c r="AC1674" i="1" s="1"/>
  <c r="T1624" i="1"/>
  <c r="X1624" i="1" s="1"/>
  <c r="AB1624" i="1" s="1"/>
  <c r="AF1625" i="1" s="1"/>
  <c r="F1640" i="1" s="1"/>
  <c r="I1640" i="1" s="1"/>
  <c r="T1575" i="1"/>
  <c r="X1575" i="1" s="1"/>
  <c r="AB1575" i="1" s="1"/>
  <c r="AF1576" i="1" s="1"/>
  <c r="F1591" i="1" s="1"/>
  <c r="I1591" i="1" s="1"/>
  <c r="U1575" i="1"/>
  <c r="Y1575" i="1" s="1"/>
  <c r="AC1575" i="1" s="1"/>
  <c r="AG1576" i="1" s="1"/>
  <c r="G1591" i="1" s="1"/>
  <c r="S1575" i="1"/>
  <c r="W1575" i="1" s="1"/>
  <c r="AA1575" i="1" s="1"/>
  <c r="AE1576" i="1" s="1"/>
  <c r="E1591" i="1" s="1"/>
  <c r="O1561" i="1"/>
  <c r="O1562" i="1" s="1"/>
  <c r="AF1559" i="1" s="1"/>
  <c r="N1561" i="1"/>
  <c r="AE1564" i="1"/>
  <c r="AC1570" i="1"/>
  <c r="AA1625" i="1"/>
  <c r="H1640" i="1" l="1"/>
  <c r="U1640" i="1" s="1"/>
  <c r="Y1640" i="1" s="1"/>
  <c r="AC1640" i="1" s="1"/>
  <c r="AG1641" i="1" s="1"/>
  <c r="G1656" i="1" s="1"/>
  <c r="H1591" i="1"/>
  <c r="F1574" i="1"/>
  <c r="AF1570" i="1"/>
  <c r="C1518" i="2" s="1"/>
  <c r="P1561" i="1"/>
  <c r="N1562" i="1"/>
  <c r="E1579" i="1"/>
  <c r="H1579" i="1" s="1"/>
  <c r="AE1626" i="1"/>
  <c r="S1640" i="1" l="1"/>
  <c r="W1640" i="1" s="1"/>
  <c r="AA1640" i="1" s="1"/>
  <c r="AE1641" i="1" s="1"/>
  <c r="E1656" i="1" s="1"/>
  <c r="T1640" i="1"/>
  <c r="X1640" i="1" s="1"/>
  <c r="AB1640" i="1" s="1"/>
  <c r="AF1641" i="1" s="1"/>
  <c r="F1656" i="1" s="1"/>
  <c r="I1656" i="1" s="1"/>
  <c r="AE1559" i="1"/>
  <c r="P1562" i="1"/>
  <c r="T1591" i="1"/>
  <c r="X1591" i="1" s="1"/>
  <c r="AB1591" i="1" s="1"/>
  <c r="AF1592" i="1" s="1"/>
  <c r="F1607" i="1" s="1"/>
  <c r="I1607" i="1" s="1"/>
  <c r="S1591" i="1"/>
  <c r="W1591" i="1" s="1"/>
  <c r="AA1591" i="1" s="1"/>
  <c r="AE1592" i="1" s="1"/>
  <c r="E1607" i="1" s="1"/>
  <c r="U1591" i="1"/>
  <c r="Y1591" i="1" s="1"/>
  <c r="AC1591" i="1" s="1"/>
  <c r="AG1592" i="1" s="1"/>
  <c r="G1607" i="1" s="1"/>
  <c r="T1579" i="1"/>
  <c r="X1579" i="1" s="1"/>
  <c r="AB1579" i="1" s="1"/>
  <c r="AF1580" i="1" s="1"/>
  <c r="S1579" i="1"/>
  <c r="U1579" i="1"/>
  <c r="Y1579" i="1" s="1"/>
  <c r="AC1579" i="1" s="1"/>
  <c r="AG1580" i="1" s="1"/>
  <c r="E1641" i="1"/>
  <c r="H1641" i="1" s="1"/>
  <c r="H1656" i="1" l="1"/>
  <c r="H1607" i="1"/>
  <c r="E1574" i="1"/>
  <c r="AH1570" i="1"/>
  <c r="AE1570" i="1"/>
  <c r="B1518" i="2" s="1"/>
  <c r="E1518" i="2" s="1"/>
  <c r="W1579" i="1"/>
  <c r="F1595" i="1"/>
  <c r="I1595" i="1" s="1"/>
  <c r="G1595" i="1"/>
  <c r="T1641" i="1"/>
  <c r="X1641" i="1" s="1"/>
  <c r="AB1641" i="1" s="1"/>
  <c r="AF1642" i="1" s="1"/>
  <c r="F1657" i="1" s="1"/>
  <c r="I1657" i="1" s="1"/>
  <c r="U1641" i="1"/>
  <c r="Y1641" i="1" s="1"/>
  <c r="AC1641" i="1" s="1"/>
  <c r="AG1642" i="1" s="1"/>
  <c r="S1641" i="1"/>
  <c r="U1656" i="1" l="1"/>
  <c r="Y1656" i="1" s="1"/>
  <c r="AC1656" i="1" s="1"/>
  <c r="AG1657" i="1" s="1"/>
  <c r="G1672" i="1" s="1"/>
  <c r="T1656" i="1"/>
  <c r="X1656" i="1" s="1"/>
  <c r="AB1656" i="1" s="1"/>
  <c r="AF1657" i="1" s="1"/>
  <c r="F1672" i="1" s="1"/>
  <c r="I1672" i="1" s="1"/>
  <c r="S1656" i="1"/>
  <c r="W1656" i="1" s="1"/>
  <c r="AA1656" i="1" s="1"/>
  <c r="AE1657" i="1" s="1"/>
  <c r="E1672" i="1" s="1"/>
  <c r="H1574" i="1"/>
  <c r="L1575" i="1"/>
  <c r="U1607" i="1"/>
  <c r="Y1607" i="1" s="1"/>
  <c r="AC1607" i="1" s="1"/>
  <c r="AG1608" i="1" s="1"/>
  <c r="G1623" i="1" s="1"/>
  <c r="S1607" i="1"/>
  <c r="W1607" i="1" s="1"/>
  <c r="AA1607" i="1" s="1"/>
  <c r="AE1608" i="1" s="1"/>
  <c r="E1623" i="1" s="1"/>
  <c r="T1607" i="1"/>
  <c r="X1607" i="1" s="1"/>
  <c r="AB1607" i="1" s="1"/>
  <c r="AF1608" i="1" s="1"/>
  <c r="F1623" i="1" s="1"/>
  <c r="I1623" i="1" s="1"/>
  <c r="L1589" i="1"/>
  <c r="I1600" i="1"/>
  <c r="AA1579" i="1"/>
  <c r="W1641" i="1"/>
  <c r="G1657" i="1"/>
  <c r="H1672" i="1" l="1"/>
  <c r="U1672" i="1"/>
  <c r="Y1672" i="1" s="1"/>
  <c r="AC1672" i="1" s="1"/>
  <c r="AG1673" i="1" s="1"/>
  <c r="G1688" i="1" s="1"/>
  <c r="S1672" i="1"/>
  <c r="W1672" i="1" s="1"/>
  <c r="AA1672" i="1" s="1"/>
  <c r="AE1673" i="1" s="1"/>
  <c r="E1688" i="1" s="1"/>
  <c r="T1672" i="1"/>
  <c r="X1672" i="1" s="1"/>
  <c r="AB1672" i="1" s="1"/>
  <c r="AF1673" i="1" s="1"/>
  <c r="F1688" i="1" s="1"/>
  <c r="I1688" i="1" s="1"/>
  <c r="H1623" i="1"/>
  <c r="L1576" i="1"/>
  <c r="L1578" i="1" s="1"/>
  <c r="L1579" i="1" s="1"/>
  <c r="O1574" i="1" s="1"/>
  <c r="O1575" i="1" s="1"/>
  <c r="L1577" i="1"/>
  <c r="S1574" i="1"/>
  <c r="U1574" i="1"/>
  <c r="Y1574" i="1" s="1"/>
  <c r="AC1574" i="1" s="1"/>
  <c r="AG1575" i="1" s="1"/>
  <c r="T1574" i="1"/>
  <c r="X1574" i="1" s="1"/>
  <c r="AB1574" i="1" s="1"/>
  <c r="AF1575" i="1" s="1"/>
  <c r="F1590" i="1" s="1"/>
  <c r="H1585" i="1"/>
  <c r="T1585" i="1" s="1"/>
  <c r="AE1580" i="1"/>
  <c r="AA1641" i="1"/>
  <c r="H1688" i="1" l="1"/>
  <c r="N1574" i="1"/>
  <c r="N1575" i="1" s="1"/>
  <c r="P1575" i="1" s="1"/>
  <c r="N1576" i="1" s="1"/>
  <c r="W1574" i="1"/>
  <c r="U1585" i="1"/>
  <c r="G1590" i="1"/>
  <c r="AG1585" i="1"/>
  <c r="D1533" i="2" s="1"/>
  <c r="U1623" i="1"/>
  <c r="Y1623" i="1" s="1"/>
  <c r="AC1623" i="1" s="1"/>
  <c r="AG1624" i="1" s="1"/>
  <c r="G1639" i="1" s="1"/>
  <c r="T1623" i="1"/>
  <c r="X1623" i="1" s="1"/>
  <c r="AB1623" i="1" s="1"/>
  <c r="AF1624" i="1" s="1"/>
  <c r="F1639" i="1" s="1"/>
  <c r="I1639" i="1" s="1"/>
  <c r="S1623" i="1"/>
  <c r="W1623" i="1" s="1"/>
  <c r="AA1623" i="1" s="1"/>
  <c r="AE1624" i="1" s="1"/>
  <c r="E1639" i="1" s="1"/>
  <c r="E1595" i="1"/>
  <c r="H1595" i="1" s="1"/>
  <c r="AE1642" i="1"/>
  <c r="O1576" i="1" l="1"/>
  <c r="O1577" i="1" s="1"/>
  <c r="AF1574" i="1" s="1"/>
  <c r="S1688" i="1"/>
  <c r="W1688" i="1" s="1"/>
  <c r="AA1688" i="1" s="1"/>
  <c r="AE1689" i="1" s="1"/>
  <c r="E1704" i="1" s="1"/>
  <c r="U1688" i="1"/>
  <c r="Y1688" i="1" s="1"/>
  <c r="AC1688" i="1" s="1"/>
  <c r="AG1689" i="1" s="1"/>
  <c r="G1704" i="1" s="1"/>
  <c r="T1688" i="1"/>
  <c r="X1688" i="1" s="1"/>
  <c r="AB1688" i="1" s="1"/>
  <c r="AF1689" i="1" s="1"/>
  <c r="F1704" i="1" s="1"/>
  <c r="I1704" i="1" s="1"/>
  <c r="F1589" i="1"/>
  <c r="AF1585" i="1"/>
  <c r="C1533" i="2" s="1"/>
  <c r="P1576" i="1"/>
  <c r="N1577" i="1"/>
  <c r="H1639" i="1"/>
  <c r="AA1574" i="1"/>
  <c r="Y1585" i="1"/>
  <c r="S1595" i="1"/>
  <c r="T1595" i="1"/>
  <c r="X1595" i="1" s="1"/>
  <c r="AB1595" i="1" s="1"/>
  <c r="AF1596" i="1" s="1"/>
  <c r="F1611" i="1" s="1"/>
  <c r="I1611" i="1" s="1"/>
  <c r="U1595" i="1"/>
  <c r="Y1595" i="1" s="1"/>
  <c r="AC1595" i="1" s="1"/>
  <c r="AG1596" i="1" s="1"/>
  <c r="E1657" i="1"/>
  <c r="H1657" i="1" s="1"/>
  <c r="H1704" i="1" l="1"/>
  <c r="AE1574" i="1"/>
  <c r="P1577" i="1"/>
  <c r="AE1575" i="1"/>
  <c r="E1590" i="1" s="1"/>
  <c r="H1590" i="1" s="1"/>
  <c r="AC1585" i="1"/>
  <c r="T1639" i="1"/>
  <c r="X1639" i="1" s="1"/>
  <c r="AB1639" i="1" s="1"/>
  <c r="AF1640" i="1" s="1"/>
  <c r="F1655" i="1" s="1"/>
  <c r="I1655" i="1" s="1"/>
  <c r="S1639" i="1"/>
  <c r="W1639" i="1" s="1"/>
  <c r="AA1639" i="1" s="1"/>
  <c r="AE1640" i="1" s="1"/>
  <c r="E1655" i="1" s="1"/>
  <c r="U1639" i="1"/>
  <c r="Y1639" i="1" s="1"/>
  <c r="AC1639" i="1" s="1"/>
  <c r="AG1640" i="1" s="1"/>
  <c r="G1655" i="1" s="1"/>
  <c r="G1611" i="1"/>
  <c r="W1595" i="1"/>
  <c r="U1657" i="1"/>
  <c r="Y1657" i="1" s="1"/>
  <c r="AC1657" i="1" s="1"/>
  <c r="AG1658" i="1" s="1"/>
  <c r="T1657" i="1"/>
  <c r="X1657" i="1" s="1"/>
  <c r="AB1657" i="1" s="1"/>
  <c r="AF1658" i="1" s="1"/>
  <c r="S1657" i="1"/>
  <c r="U1704" i="1" l="1"/>
  <c r="Y1704" i="1" s="1"/>
  <c r="AC1704" i="1" s="1"/>
  <c r="S1704" i="1"/>
  <c r="W1704" i="1" s="1"/>
  <c r="AA1704" i="1" s="1"/>
  <c r="T1704" i="1"/>
  <c r="X1704" i="1" s="1"/>
  <c r="AB1704" i="1" s="1"/>
  <c r="U1590" i="1"/>
  <c r="Y1590" i="1" s="1"/>
  <c r="AC1590" i="1" s="1"/>
  <c r="AG1591" i="1" s="1"/>
  <c r="G1606" i="1" s="1"/>
  <c r="S1590" i="1"/>
  <c r="W1590" i="1" s="1"/>
  <c r="AA1590" i="1" s="1"/>
  <c r="AE1591" i="1" s="1"/>
  <c r="E1606" i="1" s="1"/>
  <c r="T1590" i="1"/>
  <c r="X1590" i="1" s="1"/>
  <c r="AB1590" i="1" s="1"/>
  <c r="AF1591" i="1" s="1"/>
  <c r="F1606" i="1" s="1"/>
  <c r="I1606" i="1" s="1"/>
  <c r="H1655" i="1"/>
  <c r="E1589" i="1"/>
  <c r="AH1585" i="1"/>
  <c r="AE1585" i="1"/>
  <c r="B1533" i="2" s="1"/>
  <c r="E1533" i="2" s="1"/>
  <c r="AA1595" i="1"/>
  <c r="W1657" i="1"/>
  <c r="F1673" i="1"/>
  <c r="I1673" i="1" s="1"/>
  <c r="G1673" i="1"/>
  <c r="U1655" i="1" l="1"/>
  <c r="Y1655" i="1" s="1"/>
  <c r="AC1655" i="1" s="1"/>
  <c r="AG1656" i="1" s="1"/>
  <c r="G1671" i="1" s="1"/>
  <c r="T1655" i="1"/>
  <c r="X1655" i="1" s="1"/>
  <c r="AB1655" i="1" s="1"/>
  <c r="AF1656" i="1" s="1"/>
  <c r="F1671" i="1" s="1"/>
  <c r="I1671" i="1" s="1"/>
  <c r="S1655" i="1"/>
  <c r="W1655" i="1" s="1"/>
  <c r="AA1655" i="1" s="1"/>
  <c r="AE1656" i="1" s="1"/>
  <c r="E1671" i="1" s="1"/>
  <c r="I1615" i="1"/>
  <c r="L1604" i="1"/>
  <c r="H1606" i="1"/>
  <c r="H1589" i="1"/>
  <c r="L1590" i="1"/>
  <c r="AE1596" i="1"/>
  <c r="AA1657" i="1"/>
  <c r="H1671" i="1" l="1"/>
  <c r="T1671" i="1" s="1"/>
  <c r="X1671" i="1" s="1"/>
  <c r="AB1671" i="1" s="1"/>
  <c r="AF1672" i="1" s="1"/>
  <c r="F1687" i="1" s="1"/>
  <c r="I1687" i="1" s="1"/>
  <c r="U1671" i="1"/>
  <c r="Y1671" i="1" s="1"/>
  <c r="AC1671" i="1" s="1"/>
  <c r="AG1672" i="1" s="1"/>
  <c r="G1687" i="1" s="1"/>
  <c r="S1671" i="1"/>
  <c r="W1671" i="1" s="1"/>
  <c r="AA1671" i="1" s="1"/>
  <c r="AE1672" i="1" s="1"/>
  <c r="E1687" i="1" s="1"/>
  <c r="H1687" i="1" s="1"/>
  <c r="L1591" i="1"/>
  <c r="L1593" i="1" s="1"/>
  <c r="L1594" i="1" s="1"/>
  <c r="O1589" i="1" s="1"/>
  <c r="O1590" i="1" s="1"/>
  <c r="L1592" i="1"/>
  <c r="U1606" i="1"/>
  <c r="Y1606" i="1" s="1"/>
  <c r="AC1606" i="1" s="1"/>
  <c r="AG1607" i="1" s="1"/>
  <c r="G1622" i="1" s="1"/>
  <c r="T1606" i="1"/>
  <c r="X1606" i="1" s="1"/>
  <c r="AB1606" i="1" s="1"/>
  <c r="AF1607" i="1" s="1"/>
  <c r="F1622" i="1" s="1"/>
  <c r="I1622" i="1" s="1"/>
  <c r="S1606" i="1"/>
  <c r="W1606" i="1" s="1"/>
  <c r="AA1606" i="1" s="1"/>
  <c r="AE1607" i="1" s="1"/>
  <c r="E1622" i="1" s="1"/>
  <c r="U1589" i="1"/>
  <c r="Y1589" i="1" s="1"/>
  <c r="AC1589" i="1" s="1"/>
  <c r="AG1590" i="1" s="1"/>
  <c r="T1589" i="1"/>
  <c r="X1589" i="1" s="1"/>
  <c r="AB1589" i="1" s="1"/>
  <c r="AF1590" i="1" s="1"/>
  <c r="F1605" i="1" s="1"/>
  <c r="S1589" i="1"/>
  <c r="H1600" i="1"/>
  <c r="T1600" i="1" s="1"/>
  <c r="E1611" i="1"/>
  <c r="H1611" i="1" s="1"/>
  <c r="AE1658" i="1"/>
  <c r="N1589" i="1" l="1"/>
  <c r="N1590" i="1" s="1"/>
  <c r="P1590" i="1" s="1"/>
  <c r="G1605" i="1"/>
  <c r="AG1600" i="1"/>
  <c r="D1548" i="2" s="1"/>
  <c r="O1591" i="1"/>
  <c r="O1592" i="1" s="1"/>
  <c r="AF1589" i="1" s="1"/>
  <c r="N1591" i="1"/>
  <c r="H1622" i="1"/>
  <c r="W1589" i="1"/>
  <c r="U1600" i="1"/>
  <c r="S1611" i="1"/>
  <c r="T1611" i="1"/>
  <c r="X1611" i="1" s="1"/>
  <c r="AB1611" i="1" s="1"/>
  <c r="AF1612" i="1" s="1"/>
  <c r="U1611" i="1"/>
  <c r="Y1611" i="1" s="1"/>
  <c r="AC1611" i="1" s="1"/>
  <c r="AG1612" i="1" s="1"/>
  <c r="T1687" i="1"/>
  <c r="X1687" i="1" s="1"/>
  <c r="AB1687" i="1" s="1"/>
  <c r="AF1688" i="1" s="1"/>
  <c r="F1703" i="1" s="1"/>
  <c r="I1703" i="1" s="1"/>
  <c r="S1687" i="1"/>
  <c r="W1687" i="1" s="1"/>
  <c r="AA1687" i="1" s="1"/>
  <c r="AE1688" i="1" s="1"/>
  <c r="E1703" i="1" s="1"/>
  <c r="U1687" i="1"/>
  <c r="Y1687" i="1" s="1"/>
  <c r="AC1687" i="1" s="1"/>
  <c r="AG1688" i="1" s="1"/>
  <c r="G1703" i="1" s="1"/>
  <c r="E1673" i="1"/>
  <c r="H1673" i="1" s="1"/>
  <c r="P1591" i="1" l="1"/>
  <c r="N1592" i="1"/>
  <c r="AF1600" i="1"/>
  <c r="C1548" i="2" s="1"/>
  <c r="F1604" i="1"/>
  <c r="AA1589" i="1"/>
  <c r="Y1600" i="1"/>
  <c r="U1622" i="1"/>
  <c r="Y1622" i="1" s="1"/>
  <c r="AC1622" i="1" s="1"/>
  <c r="AG1623" i="1" s="1"/>
  <c r="G1638" i="1" s="1"/>
  <c r="T1622" i="1"/>
  <c r="X1622" i="1" s="1"/>
  <c r="AB1622" i="1" s="1"/>
  <c r="AF1623" i="1" s="1"/>
  <c r="F1638" i="1" s="1"/>
  <c r="I1638" i="1" s="1"/>
  <c r="S1622" i="1"/>
  <c r="W1622" i="1" s="1"/>
  <c r="AA1622" i="1" s="1"/>
  <c r="AE1623" i="1" s="1"/>
  <c r="E1638" i="1" s="1"/>
  <c r="G1627" i="1"/>
  <c r="F1627" i="1"/>
  <c r="I1627" i="1" s="1"/>
  <c r="H1703" i="1"/>
  <c r="W1611" i="1"/>
  <c r="T1673" i="1"/>
  <c r="X1673" i="1" s="1"/>
  <c r="AB1673" i="1" s="1"/>
  <c r="AF1674" i="1" s="1"/>
  <c r="F1689" i="1" s="1"/>
  <c r="I1689" i="1" s="1"/>
  <c r="S1673" i="1"/>
  <c r="U1673" i="1"/>
  <c r="Y1673" i="1" s="1"/>
  <c r="AC1673" i="1" s="1"/>
  <c r="AG1674" i="1" s="1"/>
  <c r="AE1589" i="1" l="1"/>
  <c r="P1592" i="1"/>
  <c r="H1638" i="1"/>
  <c r="AE1590" i="1"/>
  <c r="E1605" i="1" s="1"/>
  <c r="H1605" i="1" s="1"/>
  <c r="AC1600" i="1"/>
  <c r="AA1611" i="1"/>
  <c r="S1703" i="1"/>
  <c r="W1703" i="1" s="1"/>
  <c r="AA1703" i="1" s="1"/>
  <c r="AE1704" i="1" s="1"/>
  <c r="E1719" i="1" s="1"/>
  <c r="T1703" i="1"/>
  <c r="X1703" i="1" s="1"/>
  <c r="AB1703" i="1" s="1"/>
  <c r="AF1704" i="1" s="1"/>
  <c r="F1719" i="1" s="1"/>
  <c r="I1719" i="1" s="1"/>
  <c r="U1703" i="1"/>
  <c r="Y1703" i="1" s="1"/>
  <c r="AC1703" i="1" s="1"/>
  <c r="AG1704" i="1" s="1"/>
  <c r="G1719" i="1" s="1"/>
  <c r="G1689" i="1"/>
  <c r="W1673" i="1"/>
  <c r="S1605" i="1" l="1"/>
  <c r="W1605" i="1" s="1"/>
  <c r="AA1605" i="1" s="1"/>
  <c r="AE1606" i="1" s="1"/>
  <c r="E1621" i="1" s="1"/>
  <c r="U1605" i="1"/>
  <c r="Y1605" i="1" s="1"/>
  <c r="AC1605" i="1" s="1"/>
  <c r="AG1606" i="1" s="1"/>
  <c r="G1621" i="1" s="1"/>
  <c r="T1605" i="1"/>
  <c r="X1605" i="1" s="1"/>
  <c r="AB1605" i="1" s="1"/>
  <c r="AF1606" i="1" s="1"/>
  <c r="F1621" i="1" s="1"/>
  <c r="I1621" i="1" s="1"/>
  <c r="U1638" i="1"/>
  <c r="Y1638" i="1" s="1"/>
  <c r="AC1638" i="1" s="1"/>
  <c r="AG1639" i="1" s="1"/>
  <c r="G1654" i="1" s="1"/>
  <c r="S1638" i="1"/>
  <c r="W1638" i="1" s="1"/>
  <c r="AA1638" i="1" s="1"/>
  <c r="AE1639" i="1" s="1"/>
  <c r="E1654" i="1" s="1"/>
  <c r="T1638" i="1"/>
  <c r="X1638" i="1" s="1"/>
  <c r="AB1638" i="1" s="1"/>
  <c r="AF1639" i="1" s="1"/>
  <c r="F1654" i="1" s="1"/>
  <c r="I1654" i="1" s="1"/>
  <c r="H1719" i="1"/>
  <c r="T1719" i="1" s="1"/>
  <c r="X1719" i="1" s="1"/>
  <c r="AB1719" i="1" s="1"/>
  <c r="E1604" i="1"/>
  <c r="AE1600" i="1"/>
  <c r="B1548" i="2" s="1"/>
  <c r="E1548" i="2" s="1"/>
  <c r="AH1600" i="1"/>
  <c r="AE1612" i="1"/>
  <c r="AA1673" i="1"/>
  <c r="U1719" i="1" l="1"/>
  <c r="Y1719" i="1" s="1"/>
  <c r="AC1719" i="1" s="1"/>
  <c r="H1604" i="1"/>
  <c r="L1605" i="1"/>
  <c r="L1619" i="1"/>
  <c r="I1630" i="1"/>
  <c r="S1719" i="1"/>
  <c r="W1719" i="1" s="1"/>
  <c r="AA1719" i="1" s="1"/>
  <c r="H1654" i="1"/>
  <c r="H1621" i="1"/>
  <c r="E1627" i="1"/>
  <c r="H1627" i="1" s="1"/>
  <c r="AE1674" i="1"/>
  <c r="E1689" i="1" s="1"/>
  <c r="H1689" i="1" s="1"/>
  <c r="T1621" i="1" l="1"/>
  <c r="X1621" i="1" s="1"/>
  <c r="AB1621" i="1" s="1"/>
  <c r="AF1622" i="1" s="1"/>
  <c r="F1637" i="1" s="1"/>
  <c r="I1637" i="1" s="1"/>
  <c r="U1621" i="1"/>
  <c r="Y1621" i="1" s="1"/>
  <c r="AC1621" i="1" s="1"/>
  <c r="AG1622" i="1" s="1"/>
  <c r="G1637" i="1" s="1"/>
  <c r="S1621" i="1"/>
  <c r="W1621" i="1" s="1"/>
  <c r="AA1621" i="1" s="1"/>
  <c r="AE1622" i="1" s="1"/>
  <c r="E1637" i="1" s="1"/>
  <c r="L1606" i="1"/>
  <c r="L1608" i="1" s="1"/>
  <c r="L1609" i="1" s="1"/>
  <c r="O1604" i="1" s="1"/>
  <c r="O1605" i="1" s="1"/>
  <c r="L1607" i="1"/>
  <c r="S1654" i="1"/>
  <c r="W1654" i="1" s="1"/>
  <c r="AA1654" i="1" s="1"/>
  <c r="AE1655" i="1" s="1"/>
  <c r="E1670" i="1" s="1"/>
  <c r="U1654" i="1"/>
  <c r="Y1654" i="1" s="1"/>
  <c r="AC1654" i="1" s="1"/>
  <c r="AG1655" i="1" s="1"/>
  <c r="G1670" i="1" s="1"/>
  <c r="T1654" i="1"/>
  <c r="X1654" i="1" s="1"/>
  <c r="AB1654" i="1" s="1"/>
  <c r="AF1655" i="1" s="1"/>
  <c r="F1670" i="1" s="1"/>
  <c r="I1670" i="1" s="1"/>
  <c r="S1604" i="1"/>
  <c r="U1604" i="1"/>
  <c r="Y1604" i="1" s="1"/>
  <c r="AC1604" i="1" s="1"/>
  <c r="AG1605" i="1" s="1"/>
  <c r="T1604" i="1"/>
  <c r="X1604" i="1" s="1"/>
  <c r="AB1604" i="1" s="1"/>
  <c r="AF1605" i="1" s="1"/>
  <c r="F1620" i="1" s="1"/>
  <c r="H1615" i="1"/>
  <c r="T1615" i="1" s="1"/>
  <c r="U1627" i="1"/>
  <c r="Y1627" i="1" s="1"/>
  <c r="AC1627" i="1" s="1"/>
  <c r="AG1628" i="1" s="1"/>
  <c r="T1627" i="1"/>
  <c r="X1627" i="1" s="1"/>
  <c r="AB1627" i="1" s="1"/>
  <c r="AF1628" i="1" s="1"/>
  <c r="F1643" i="1" s="1"/>
  <c r="I1643" i="1" s="1"/>
  <c r="S1627" i="1"/>
  <c r="S1689" i="1"/>
  <c r="W1689" i="1" s="1"/>
  <c r="AA1689" i="1" s="1"/>
  <c r="U1689" i="1"/>
  <c r="Y1689" i="1" s="1"/>
  <c r="AC1689" i="1" s="1"/>
  <c r="T1689" i="1"/>
  <c r="X1689" i="1" s="1"/>
  <c r="AB1689" i="1" s="1"/>
  <c r="H1637" i="1" l="1"/>
  <c r="H1670" i="1"/>
  <c r="T1670" i="1" s="1"/>
  <c r="X1670" i="1" s="1"/>
  <c r="AB1670" i="1" s="1"/>
  <c r="AF1671" i="1" s="1"/>
  <c r="F1686" i="1" s="1"/>
  <c r="I1686" i="1" s="1"/>
  <c r="N1604" i="1"/>
  <c r="N1605" i="1" s="1"/>
  <c r="P1605" i="1" s="1"/>
  <c r="G1620" i="1"/>
  <c r="AG1615" i="1"/>
  <c r="D1563" i="2" s="1"/>
  <c r="U1670" i="1"/>
  <c r="Y1670" i="1" s="1"/>
  <c r="AC1670" i="1" s="1"/>
  <c r="AG1671" i="1" s="1"/>
  <c r="G1686" i="1" s="1"/>
  <c r="S1670" i="1"/>
  <c r="W1670" i="1" s="1"/>
  <c r="AA1670" i="1" s="1"/>
  <c r="AE1671" i="1" s="1"/>
  <c r="E1686" i="1" s="1"/>
  <c r="W1604" i="1"/>
  <c r="U1615" i="1"/>
  <c r="O1606" i="1"/>
  <c r="O1607" i="1" s="1"/>
  <c r="AF1604" i="1" s="1"/>
  <c r="N1606" i="1"/>
  <c r="T1637" i="1"/>
  <c r="X1637" i="1" s="1"/>
  <c r="AB1637" i="1" s="1"/>
  <c r="AF1638" i="1" s="1"/>
  <c r="F1653" i="1" s="1"/>
  <c r="I1653" i="1" s="1"/>
  <c r="S1637" i="1"/>
  <c r="W1637" i="1" s="1"/>
  <c r="AA1637" i="1" s="1"/>
  <c r="AE1638" i="1" s="1"/>
  <c r="E1653" i="1" s="1"/>
  <c r="U1637" i="1"/>
  <c r="Y1637" i="1" s="1"/>
  <c r="AC1637" i="1" s="1"/>
  <c r="AG1638" i="1" s="1"/>
  <c r="G1653" i="1" s="1"/>
  <c r="G1643" i="1"/>
  <c r="W1627" i="1"/>
  <c r="F1619" i="1" l="1"/>
  <c r="AF1615" i="1"/>
  <c r="C1563" i="2" s="1"/>
  <c r="H1653" i="1"/>
  <c r="AA1604" i="1"/>
  <c r="Y1615" i="1"/>
  <c r="N1607" i="1"/>
  <c r="P1606" i="1"/>
  <c r="H1686" i="1"/>
  <c r="AA1627" i="1"/>
  <c r="AE1605" i="1" l="1"/>
  <c r="E1620" i="1" s="1"/>
  <c r="H1620" i="1" s="1"/>
  <c r="AC1615" i="1"/>
  <c r="T1653" i="1"/>
  <c r="X1653" i="1" s="1"/>
  <c r="AB1653" i="1" s="1"/>
  <c r="AF1654" i="1" s="1"/>
  <c r="F1669" i="1" s="1"/>
  <c r="I1669" i="1" s="1"/>
  <c r="S1653" i="1"/>
  <c r="W1653" i="1" s="1"/>
  <c r="AA1653" i="1" s="1"/>
  <c r="AE1654" i="1" s="1"/>
  <c r="E1669" i="1" s="1"/>
  <c r="U1653" i="1"/>
  <c r="Y1653" i="1" s="1"/>
  <c r="AC1653" i="1" s="1"/>
  <c r="AG1654" i="1" s="1"/>
  <c r="G1669" i="1" s="1"/>
  <c r="AE1604" i="1"/>
  <c r="P1607" i="1"/>
  <c r="T1686" i="1"/>
  <c r="X1686" i="1" s="1"/>
  <c r="AB1686" i="1" s="1"/>
  <c r="AF1687" i="1" s="1"/>
  <c r="F1702" i="1" s="1"/>
  <c r="I1702" i="1" s="1"/>
  <c r="U1686" i="1"/>
  <c r="Y1686" i="1" s="1"/>
  <c r="AC1686" i="1" s="1"/>
  <c r="AG1687" i="1" s="1"/>
  <c r="G1702" i="1" s="1"/>
  <c r="S1686" i="1"/>
  <c r="W1686" i="1" s="1"/>
  <c r="AA1686" i="1" s="1"/>
  <c r="AE1687" i="1" s="1"/>
  <c r="E1702" i="1" s="1"/>
  <c r="AE1628" i="1"/>
  <c r="H1669" i="1" l="1"/>
  <c r="T1669" i="1" s="1"/>
  <c r="X1669" i="1" s="1"/>
  <c r="AB1669" i="1" s="1"/>
  <c r="AF1670" i="1" s="1"/>
  <c r="F1685" i="1" s="1"/>
  <c r="I1685" i="1" s="1"/>
  <c r="S1669" i="1"/>
  <c r="W1669" i="1" s="1"/>
  <c r="AA1669" i="1" s="1"/>
  <c r="AE1670" i="1" s="1"/>
  <c r="E1685" i="1" s="1"/>
  <c r="U1669" i="1"/>
  <c r="Y1669" i="1" s="1"/>
  <c r="AC1669" i="1" s="1"/>
  <c r="AG1670" i="1" s="1"/>
  <c r="G1685" i="1" s="1"/>
  <c r="H1702" i="1"/>
  <c r="E1619" i="1"/>
  <c r="AE1615" i="1"/>
  <c r="B1563" i="2" s="1"/>
  <c r="E1563" i="2" s="1"/>
  <c r="AH1615" i="1"/>
  <c r="S1620" i="1"/>
  <c r="W1620" i="1" s="1"/>
  <c r="AA1620" i="1" s="1"/>
  <c r="AE1621" i="1" s="1"/>
  <c r="E1636" i="1" s="1"/>
  <c r="U1620" i="1"/>
  <c r="Y1620" i="1" s="1"/>
  <c r="AC1620" i="1" s="1"/>
  <c r="AG1621" i="1" s="1"/>
  <c r="G1636" i="1" s="1"/>
  <c r="T1620" i="1"/>
  <c r="X1620" i="1" s="1"/>
  <c r="AB1620" i="1" s="1"/>
  <c r="AF1621" i="1" s="1"/>
  <c r="F1636" i="1" s="1"/>
  <c r="I1636" i="1" s="1"/>
  <c r="E1643" i="1"/>
  <c r="H1643" i="1" s="1"/>
  <c r="H1636" i="1" l="1"/>
  <c r="T1636" i="1"/>
  <c r="X1636" i="1" s="1"/>
  <c r="AB1636" i="1" s="1"/>
  <c r="AF1637" i="1" s="1"/>
  <c r="F1652" i="1" s="1"/>
  <c r="I1652" i="1" s="1"/>
  <c r="S1636" i="1"/>
  <c r="W1636" i="1" s="1"/>
  <c r="AA1636" i="1" s="1"/>
  <c r="AE1637" i="1" s="1"/>
  <c r="E1652" i="1" s="1"/>
  <c r="U1636" i="1"/>
  <c r="Y1636" i="1" s="1"/>
  <c r="AC1636" i="1" s="1"/>
  <c r="AG1637" i="1" s="1"/>
  <c r="G1652" i="1" s="1"/>
  <c r="U1702" i="1"/>
  <c r="Y1702" i="1" s="1"/>
  <c r="AC1702" i="1" s="1"/>
  <c r="AG1703" i="1" s="1"/>
  <c r="G1718" i="1" s="1"/>
  <c r="S1702" i="1"/>
  <c r="W1702" i="1" s="1"/>
  <c r="AA1702" i="1" s="1"/>
  <c r="AE1703" i="1" s="1"/>
  <c r="E1718" i="1" s="1"/>
  <c r="T1702" i="1"/>
  <c r="X1702" i="1" s="1"/>
  <c r="AB1702" i="1" s="1"/>
  <c r="AF1703" i="1" s="1"/>
  <c r="F1718" i="1" s="1"/>
  <c r="I1718" i="1" s="1"/>
  <c r="L1634" i="1"/>
  <c r="I1645" i="1"/>
  <c r="H1685" i="1"/>
  <c r="H1619" i="1"/>
  <c r="L1620" i="1"/>
  <c r="T1643" i="1"/>
  <c r="X1643" i="1" s="1"/>
  <c r="AB1643" i="1" s="1"/>
  <c r="AF1644" i="1" s="1"/>
  <c r="S1643" i="1"/>
  <c r="U1643" i="1"/>
  <c r="Y1643" i="1" s="1"/>
  <c r="AC1643" i="1" s="1"/>
  <c r="AG1644" i="1" s="1"/>
  <c r="L1621" i="1" l="1"/>
  <c r="L1623" i="1" s="1"/>
  <c r="L1624" i="1" s="1"/>
  <c r="O1619" i="1" s="1"/>
  <c r="O1620" i="1" s="1"/>
  <c r="L1622" i="1"/>
  <c r="N1619" i="1" s="1"/>
  <c r="N1620" i="1" s="1"/>
  <c r="P1620" i="1" s="1"/>
  <c r="H1652" i="1"/>
  <c r="U1619" i="1"/>
  <c r="Y1619" i="1" s="1"/>
  <c r="AC1619" i="1" s="1"/>
  <c r="AG1620" i="1" s="1"/>
  <c r="S1619" i="1"/>
  <c r="T1619" i="1"/>
  <c r="X1619" i="1" s="1"/>
  <c r="AB1619" i="1" s="1"/>
  <c r="AF1620" i="1" s="1"/>
  <c r="F1635" i="1" s="1"/>
  <c r="H1630" i="1"/>
  <c r="T1630" i="1" s="1"/>
  <c r="T1685" i="1"/>
  <c r="X1685" i="1" s="1"/>
  <c r="AB1685" i="1" s="1"/>
  <c r="AF1686" i="1" s="1"/>
  <c r="F1701" i="1" s="1"/>
  <c r="I1701" i="1" s="1"/>
  <c r="S1685" i="1"/>
  <c r="W1685" i="1" s="1"/>
  <c r="AA1685" i="1" s="1"/>
  <c r="AE1686" i="1" s="1"/>
  <c r="E1701" i="1" s="1"/>
  <c r="U1685" i="1"/>
  <c r="Y1685" i="1" s="1"/>
  <c r="AC1685" i="1" s="1"/>
  <c r="AG1686" i="1" s="1"/>
  <c r="G1701" i="1" s="1"/>
  <c r="H1718" i="1"/>
  <c r="W1643" i="1"/>
  <c r="F1659" i="1"/>
  <c r="I1659" i="1" s="1"/>
  <c r="G1659" i="1"/>
  <c r="H1701" i="1" l="1"/>
  <c r="W1619" i="1"/>
  <c r="U1630" i="1"/>
  <c r="G1635" i="1"/>
  <c r="AG1630" i="1"/>
  <c r="D1578" i="2" s="1"/>
  <c r="N1621" i="1"/>
  <c r="O1621" i="1"/>
  <c r="O1622" i="1" s="1"/>
  <c r="AF1619" i="1" s="1"/>
  <c r="T1718" i="1"/>
  <c r="X1718" i="1" s="1"/>
  <c r="AB1718" i="1" s="1"/>
  <c r="AF1719" i="1" s="1"/>
  <c r="F1734" i="1" s="1"/>
  <c r="I1734" i="1" s="1"/>
  <c r="S1718" i="1"/>
  <c r="W1718" i="1" s="1"/>
  <c r="AA1718" i="1" s="1"/>
  <c r="AE1719" i="1" s="1"/>
  <c r="E1734" i="1" s="1"/>
  <c r="U1718" i="1"/>
  <c r="Y1718" i="1" s="1"/>
  <c r="AC1718" i="1" s="1"/>
  <c r="AG1719" i="1" s="1"/>
  <c r="G1734" i="1" s="1"/>
  <c r="S1652" i="1"/>
  <c r="W1652" i="1" s="1"/>
  <c r="AA1652" i="1" s="1"/>
  <c r="AE1653" i="1" s="1"/>
  <c r="E1668" i="1" s="1"/>
  <c r="U1652" i="1"/>
  <c r="Y1652" i="1" s="1"/>
  <c r="AC1652" i="1" s="1"/>
  <c r="AG1653" i="1" s="1"/>
  <c r="G1668" i="1" s="1"/>
  <c r="T1652" i="1"/>
  <c r="X1652" i="1" s="1"/>
  <c r="AB1652" i="1" s="1"/>
  <c r="AF1653" i="1" s="1"/>
  <c r="F1668" i="1" s="1"/>
  <c r="I1668" i="1" s="1"/>
  <c r="AA1643" i="1"/>
  <c r="H1668" i="1" l="1"/>
  <c r="T1668" i="1"/>
  <c r="X1668" i="1" s="1"/>
  <c r="AB1668" i="1" s="1"/>
  <c r="AF1669" i="1" s="1"/>
  <c r="F1684" i="1" s="1"/>
  <c r="I1684" i="1" s="1"/>
  <c r="U1668" i="1"/>
  <c r="Y1668" i="1" s="1"/>
  <c r="AC1668" i="1" s="1"/>
  <c r="AG1669" i="1" s="1"/>
  <c r="G1684" i="1" s="1"/>
  <c r="S1668" i="1"/>
  <c r="W1668" i="1" s="1"/>
  <c r="AA1668" i="1" s="1"/>
  <c r="AE1669" i="1" s="1"/>
  <c r="E1684" i="1" s="1"/>
  <c r="F1634" i="1"/>
  <c r="AF1630" i="1"/>
  <c r="C1578" i="2" s="1"/>
  <c r="P1621" i="1"/>
  <c r="N1622" i="1"/>
  <c r="AA1619" i="1"/>
  <c r="Y1630" i="1"/>
  <c r="H1734" i="1"/>
  <c r="T1701" i="1"/>
  <c r="X1701" i="1" s="1"/>
  <c r="AB1701" i="1" s="1"/>
  <c r="AF1702" i="1" s="1"/>
  <c r="F1717" i="1" s="1"/>
  <c r="I1717" i="1" s="1"/>
  <c r="S1701" i="1"/>
  <c r="W1701" i="1" s="1"/>
  <c r="AA1701" i="1" s="1"/>
  <c r="AE1702" i="1" s="1"/>
  <c r="E1717" i="1" s="1"/>
  <c r="U1701" i="1"/>
  <c r="Y1701" i="1" s="1"/>
  <c r="AC1701" i="1" s="1"/>
  <c r="AG1702" i="1" s="1"/>
  <c r="G1717" i="1" s="1"/>
  <c r="AE1644" i="1"/>
  <c r="H1684" i="1" l="1"/>
  <c r="T1684" i="1" s="1"/>
  <c r="X1684" i="1" s="1"/>
  <c r="AB1684" i="1" s="1"/>
  <c r="AF1685" i="1" s="1"/>
  <c r="F1700" i="1" s="1"/>
  <c r="I1700" i="1" s="1"/>
  <c r="H1717" i="1"/>
  <c r="AE1620" i="1"/>
  <c r="E1635" i="1" s="1"/>
  <c r="H1635" i="1" s="1"/>
  <c r="AC1630" i="1"/>
  <c r="AE1619" i="1"/>
  <c r="P1622" i="1"/>
  <c r="U1684" i="1"/>
  <c r="Y1684" i="1" s="1"/>
  <c r="AC1684" i="1" s="1"/>
  <c r="AG1685" i="1" s="1"/>
  <c r="G1700" i="1" s="1"/>
  <c r="T1734" i="1"/>
  <c r="X1734" i="1" s="1"/>
  <c r="AB1734" i="1" s="1"/>
  <c r="U1734" i="1"/>
  <c r="Y1734" i="1" s="1"/>
  <c r="AC1734" i="1" s="1"/>
  <c r="S1734" i="1"/>
  <c r="W1734" i="1" s="1"/>
  <c r="AA1734" i="1" s="1"/>
  <c r="E1659" i="1"/>
  <c r="H1659" i="1" s="1"/>
  <c r="S1684" i="1" l="1"/>
  <c r="W1684" i="1" s="1"/>
  <c r="AA1684" i="1" s="1"/>
  <c r="AE1685" i="1" s="1"/>
  <c r="E1700" i="1" s="1"/>
  <c r="H1700" i="1"/>
  <c r="T1700" i="1" s="1"/>
  <c r="X1700" i="1" s="1"/>
  <c r="AB1700" i="1" s="1"/>
  <c r="AF1701" i="1" s="1"/>
  <c r="F1716" i="1" s="1"/>
  <c r="I1716" i="1" s="1"/>
  <c r="E1634" i="1"/>
  <c r="AE1630" i="1"/>
  <c r="B1578" i="2" s="1"/>
  <c r="E1578" i="2" s="1"/>
  <c r="AH1630" i="1"/>
  <c r="U1700" i="1"/>
  <c r="Y1700" i="1" s="1"/>
  <c r="AC1700" i="1" s="1"/>
  <c r="AG1701" i="1" s="1"/>
  <c r="G1716" i="1" s="1"/>
  <c r="S1700" i="1"/>
  <c r="W1700" i="1" s="1"/>
  <c r="AA1700" i="1" s="1"/>
  <c r="AE1701" i="1" s="1"/>
  <c r="E1716" i="1" s="1"/>
  <c r="U1635" i="1"/>
  <c r="Y1635" i="1" s="1"/>
  <c r="AC1635" i="1" s="1"/>
  <c r="AG1636" i="1" s="1"/>
  <c r="G1651" i="1" s="1"/>
  <c r="S1635" i="1"/>
  <c r="W1635" i="1" s="1"/>
  <c r="AA1635" i="1" s="1"/>
  <c r="AE1636" i="1" s="1"/>
  <c r="E1651" i="1" s="1"/>
  <c r="T1635" i="1"/>
  <c r="X1635" i="1" s="1"/>
  <c r="AB1635" i="1" s="1"/>
  <c r="AF1636" i="1" s="1"/>
  <c r="F1651" i="1" s="1"/>
  <c r="I1651" i="1" s="1"/>
  <c r="T1717" i="1"/>
  <c r="X1717" i="1" s="1"/>
  <c r="AB1717" i="1" s="1"/>
  <c r="AF1718" i="1" s="1"/>
  <c r="F1733" i="1" s="1"/>
  <c r="I1733" i="1" s="1"/>
  <c r="S1717" i="1"/>
  <c r="W1717" i="1" s="1"/>
  <c r="AA1717" i="1" s="1"/>
  <c r="AE1718" i="1" s="1"/>
  <c r="E1733" i="1" s="1"/>
  <c r="U1717" i="1"/>
  <c r="Y1717" i="1" s="1"/>
  <c r="AC1717" i="1" s="1"/>
  <c r="AG1718" i="1" s="1"/>
  <c r="G1733" i="1" s="1"/>
  <c r="T1659" i="1"/>
  <c r="X1659" i="1" s="1"/>
  <c r="AB1659" i="1" s="1"/>
  <c r="S1659" i="1"/>
  <c r="U1659" i="1"/>
  <c r="Y1659" i="1" s="1"/>
  <c r="AC1659" i="1" s="1"/>
  <c r="H1651" i="1" l="1"/>
  <c r="S1651" i="1" s="1"/>
  <c r="W1651" i="1" s="1"/>
  <c r="AA1651" i="1" s="1"/>
  <c r="AE1652" i="1" s="1"/>
  <c r="E1667" i="1" s="1"/>
  <c r="U1651" i="1"/>
  <c r="Y1651" i="1" s="1"/>
  <c r="AC1651" i="1" s="1"/>
  <c r="AG1652" i="1" s="1"/>
  <c r="G1667" i="1" s="1"/>
  <c r="T1651" i="1"/>
  <c r="X1651" i="1" s="1"/>
  <c r="AB1651" i="1" s="1"/>
  <c r="AF1652" i="1" s="1"/>
  <c r="F1667" i="1" s="1"/>
  <c r="I1667" i="1" s="1"/>
  <c r="H1733" i="1"/>
  <c r="H1716" i="1"/>
  <c r="I1660" i="1"/>
  <c r="L1649" i="1"/>
  <c r="H1634" i="1"/>
  <c r="L1635" i="1"/>
  <c r="W1659" i="1"/>
  <c r="S1634" i="1" l="1"/>
  <c r="T1634" i="1"/>
  <c r="X1634" i="1" s="1"/>
  <c r="AB1634" i="1" s="1"/>
  <c r="AF1635" i="1" s="1"/>
  <c r="F1650" i="1" s="1"/>
  <c r="U1634" i="1"/>
  <c r="Y1634" i="1" s="1"/>
  <c r="AC1634" i="1" s="1"/>
  <c r="AG1635" i="1" s="1"/>
  <c r="H1645" i="1"/>
  <c r="T1645" i="1" s="1"/>
  <c r="U1733" i="1"/>
  <c r="Y1733" i="1" s="1"/>
  <c r="AC1733" i="1" s="1"/>
  <c r="AG1734" i="1" s="1"/>
  <c r="G1749" i="1" s="1"/>
  <c r="T1733" i="1"/>
  <c r="X1733" i="1" s="1"/>
  <c r="AB1733" i="1" s="1"/>
  <c r="AF1734" i="1" s="1"/>
  <c r="F1749" i="1" s="1"/>
  <c r="I1749" i="1" s="1"/>
  <c r="S1733" i="1"/>
  <c r="W1733" i="1" s="1"/>
  <c r="AA1733" i="1" s="1"/>
  <c r="AE1734" i="1" s="1"/>
  <c r="E1749" i="1" s="1"/>
  <c r="L1636" i="1"/>
  <c r="L1638" i="1" s="1"/>
  <c r="L1639" i="1" s="1"/>
  <c r="O1634" i="1" s="1"/>
  <c r="O1635" i="1" s="1"/>
  <c r="L1637" i="1"/>
  <c r="S1716" i="1"/>
  <c r="W1716" i="1" s="1"/>
  <c r="AA1716" i="1" s="1"/>
  <c r="AE1717" i="1" s="1"/>
  <c r="E1732" i="1" s="1"/>
  <c r="U1716" i="1"/>
  <c r="Y1716" i="1" s="1"/>
  <c r="AC1716" i="1" s="1"/>
  <c r="AG1717" i="1" s="1"/>
  <c r="G1732" i="1" s="1"/>
  <c r="T1716" i="1"/>
  <c r="X1716" i="1" s="1"/>
  <c r="AB1716" i="1" s="1"/>
  <c r="AF1717" i="1" s="1"/>
  <c r="F1732" i="1" s="1"/>
  <c r="I1732" i="1" s="1"/>
  <c r="H1667" i="1"/>
  <c r="AA1659" i="1"/>
  <c r="H1732" i="1" l="1"/>
  <c r="N1634" i="1"/>
  <c r="N1635" i="1" s="1"/>
  <c r="P1635" i="1" s="1"/>
  <c r="U1732" i="1"/>
  <c r="Y1732" i="1" s="1"/>
  <c r="AC1732" i="1" s="1"/>
  <c r="AG1733" i="1" s="1"/>
  <c r="G1748" i="1" s="1"/>
  <c r="T1732" i="1"/>
  <c r="X1732" i="1" s="1"/>
  <c r="AB1732" i="1" s="1"/>
  <c r="AF1733" i="1" s="1"/>
  <c r="F1748" i="1" s="1"/>
  <c r="I1748" i="1" s="1"/>
  <c r="S1732" i="1"/>
  <c r="W1732" i="1" s="1"/>
  <c r="AA1732" i="1" s="1"/>
  <c r="AE1733" i="1" s="1"/>
  <c r="E1748" i="1" s="1"/>
  <c r="N1636" i="1"/>
  <c r="O1636" i="1"/>
  <c r="O1637" i="1" s="1"/>
  <c r="AF1634" i="1" s="1"/>
  <c r="T1667" i="1"/>
  <c r="X1667" i="1" s="1"/>
  <c r="AB1667" i="1" s="1"/>
  <c r="AF1668" i="1" s="1"/>
  <c r="F1683" i="1" s="1"/>
  <c r="I1683" i="1" s="1"/>
  <c r="S1667" i="1"/>
  <c r="W1667" i="1" s="1"/>
  <c r="AA1667" i="1" s="1"/>
  <c r="AE1668" i="1" s="1"/>
  <c r="E1683" i="1" s="1"/>
  <c r="U1667" i="1"/>
  <c r="Y1667" i="1" s="1"/>
  <c r="AC1667" i="1" s="1"/>
  <c r="AG1668" i="1" s="1"/>
  <c r="G1683" i="1" s="1"/>
  <c r="W1634" i="1"/>
  <c r="U1645" i="1"/>
  <c r="H1749" i="1"/>
  <c r="G1650" i="1"/>
  <c r="AG1645" i="1"/>
  <c r="D1593" i="2" s="1"/>
  <c r="H1683" i="1" l="1"/>
  <c r="H1748" i="1"/>
  <c r="T1683" i="1"/>
  <c r="X1683" i="1" s="1"/>
  <c r="AB1683" i="1" s="1"/>
  <c r="AF1684" i="1" s="1"/>
  <c r="F1699" i="1" s="1"/>
  <c r="I1699" i="1" s="1"/>
  <c r="S1683" i="1"/>
  <c r="W1683" i="1" s="1"/>
  <c r="AA1683" i="1" s="1"/>
  <c r="AE1684" i="1" s="1"/>
  <c r="E1699" i="1" s="1"/>
  <c r="U1683" i="1"/>
  <c r="Y1683" i="1" s="1"/>
  <c r="AC1683" i="1" s="1"/>
  <c r="AG1684" i="1" s="1"/>
  <c r="G1699" i="1" s="1"/>
  <c r="U1748" i="1"/>
  <c r="Y1748" i="1" s="1"/>
  <c r="AC1748" i="1" s="1"/>
  <c r="AG1749" i="1" s="1"/>
  <c r="G1764" i="1" s="1"/>
  <c r="T1748" i="1"/>
  <c r="X1748" i="1" s="1"/>
  <c r="AB1748" i="1" s="1"/>
  <c r="AF1749" i="1" s="1"/>
  <c r="F1764" i="1" s="1"/>
  <c r="I1764" i="1" s="1"/>
  <c r="S1748" i="1"/>
  <c r="W1748" i="1" s="1"/>
  <c r="AA1748" i="1" s="1"/>
  <c r="AE1749" i="1" s="1"/>
  <c r="E1764" i="1" s="1"/>
  <c r="U1749" i="1"/>
  <c r="Y1749" i="1" s="1"/>
  <c r="AC1749" i="1" s="1"/>
  <c r="T1749" i="1"/>
  <c r="X1749" i="1" s="1"/>
  <c r="AB1749" i="1" s="1"/>
  <c r="S1749" i="1"/>
  <c r="W1749" i="1" s="1"/>
  <c r="AA1749" i="1" s="1"/>
  <c r="AA1634" i="1"/>
  <c r="Y1645" i="1"/>
  <c r="F1649" i="1"/>
  <c r="AF1645" i="1"/>
  <c r="C1593" i="2" s="1"/>
  <c r="P1636" i="1"/>
  <c r="N1637" i="1"/>
  <c r="P1637" i="1" l="1"/>
  <c r="AE1634" i="1"/>
  <c r="AE1635" i="1"/>
  <c r="E1650" i="1" s="1"/>
  <c r="H1650" i="1" s="1"/>
  <c r="AC1645" i="1"/>
  <c r="H1764" i="1"/>
  <c r="H1699" i="1"/>
  <c r="U1699" i="1" l="1"/>
  <c r="Y1699" i="1" s="1"/>
  <c r="AC1699" i="1" s="1"/>
  <c r="AG1700" i="1" s="1"/>
  <c r="G1715" i="1" s="1"/>
  <c r="S1699" i="1"/>
  <c r="W1699" i="1" s="1"/>
  <c r="AA1699" i="1" s="1"/>
  <c r="AE1700" i="1" s="1"/>
  <c r="E1715" i="1" s="1"/>
  <c r="T1699" i="1"/>
  <c r="X1699" i="1" s="1"/>
  <c r="AB1699" i="1" s="1"/>
  <c r="AF1700" i="1" s="1"/>
  <c r="F1715" i="1" s="1"/>
  <c r="I1715" i="1" s="1"/>
  <c r="E1649" i="1"/>
  <c r="AH1645" i="1"/>
  <c r="AE1645" i="1"/>
  <c r="B1593" i="2" s="1"/>
  <c r="E1593" i="2" s="1"/>
  <c r="S1650" i="1"/>
  <c r="W1650" i="1" s="1"/>
  <c r="AA1650" i="1" s="1"/>
  <c r="AE1651" i="1" s="1"/>
  <c r="E1666" i="1" s="1"/>
  <c r="U1650" i="1"/>
  <c r="Y1650" i="1" s="1"/>
  <c r="AC1650" i="1" s="1"/>
  <c r="AG1651" i="1" s="1"/>
  <c r="G1666" i="1" s="1"/>
  <c r="T1650" i="1"/>
  <c r="X1650" i="1" s="1"/>
  <c r="AB1650" i="1" s="1"/>
  <c r="AF1651" i="1" s="1"/>
  <c r="F1666" i="1" s="1"/>
  <c r="I1666" i="1" s="1"/>
  <c r="U1764" i="1"/>
  <c r="Y1764" i="1" s="1"/>
  <c r="AC1764" i="1" s="1"/>
  <c r="T1764" i="1"/>
  <c r="X1764" i="1" s="1"/>
  <c r="AB1764" i="1" s="1"/>
  <c r="S1764" i="1"/>
  <c r="W1764" i="1" s="1"/>
  <c r="AA1764" i="1" s="1"/>
  <c r="H1666" i="1" l="1"/>
  <c r="H1649" i="1"/>
  <c r="L1650" i="1"/>
  <c r="T1666" i="1"/>
  <c r="X1666" i="1" s="1"/>
  <c r="AB1666" i="1" s="1"/>
  <c r="AF1667" i="1" s="1"/>
  <c r="F1682" i="1" s="1"/>
  <c r="I1682" i="1" s="1"/>
  <c r="S1666" i="1"/>
  <c r="W1666" i="1" s="1"/>
  <c r="AA1666" i="1" s="1"/>
  <c r="AE1667" i="1" s="1"/>
  <c r="E1682" i="1" s="1"/>
  <c r="U1666" i="1"/>
  <c r="Y1666" i="1" s="1"/>
  <c r="AC1666" i="1" s="1"/>
  <c r="AG1667" i="1" s="1"/>
  <c r="G1682" i="1" s="1"/>
  <c r="H1715" i="1"/>
  <c r="L1664" i="1"/>
  <c r="I1675" i="1"/>
  <c r="H1682" i="1" l="1"/>
  <c r="S1682" i="1" s="1"/>
  <c r="W1682" i="1" s="1"/>
  <c r="AA1682" i="1" s="1"/>
  <c r="AE1683" i="1" s="1"/>
  <c r="E1698" i="1" s="1"/>
  <c r="L1651" i="1"/>
  <c r="L1653" i="1" s="1"/>
  <c r="L1654" i="1" s="1"/>
  <c r="O1649" i="1" s="1"/>
  <c r="O1650" i="1" s="1"/>
  <c r="L1652" i="1"/>
  <c r="T1715" i="1"/>
  <c r="X1715" i="1" s="1"/>
  <c r="AB1715" i="1" s="1"/>
  <c r="AF1716" i="1" s="1"/>
  <c r="F1731" i="1" s="1"/>
  <c r="I1731" i="1" s="1"/>
  <c r="S1715" i="1"/>
  <c r="W1715" i="1" s="1"/>
  <c r="AA1715" i="1" s="1"/>
  <c r="AE1716" i="1" s="1"/>
  <c r="E1731" i="1" s="1"/>
  <c r="U1715" i="1"/>
  <c r="Y1715" i="1" s="1"/>
  <c r="AC1715" i="1" s="1"/>
  <c r="AG1716" i="1" s="1"/>
  <c r="G1731" i="1" s="1"/>
  <c r="T1649" i="1"/>
  <c r="X1649" i="1" s="1"/>
  <c r="AB1649" i="1" s="1"/>
  <c r="AF1650" i="1" s="1"/>
  <c r="F1665" i="1" s="1"/>
  <c r="U1649" i="1"/>
  <c r="Y1649" i="1" s="1"/>
  <c r="AC1649" i="1" s="1"/>
  <c r="AG1650" i="1" s="1"/>
  <c r="S1649" i="1"/>
  <c r="H1660" i="1"/>
  <c r="T1660" i="1" s="1"/>
  <c r="T1682" i="1" l="1"/>
  <c r="X1682" i="1" s="1"/>
  <c r="AB1682" i="1" s="1"/>
  <c r="AF1683" i="1" s="1"/>
  <c r="F1698" i="1" s="1"/>
  <c r="I1698" i="1" s="1"/>
  <c r="U1682" i="1"/>
  <c r="Y1682" i="1" s="1"/>
  <c r="AC1682" i="1" s="1"/>
  <c r="AG1683" i="1" s="1"/>
  <c r="G1698" i="1" s="1"/>
  <c r="H1698" i="1" s="1"/>
  <c r="G1665" i="1"/>
  <c r="AG1660" i="1"/>
  <c r="D1608" i="2" s="1"/>
  <c r="W1649" i="1"/>
  <c r="U1660" i="1"/>
  <c r="H1731" i="1"/>
  <c r="N1649" i="1"/>
  <c r="N1650" i="1" s="1"/>
  <c r="P1650" i="1" s="1"/>
  <c r="AA1649" i="1" l="1"/>
  <c r="Y1660" i="1"/>
  <c r="O1651" i="1"/>
  <c r="O1652" i="1" s="1"/>
  <c r="AF1649" i="1" s="1"/>
  <c r="N1651" i="1"/>
  <c r="T1698" i="1"/>
  <c r="X1698" i="1" s="1"/>
  <c r="AB1698" i="1" s="1"/>
  <c r="AF1699" i="1" s="1"/>
  <c r="F1714" i="1" s="1"/>
  <c r="I1714" i="1" s="1"/>
  <c r="S1698" i="1"/>
  <c r="W1698" i="1" s="1"/>
  <c r="AA1698" i="1" s="1"/>
  <c r="AE1699" i="1" s="1"/>
  <c r="E1714" i="1" s="1"/>
  <c r="U1698" i="1"/>
  <c r="Y1698" i="1" s="1"/>
  <c r="AC1698" i="1" s="1"/>
  <c r="AG1699" i="1" s="1"/>
  <c r="G1714" i="1" s="1"/>
  <c r="T1731" i="1"/>
  <c r="X1731" i="1" s="1"/>
  <c r="AB1731" i="1" s="1"/>
  <c r="AF1732" i="1" s="1"/>
  <c r="F1747" i="1" s="1"/>
  <c r="I1747" i="1" s="1"/>
  <c r="S1731" i="1"/>
  <c r="W1731" i="1" s="1"/>
  <c r="AA1731" i="1" s="1"/>
  <c r="AE1732" i="1" s="1"/>
  <c r="E1747" i="1" s="1"/>
  <c r="U1731" i="1"/>
  <c r="Y1731" i="1" s="1"/>
  <c r="AC1731" i="1" s="1"/>
  <c r="AG1732" i="1" s="1"/>
  <c r="G1747" i="1" s="1"/>
  <c r="P1651" i="1" l="1"/>
  <c r="N1652" i="1"/>
  <c r="F1664" i="1"/>
  <c r="AF1660" i="1"/>
  <c r="C1608" i="2" s="1"/>
  <c r="H1714" i="1"/>
  <c r="H1747" i="1"/>
  <c r="AE1650" i="1"/>
  <c r="E1665" i="1" s="1"/>
  <c r="H1665" i="1" s="1"/>
  <c r="AC1660" i="1"/>
  <c r="T1665" i="1" l="1"/>
  <c r="X1665" i="1" s="1"/>
  <c r="AB1665" i="1" s="1"/>
  <c r="AF1666" i="1" s="1"/>
  <c r="F1681" i="1" s="1"/>
  <c r="I1681" i="1" s="1"/>
  <c r="U1665" i="1"/>
  <c r="Y1665" i="1" s="1"/>
  <c r="AC1665" i="1" s="1"/>
  <c r="AG1666" i="1" s="1"/>
  <c r="G1681" i="1" s="1"/>
  <c r="S1665" i="1"/>
  <c r="W1665" i="1" s="1"/>
  <c r="AA1665" i="1" s="1"/>
  <c r="AE1666" i="1" s="1"/>
  <c r="E1681" i="1" s="1"/>
  <c r="AE1649" i="1"/>
  <c r="P1652" i="1"/>
  <c r="U1747" i="1"/>
  <c r="Y1747" i="1" s="1"/>
  <c r="AC1747" i="1" s="1"/>
  <c r="AG1748" i="1" s="1"/>
  <c r="G1763" i="1" s="1"/>
  <c r="T1747" i="1"/>
  <c r="X1747" i="1" s="1"/>
  <c r="AB1747" i="1" s="1"/>
  <c r="AF1748" i="1" s="1"/>
  <c r="F1763" i="1" s="1"/>
  <c r="I1763" i="1" s="1"/>
  <c r="S1747" i="1"/>
  <c r="W1747" i="1" s="1"/>
  <c r="AA1747" i="1" s="1"/>
  <c r="AE1748" i="1" s="1"/>
  <c r="E1763" i="1" s="1"/>
  <c r="T1714" i="1"/>
  <c r="X1714" i="1" s="1"/>
  <c r="AB1714" i="1" s="1"/>
  <c r="AF1715" i="1" s="1"/>
  <c r="F1730" i="1" s="1"/>
  <c r="I1730" i="1" s="1"/>
  <c r="U1714" i="1"/>
  <c r="Y1714" i="1" s="1"/>
  <c r="AC1714" i="1" s="1"/>
  <c r="AG1715" i="1" s="1"/>
  <c r="G1730" i="1" s="1"/>
  <c r="S1714" i="1"/>
  <c r="W1714" i="1" s="1"/>
  <c r="AA1714" i="1" s="1"/>
  <c r="AE1715" i="1" s="1"/>
  <c r="E1730" i="1" s="1"/>
  <c r="H1730" i="1" s="1"/>
  <c r="H1681" i="1" l="1"/>
  <c r="H1763" i="1"/>
  <c r="E1664" i="1"/>
  <c r="AE1660" i="1"/>
  <c r="B1608" i="2" s="1"/>
  <c r="E1608" i="2" s="1"/>
  <c r="AH1660" i="1"/>
  <c r="S1730" i="1"/>
  <c r="W1730" i="1" s="1"/>
  <c r="AA1730" i="1" s="1"/>
  <c r="AE1731" i="1" s="1"/>
  <c r="E1746" i="1" s="1"/>
  <c r="T1730" i="1"/>
  <c r="X1730" i="1" s="1"/>
  <c r="AB1730" i="1" s="1"/>
  <c r="AF1731" i="1" s="1"/>
  <c r="F1746" i="1" s="1"/>
  <c r="I1746" i="1" s="1"/>
  <c r="U1730" i="1"/>
  <c r="Y1730" i="1" s="1"/>
  <c r="AC1730" i="1" s="1"/>
  <c r="AG1731" i="1" s="1"/>
  <c r="G1746" i="1" s="1"/>
  <c r="S1681" i="1"/>
  <c r="W1681" i="1" s="1"/>
  <c r="AA1681" i="1" s="1"/>
  <c r="AE1682" i="1" s="1"/>
  <c r="E1697" i="1" s="1"/>
  <c r="T1681" i="1"/>
  <c r="X1681" i="1" s="1"/>
  <c r="AB1681" i="1" s="1"/>
  <c r="AF1682" i="1" s="1"/>
  <c r="F1697" i="1" s="1"/>
  <c r="I1697" i="1" s="1"/>
  <c r="U1681" i="1"/>
  <c r="Y1681" i="1" s="1"/>
  <c r="AC1681" i="1" s="1"/>
  <c r="AG1682" i="1" s="1"/>
  <c r="G1697" i="1" s="1"/>
  <c r="L1679" i="1"/>
  <c r="I1690" i="1"/>
  <c r="H1697" i="1" l="1"/>
  <c r="H1664" i="1"/>
  <c r="L1665" i="1"/>
  <c r="H1746" i="1"/>
  <c r="U1763" i="1"/>
  <c r="Y1763" i="1" s="1"/>
  <c r="AC1763" i="1" s="1"/>
  <c r="AG1764" i="1" s="1"/>
  <c r="G1779" i="1" s="1"/>
  <c r="S1763" i="1"/>
  <c r="W1763" i="1" s="1"/>
  <c r="AA1763" i="1" s="1"/>
  <c r="AE1764" i="1" s="1"/>
  <c r="E1779" i="1" s="1"/>
  <c r="T1763" i="1"/>
  <c r="X1763" i="1" s="1"/>
  <c r="AB1763" i="1" s="1"/>
  <c r="AF1764" i="1" s="1"/>
  <c r="F1779" i="1" s="1"/>
  <c r="I1779" i="1" s="1"/>
  <c r="H1779" i="1" l="1"/>
  <c r="U1779" i="1" s="1"/>
  <c r="Y1779" i="1" s="1"/>
  <c r="AC1779" i="1" s="1"/>
  <c r="T1779" i="1"/>
  <c r="X1779" i="1" s="1"/>
  <c r="AB1779" i="1" s="1"/>
  <c r="S1664" i="1"/>
  <c r="U1664" i="1"/>
  <c r="Y1664" i="1" s="1"/>
  <c r="AC1664" i="1" s="1"/>
  <c r="AG1665" i="1" s="1"/>
  <c r="H1675" i="1"/>
  <c r="T1675" i="1" s="1"/>
  <c r="T1664" i="1"/>
  <c r="X1664" i="1" s="1"/>
  <c r="AB1664" i="1" s="1"/>
  <c r="AF1665" i="1" s="1"/>
  <c r="F1680" i="1" s="1"/>
  <c r="S1746" i="1"/>
  <c r="W1746" i="1" s="1"/>
  <c r="AA1746" i="1" s="1"/>
  <c r="AE1747" i="1" s="1"/>
  <c r="E1762" i="1" s="1"/>
  <c r="U1746" i="1"/>
  <c r="Y1746" i="1" s="1"/>
  <c r="AC1746" i="1" s="1"/>
  <c r="AG1747" i="1" s="1"/>
  <c r="G1762" i="1" s="1"/>
  <c r="T1746" i="1"/>
  <c r="X1746" i="1" s="1"/>
  <c r="AB1746" i="1" s="1"/>
  <c r="AF1747" i="1" s="1"/>
  <c r="F1762" i="1" s="1"/>
  <c r="I1762" i="1" s="1"/>
  <c r="L1666" i="1"/>
  <c r="L1668" i="1" s="1"/>
  <c r="L1669" i="1" s="1"/>
  <c r="O1664" i="1" s="1"/>
  <c r="O1665" i="1" s="1"/>
  <c r="L1667" i="1"/>
  <c r="U1697" i="1"/>
  <c r="Y1697" i="1" s="1"/>
  <c r="AC1697" i="1" s="1"/>
  <c r="AG1698" i="1" s="1"/>
  <c r="G1713" i="1" s="1"/>
  <c r="S1697" i="1"/>
  <c r="W1697" i="1" s="1"/>
  <c r="AA1697" i="1" s="1"/>
  <c r="AE1698" i="1" s="1"/>
  <c r="E1713" i="1" s="1"/>
  <c r="T1697" i="1"/>
  <c r="X1697" i="1" s="1"/>
  <c r="AB1697" i="1" s="1"/>
  <c r="AF1698" i="1" s="1"/>
  <c r="F1713" i="1" s="1"/>
  <c r="I1713" i="1" s="1"/>
  <c r="S1779" i="1" l="1"/>
  <c r="W1779" i="1" s="1"/>
  <c r="AA1779" i="1" s="1"/>
  <c r="H1762" i="1"/>
  <c r="S1762" i="1" s="1"/>
  <c r="W1762" i="1" s="1"/>
  <c r="AA1762" i="1" s="1"/>
  <c r="AE1763" i="1" s="1"/>
  <c r="E1778" i="1" s="1"/>
  <c r="W1664" i="1"/>
  <c r="U1675" i="1"/>
  <c r="H1713" i="1"/>
  <c r="N1664" i="1"/>
  <c r="N1665" i="1" s="1"/>
  <c r="P1665" i="1" s="1"/>
  <c r="G1680" i="1"/>
  <c r="AG1675" i="1"/>
  <c r="D1623" i="2" s="1"/>
  <c r="T1762" i="1" l="1"/>
  <c r="X1762" i="1" s="1"/>
  <c r="AB1762" i="1" s="1"/>
  <c r="AF1763" i="1" s="1"/>
  <c r="F1778" i="1" s="1"/>
  <c r="I1778" i="1" s="1"/>
  <c r="U1762" i="1"/>
  <c r="Y1762" i="1" s="1"/>
  <c r="AC1762" i="1" s="1"/>
  <c r="AG1763" i="1" s="1"/>
  <c r="G1778" i="1" s="1"/>
  <c r="AA1664" i="1"/>
  <c r="Y1675" i="1"/>
  <c r="S1713" i="1"/>
  <c r="W1713" i="1" s="1"/>
  <c r="AA1713" i="1" s="1"/>
  <c r="AE1714" i="1" s="1"/>
  <c r="E1729" i="1" s="1"/>
  <c r="U1713" i="1"/>
  <c r="Y1713" i="1" s="1"/>
  <c r="AC1713" i="1" s="1"/>
  <c r="AG1714" i="1" s="1"/>
  <c r="G1729" i="1" s="1"/>
  <c r="T1713" i="1"/>
  <c r="X1713" i="1" s="1"/>
  <c r="AB1713" i="1" s="1"/>
  <c r="AF1714" i="1" s="1"/>
  <c r="F1729" i="1" s="1"/>
  <c r="I1729" i="1" s="1"/>
  <c r="N1666" i="1"/>
  <c r="O1666" i="1"/>
  <c r="O1667" i="1" s="1"/>
  <c r="AF1664" i="1" s="1"/>
  <c r="H1778" i="1"/>
  <c r="H1729" i="1" l="1"/>
  <c r="T1729" i="1" s="1"/>
  <c r="X1729" i="1" s="1"/>
  <c r="AB1729" i="1" s="1"/>
  <c r="AF1730" i="1" s="1"/>
  <c r="F1745" i="1" s="1"/>
  <c r="I1745" i="1" s="1"/>
  <c r="AC1675" i="1"/>
  <c r="AE1665" i="1"/>
  <c r="E1680" i="1" s="1"/>
  <c r="H1680" i="1" s="1"/>
  <c r="F1679" i="1"/>
  <c r="AF1675" i="1"/>
  <c r="C1623" i="2" s="1"/>
  <c r="N1667" i="1"/>
  <c r="P1666" i="1"/>
  <c r="T1778" i="1"/>
  <c r="X1778" i="1" s="1"/>
  <c r="AB1778" i="1" s="1"/>
  <c r="AF1779" i="1" s="1"/>
  <c r="F1794" i="1" s="1"/>
  <c r="I1794" i="1" s="1"/>
  <c r="S1778" i="1"/>
  <c r="W1778" i="1" s="1"/>
  <c r="AA1778" i="1" s="1"/>
  <c r="AE1779" i="1" s="1"/>
  <c r="E1794" i="1" s="1"/>
  <c r="U1778" i="1"/>
  <c r="Y1778" i="1" s="1"/>
  <c r="AC1778" i="1" s="1"/>
  <c r="AG1779" i="1" s="1"/>
  <c r="G1794" i="1" s="1"/>
  <c r="H1794" i="1" l="1"/>
  <c r="U1729" i="1"/>
  <c r="Y1729" i="1" s="1"/>
  <c r="AC1729" i="1" s="1"/>
  <c r="AG1730" i="1" s="1"/>
  <c r="G1745" i="1" s="1"/>
  <c r="S1729" i="1"/>
  <c r="W1729" i="1" s="1"/>
  <c r="AA1729" i="1" s="1"/>
  <c r="AE1730" i="1" s="1"/>
  <c r="E1745" i="1" s="1"/>
  <c r="P1667" i="1"/>
  <c r="AE1664" i="1"/>
  <c r="T1794" i="1"/>
  <c r="X1794" i="1" s="1"/>
  <c r="AB1794" i="1" s="1"/>
  <c r="U1794" i="1"/>
  <c r="Y1794" i="1" s="1"/>
  <c r="AC1794" i="1" s="1"/>
  <c r="S1794" i="1"/>
  <c r="W1794" i="1" s="1"/>
  <c r="AA1794" i="1" s="1"/>
  <c r="T1680" i="1"/>
  <c r="X1680" i="1" s="1"/>
  <c r="AB1680" i="1" s="1"/>
  <c r="AF1681" i="1" s="1"/>
  <c r="F1696" i="1" s="1"/>
  <c r="I1696" i="1" s="1"/>
  <c r="S1680" i="1"/>
  <c r="W1680" i="1" s="1"/>
  <c r="AA1680" i="1" s="1"/>
  <c r="AE1681" i="1" s="1"/>
  <c r="E1696" i="1" s="1"/>
  <c r="U1680" i="1"/>
  <c r="Y1680" i="1" s="1"/>
  <c r="AC1680" i="1" s="1"/>
  <c r="AG1681" i="1" s="1"/>
  <c r="G1696" i="1" s="1"/>
  <c r="H1745" i="1" l="1"/>
  <c r="H1696" i="1"/>
  <c r="T1745" i="1"/>
  <c r="X1745" i="1" s="1"/>
  <c r="AB1745" i="1" s="1"/>
  <c r="AF1746" i="1" s="1"/>
  <c r="F1761" i="1" s="1"/>
  <c r="I1761" i="1" s="1"/>
  <c r="S1745" i="1"/>
  <c r="W1745" i="1" s="1"/>
  <c r="AA1745" i="1" s="1"/>
  <c r="AE1746" i="1" s="1"/>
  <c r="E1761" i="1" s="1"/>
  <c r="U1745" i="1"/>
  <c r="Y1745" i="1" s="1"/>
  <c r="AC1745" i="1" s="1"/>
  <c r="AG1746" i="1" s="1"/>
  <c r="G1761" i="1" s="1"/>
  <c r="I1705" i="1"/>
  <c r="L1694" i="1"/>
  <c r="E1679" i="1"/>
  <c r="AH1675" i="1"/>
  <c r="AE1675" i="1"/>
  <c r="B1623" i="2" s="1"/>
  <c r="E1623" i="2" s="1"/>
  <c r="H1679" i="1" l="1"/>
  <c r="L1680" i="1"/>
  <c r="H1761" i="1"/>
  <c r="S1679" i="1"/>
  <c r="U1679" i="1"/>
  <c r="Y1679" i="1" s="1"/>
  <c r="AC1679" i="1" s="1"/>
  <c r="AG1680" i="1" s="1"/>
  <c r="T1679" i="1"/>
  <c r="X1679" i="1" s="1"/>
  <c r="AB1679" i="1" s="1"/>
  <c r="AF1680" i="1" s="1"/>
  <c r="H1690" i="1"/>
  <c r="T1690" i="1" s="1"/>
  <c r="U1696" i="1"/>
  <c r="Y1696" i="1" s="1"/>
  <c r="AC1696" i="1" s="1"/>
  <c r="AG1697" i="1" s="1"/>
  <c r="G1712" i="1" s="1"/>
  <c r="T1696" i="1"/>
  <c r="X1696" i="1" s="1"/>
  <c r="AB1696" i="1" s="1"/>
  <c r="AF1697" i="1" s="1"/>
  <c r="F1712" i="1" s="1"/>
  <c r="I1712" i="1" s="1"/>
  <c r="S1696" i="1"/>
  <c r="W1696" i="1" s="1"/>
  <c r="AA1696" i="1" s="1"/>
  <c r="AE1697" i="1" s="1"/>
  <c r="E1712" i="1" s="1"/>
  <c r="L1681" i="1" l="1"/>
  <c r="L1683" i="1" s="1"/>
  <c r="L1684" i="1" s="1"/>
  <c r="O1679" i="1" s="1"/>
  <c r="O1680" i="1" s="1"/>
  <c r="L1682" i="1"/>
  <c r="F1695" i="1"/>
  <c r="G1695" i="1"/>
  <c r="AG1690" i="1"/>
  <c r="D1638" i="2" s="1"/>
  <c r="H1712" i="1"/>
  <c r="W1679" i="1"/>
  <c r="U1690" i="1"/>
  <c r="U1761" i="1"/>
  <c r="Y1761" i="1" s="1"/>
  <c r="AC1761" i="1" s="1"/>
  <c r="AG1762" i="1" s="1"/>
  <c r="G1777" i="1" s="1"/>
  <c r="S1761" i="1"/>
  <c r="W1761" i="1" s="1"/>
  <c r="AA1761" i="1" s="1"/>
  <c r="AE1762" i="1" s="1"/>
  <c r="E1777" i="1" s="1"/>
  <c r="T1761" i="1"/>
  <c r="X1761" i="1" s="1"/>
  <c r="AB1761" i="1" s="1"/>
  <c r="AF1762" i="1" s="1"/>
  <c r="F1777" i="1" s="1"/>
  <c r="I1777" i="1" s="1"/>
  <c r="N1679" i="1" l="1"/>
  <c r="N1680" i="1" s="1"/>
  <c r="P1680" i="1" s="1"/>
  <c r="N1681" i="1" s="1"/>
  <c r="O1681" i="1"/>
  <c r="O1682" i="1" s="1"/>
  <c r="AF1679" i="1" s="1"/>
  <c r="AA1679" i="1"/>
  <c r="Y1690" i="1"/>
  <c r="S1712" i="1"/>
  <c r="W1712" i="1" s="1"/>
  <c r="AA1712" i="1" s="1"/>
  <c r="AE1713" i="1" s="1"/>
  <c r="E1728" i="1" s="1"/>
  <c r="U1712" i="1"/>
  <c r="Y1712" i="1" s="1"/>
  <c r="AC1712" i="1" s="1"/>
  <c r="AG1713" i="1" s="1"/>
  <c r="G1728" i="1" s="1"/>
  <c r="T1712" i="1"/>
  <c r="X1712" i="1" s="1"/>
  <c r="AB1712" i="1" s="1"/>
  <c r="AF1713" i="1" s="1"/>
  <c r="F1728" i="1" s="1"/>
  <c r="I1728" i="1" s="1"/>
  <c r="H1777" i="1"/>
  <c r="N1682" i="1" l="1"/>
  <c r="P1681" i="1"/>
  <c r="F1694" i="1"/>
  <c r="AF1690" i="1"/>
  <c r="C1638" i="2" s="1"/>
  <c r="T1777" i="1"/>
  <c r="X1777" i="1" s="1"/>
  <c r="AB1777" i="1" s="1"/>
  <c r="AF1778" i="1" s="1"/>
  <c r="F1793" i="1" s="1"/>
  <c r="I1793" i="1" s="1"/>
  <c r="S1777" i="1"/>
  <c r="W1777" i="1" s="1"/>
  <c r="AA1777" i="1" s="1"/>
  <c r="AE1778" i="1" s="1"/>
  <c r="E1793" i="1" s="1"/>
  <c r="U1777" i="1"/>
  <c r="Y1777" i="1" s="1"/>
  <c r="AC1777" i="1" s="1"/>
  <c r="AG1778" i="1" s="1"/>
  <c r="G1793" i="1" s="1"/>
  <c r="H1728" i="1"/>
  <c r="AE1680" i="1"/>
  <c r="AC1690" i="1"/>
  <c r="P1682" i="1" l="1"/>
  <c r="AE1679" i="1"/>
  <c r="E1694" i="1" s="1"/>
  <c r="H1694" i="1" s="1"/>
  <c r="E1695" i="1"/>
  <c r="AE1690" i="1"/>
  <c r="B1638" i="2" s="1"/>
  <c r="E1638" i="2" s="1"/>
  <c r="H1793" i="1"/>
  <c r="S1728" i="1"/>
  <c r="W1728" i="1" s="1"/>
  <c r="AA1728" i="1" s="1"/>
  <c r="U1728" i="1"/>
  <c r="Y1728" i="1" s="1"/>
  <c r="AC1728" i="1" s="1"/>
  <c r="AG1729" i="1" s="1"/>
  <c r="G1744" i="1" s="1"/>
  <c r="T1728" i="1"/>
  <c r="X1728" i="1" s="1"/>
  <c r="AB1728" i="1" s="1"/>
  <c r="AF1729" i="1" s="1"/>
  <c r="F1744" i="1" s="1"/>
  <c r="I1744" i="1" s="1"/>
  <c r="T1694" i="1" l="1"/>
  <c r="X1694" i="1" s="1"/>
  <c r="AB1694" i="1" s="1"/>
  <c r="AF1695" i="1" s="1"/>
  <c r="F1710" i="1" s="1"/>
  <c r="U1694" i="1"/>
  <c r="Y1694" i="1" s="1"/>
  <c r="AC1694" i="1" s="1"/>
  <c r="AG1695" i="1" s="1"/>
  <c r="G1710" i="1" s="1"/>
  <c r="S1694" i="1"/>
  <c r="W1694" i="1" s="1"/>
  <c r="AA1694" i="1" s="1"/>
  <c r="AE1695" i="1" s="1"/>
  <c r="E1710" i="1" s="1"/>
  <c r="AH1690" i="1"/>
  <c r="H1695" i="1"/>
  <c r="L1695" i="1"/>
  <c r="T1793" i="1"/>
  <c r="X1793" i="1" s="1"/>
  <c r="AB1793" i="1" s="1"/>
  <c r="AF1794" i="1" s="1"/>
  <c r="F1809" i="1" s="1"/>
  <c r="I1809" i="1" s="1"/>
  <c r="U1793" i="1"/>
  <c r="Y1793" i="1" s="1"/>
  <c r="AC1793" i="1" s="1"/>
  <c r="AG1794" i="1" s="1"/>
  <c r="G1809" i="1" s="1"/>
  <c r="S1793" i="1"/>
  <c r="W1793" i="1" s="1"/>
  <c r="AA1793" i="1" s="1"/>
  <c r="AE1794" i="1" s="1"/>
  <c r="E1809" i="1" s="1"/>
  <c r="S1695" i="1"/>
  <c r="U1695" i="1"/>
  <c r="Y1695" i="1" s="1"/>
  <c r="AC1695" i="1" s="1"/>
  <c r="AG1696" i="1" s="1"/>
  <c r="T1695" i="1"/>
  <c r="X1695" i="1" s="1"/>
  <c r="AB1695" i="1" s="1"/>
  <c r="AF1696" i="1" s="1"/>
  <c r="H1705" i="1"/>
  <c r="T1705" i="1" s="1"/>
  <c r="AE1729" i="1"/>
  <c r="E1744" i="1" s="1"/>
  <c r="H1744" i="1" s="1"/>
  <c r="H1710" i="1" l="1"/>
  <c r="S1710" i="1"/>
  <c r="W1710" i="1" s="1"/>
  <c r="AA1710" i="1" s="1"/>
  <c r="AE1711" i="1" s="1"/>
  <c r="E1726" i="1" s="1"/>
  <c r="U1710" i="1"/>
  <c r="Y1710" i="1" s="1"/>
  <c r="AC1710" i="1" s="1"/>
  <c r="AG1711" i="1" s="1"/>
  <c r="G1726" i="1" s="1"/>
  <c r="T1710" i="1"/>
  <c r="X1710" i="1" s="1"/>
  <c r="AB1710" i="1" s="1"/>
  <c r="AF1711" i="1" s="1"/>
  <c r="F1726" i="1" s="1"/>
  <c r="I1726" i="1" s="1"/>
  <c r="H1809" i="1"/>
  <c r="U1809" i="1" s="1"/>
  <c r="Y1809" i="1" s="1"/>
  <c r="AC1809" i="1" s="1"/>
  <c r="L1696" i="1"/>
  <c r="L1698" i="1" s="1"/>
  <c r="L1699" i="1" s="1"/>
  <c r="O1694" i="1" s="1"/>
  <c r="O1695" i="1" s="1"/>
  <c r="L1697" i="1"/>
  <c r="G1711" i="1"/>
  <c r="AG1705" i="1"/>
  <c r="D1653" i="2" s="1"/>
  <c r="W1695" i="1"/>
  <c r="U1705" i="1"/>
  <c r="S1809" i="1"/>
  <c r="W1809" i="1" s="1"/>
  <c r="AA1809" i="1" s="1"/>
  <c r="F1711" i="1"/>
  <c r="I1711" i="1" s="1"/>
  <c r="U1744" i="1"/>
  <c r="Y1744" i="1" s="1"/>
  <c r="AC1744" i="1" s="1"/>
  <c r="AG1745" i="1" s="1"/>
  <c r="G1760" i="1" s="1"/>
  <c r="S1744" i="1"/>
  <c r="W1744" i="1" s="1"/>
  <c r="AA1744" i="1" s="1"/>
  <c r="AE1745" i="1" s="1"/>
  <c r="E1760" i="1" s="1"/>
  <c r="T1744" i="1"/>
  <c r="X1744" i="1" s="1"/>
  <c r="AB1744" i="1" s="1"/>
  <c r="AF1745" i="1" s="1"/>
  <c r="F1760" i="1" s="1"/>
  <c r="I1760" i="1" s="1"/>
  <c r="T1809" i="1" l="1"/>
  <c r="X1809" i="1" s="1"/>
  <c r="AB1809" i="1" s="1"/>
  <c r="N1694" i="1"/>
  <c r="N1695" i="1" s="1"/>
  <c r="P1695" i="1" s="1"/>
  <c r="N1696" i="1" s="1"/>
  <c r="H1726" i="1"/>
  <c r="O1696" i="1"/>
  <c r="O1697" i="1" s="1"/>
  <c r="AF1694" i="1" s="1"/>
  <c r="L1709" i="1"/>
  <c r="I1720" i="1"/>
  <c r="H1760" i="1"/>
  <c r="S1760" i="1" s="1"/>
  <c r="W1760" i="1" s="1"/>
  <c r="AA1760" i="1" s="1"/>
  <c r="AE1761" i="1" s="1"/>
  <c r="E1776" i="1" s="1"/>
  <c r="AA1695" i="1"/>
  <c r="Y1705" i="1"/>
  <c r="S1726" i="1" l="1"/>
  <c r="W1726" i="1" s="1"/>
  <c r="AA1726" i="1" s="1"/>
  <c r="AE1727" i="1" s="1"/>
  <c r="E1742" i="1" s="1"/>
  <c r="T1726" i="1"/>
  <c r="X1726" i="1" s="1"/>
  <c r="AB1726" i="1" s="1"/>
  <c r="AF1727" i="1" s="1"/>
  <c r="F1742" i="1" s="1"/>
  <c r="I1742" i="1" s="1"/>
  <c r="U1726" i="1"/>
  <c r="Y1726" i="1" s="1"/>
  <c r="AC1726" i="1" s="1"/>
  <c r="AG1727" i="1" s="1"/>
  <c r="G1742" i="1" s="1"/>
  <c r="N1697" i="1"/>
  <c r="P1696" i="1"/>
  <c r="F1709" i="1"/>
  <c r="AF1705" i="1"/>
  <c r="C1653" i="2" s="1"/>
  <c r="T1760" i="1"/>
  <c r="X1760" i="1" s="1"/>
  <c r="AB1760" i="1" s="1"/>
  <c r="AF1761" i="1" s="1"/>
  <c r="F1776" i="1" s="1"/>
  <c r="I1776" i="1" s="1"/>
  <c r="U1760" i="1"/>
  <c r="Y1760" i="1" s="1"/>
  <c r="AC1760" i="1" s="1"/>
  <c r="AG1761" i="1" s="1"/>
  <c r="G1776" i="1" s="1"/>
  <c r="AE1696" i="1"/>
  <c r="AC1705" i="1"/>
  <c r="H1776" i="1" l="1"/>
  <c r="H1742" i="1"/>
  <c r="P1697" i="1"/>
  <c r="AE1694" i="1"/>
  <c r="E1709" i="1" s="1"/>
  <c r="E1711" i="1"/>
  <c r="H1711" i="1" s="1"/>
  <c r="T1776" i="1"/>
  <c r="X1776" i="1" s="1"/>
  <c r="AB1776" i="1" s="1"/>
  <c r="AF1777" i="1" s="1"/>
  <c r="F1792" i="1" s="1"/>
  <c r="I1792" i="1" s="1"/>
  <c r="U1776" i="1"/>
  <c r="Y1776" i="1" s="1"/>
  <c r="AC1776" i="1" s="1"/>
  <c r="AG1777" i="1" s="1"/>
  <c r="G1792" i="1" s="1"/>
  <c r="S1776" i="1"/>
  <c r="W1776" i="1" s="1"/>
  <c r="AA1776" i="1" s="1"/>
  <c r="AE1777" i="1" s="1"/>
  <c r="E1792" i="1" s="1"/>
  <c r="H1792" i="1" s="1"/>
  <c r="AE1705" i="1" l="1"/>
  <c r="B1653" i="2" s="1"/>
  <c r="E1653" i="2" s="1"/>
  <c r="AH1705" i="1"/>
  <c r="T1742" i="1"/>
  <c r="X1742" i="1" s="1"/>
  <c r="AB1742" i="1" s="1"/>
  <c r="AF1743" i="1" s="1"/>
  <c r="F1758" i="1" s="1"/>
  <c r="I1758" i="1" s="1"/>
  <c r="U1742" i="1"/>
  <c r="Y1742" i="1" s="1"/>
  <c r="AC1742" i="1" s="1"/>
  <c r="AG1743" i="1" s="1"/>
  <c r="G1758" i="1" s="1"/>
  <c r="S1742" i="1"/>
  <c r="W1742" i="1" s="1"/>
  <c r="AA1742" i="1" s="1"/>
  <c r="AE1743" i="1" s="1"/>
  <c r="E1758" i="1" s="1"/>
  <c r="H1709" i="1"/>
  <c r="H1720" i="1" s="1"/>
  <c r="T1720" i="1" s="1"/>
  <c r="L1710" i="1"/>
  <c r="U1711" i="1"/>
  <c r="Y1711" i="1" s="1"/>
  <c r="AC1711" i="1" s="1"/>
  <c r="AG1712" i="1" s="1"/>
  <c r="T1711" i="1"/>
  <c r="X1711" i="1" s="1"/>
  <c r="AB1711" i="1" s="1"/>
  <c r="AF1712" i="1" s="1"/>
  <c r="F1727" i="1" s="1"/>
  <c r="I1727" i="1" s="1"/>
  <c r="S1711" i="1"/>
  <c r="S1792" i="1"/>
  <c r="W1792" i="1" s="1"/>
  <c r="AA1792" i="1" s="1"/>
  <c r="AE1793" i="1" s="1"/>
  <c r="E1808" i="1" s="1"/>
  <c r="T1792" i="1"/>
  <c r="X1792" i="1" s="1"/>
  <c r="AB1792" i="1" s="1"/>
  <c r="AF1793" i="1" s="1"/>
  <c r="F1808" i="1" s="1"/>
  <c r="I1808" i="1" s="1"/>
  <c r="U1792" i="1"/>
  <c r="Y1792" i="1" s="1"/>
  <c r="AC1792" i="1" s="1"/>
  <c r="AG1793" i="1" s="1"/>
  <c r="G1808" i="1" s="1"/>
  <c r="H1758" i="1" l="1"/>
  <c r="L1711" i="1"/>
  <c r="L1713" i="1" s="1"/>
  <c r="L1714" i="1" s="1"/>
  <c r="O1709" i="1" s="1"/>
  <c r="O1710" i="1" s="1"/>
  <c r="L1712" i="1"/>
  <c r="N1709" i="1" s="1"/>
  <c r="N1710" i="1" s="1"/>
  <c r="P1710" i="1" s="1"/>
  <c r="T1709" i="1"/>
  <c r="X1709" i="1" s="1"/>
  <c r="AB1709" i="1" s="1"/>
  <c r="AF1710" i="1" s="1"/>
  <c r="F1725" i="1" s="1"/>
  <c r="S1709" i="1"/>
  <c r="W1709" i="1" s="1"/>
  <c r="AA1709" i="1" s="1"/>
  <c r="AE1710" i="1" s="1"/>
  <c r="E1725" i="1" s="1"/>
  <c r="U1709" i="1"/>
  <c r="Y1709" i="1" s="1"/>
  <c r="AC1709" i="1" s="1"/>
  <c r="AG1710" i="1" s="1"/>
  <c r="G1725" i="1" s="1"/>
  <c r="G1727" i="1"/>
  <c r="W1711" i="1"/>
  <c r="I1735" i="1"/>
  <c r="L1724" i="1"/>
  <c r="H1808" i="1"/>
  <c r="AG1720" i="1" l="1"/>
  <c r="D1668" i="2" s="1"/>
  <c r="U1720" i="1"/>
  <c r="H1725" i="1"/>
  <c r="U1725" i="1" s="1"/>
  <c r="Y1725" i="1" s="1"/>
  <c r="AC1725" i="1" s="1"/>
  <c r="AG1726" i="1" s="1"/>
  <c r="G1741" i="1" s="1"/>
  <c r="T1758" i="1"/>
  <c r="X1758" i="1" s="1"/>
  <c r="AB1758" i="1" s="1"/>
  <c r="AF1759" i="1" s="1"/>
  <c r="F1774" i="1" s="1"/>
  <c r="I1774" i="1" s="1"/>
  <c r="U1758" i="1"/>
  <c r="Y1758" i="1" s="1"/>
  <c r="AC1758" i="1" s="1"/>
  <c r="AG1759" i="1" s="1"/>
  <c r="G1774" i="1" s="1"/>
  <c r="S1758" i="1"/>
  <c r="W1758" i="1" s="1"/>
  <c r="AA1758" i="1" s="1"/>
  <c r="AE1759" i="1" s="1"/>
  <c r="E1774" i="1" s="1"/>
  <c r="O1711" i="1"/>
  <c r="O1712" i="1" s="1"/>
  <c r="AF1709" i="1" s="1"/>
  <c r="N1711" i="1"/>
  <c r="AA1711" i="1"/>
  <c r="Y1720" i="1"/>
  <c r="S1808" i="1"/>
  <c r="W1808" i="1" s="1"/>
  <c r="AA1808" i="1" s="1"/>
  <c r="AE1809" i="1" s="1"/>
  <c r="E1824" i="1" s="1"/>
  <c r="T1808" i="1"/>
  <c r="X1808" i="1" s="1"/>
  <c r="AB1808" i="1" s="1"/>
  <c r="AF1809" i="1" s="1"/>
  <c r="F1824" i="1" s="1"/>
  <c r="I1824" i="1" s="1"/>
  <c r="U1808" i="1"/>
  <c r="Y1808" i="1" s="1"/>
  <c r="AC1808" i="1" s="1"/>
  <c r="AG1809" i="1" s="1"/>
  <c r="G1824" i="1" s="1"/>
  <c r="T1725" i="1" l="1"/>
  <c r="X1725" i="1" s="1"/>
  <c r="AB1725" i="1" s="1"/>
  <c r="AF1726" i="1" s="1"/>
  <c r="F1741" i="1" s="1"/>
  <c r="I1741" i="1" s="1"/>
  <c r="S1725" i="1"/>
  <c r="W1725" i="1" s="1"/>
  <c r="AA1725" i="1" s="1"/>
  <c r="AE1726" i="1" s="1"/>
  <c r="E1741" i="1" s="1"/>
  <c r="H1741" i="1" s="1"/>
  <c r="U1741" i="1" s="1"/>
  <c r="Y1741" i="1" s="1"/>
  <c r="AC1741" i="1" s="1"/>
  <c r="AG1742" i="1" s="1"/>
  <c r="G1757" i="1" s="1"/>
  <c r="H1774" i="1"/>
  <c r="AF1720" i="1"/>
  <c r="C1668" i="2" s="1"/>
  <c r="F1724" i="1"/>
  <c r="P1711" i="1"/>
  <c r="N1712" i="1"/>
  <c r="AE1712" i="1"/>
  <c r="E1727" i="1" s="1"/>
  <c r="H1727" i="1" s="1"/>
  <c r="AC1720" i="1"/>
  <c r="H1824" i="1"/>
  <c r="S1741" i="1" l="1"/>
  <c r="W1741" i="1" s="1"/>
  <c r="AA1741" i="1" s="1"/>
  <c r="AE1742" i="1" s="1"/>
  <c r="E1757" i="1" s="1"/>
  <c r="T1741" i="1"/>
  <c r="X1741" i="1" s="1"/>
  <c r="AB1741" i="1" s="1"/>
  <c r="AF1742" i="1" s="1"/>
  <c r="F1757" i="1" s="1"/>
  <c r="I1757" i="1" s="1"/>
  <c r="T1774" i="1"/>
  <c r="X1774" i="1" s="1"/>
  <c r="AB1774" i="1" s="1"/>
  <c r="AF1775" i="1" s="1"/>
  <c r="F1790" i="1" s="1"/>
  <c r="I1790" i="1" s="1"/>
  <c r="S1774" i="1"/>
  <c r="W1774" i="1" s="1"/>
  <c r="AA1774" i="1" s="1"/>
  <c r="AE1775" i="1" s="1"/>
  <c r="E1790" i="1" s="1"/>
  <c r="U1774" i="1"/>
  <c r="Y1774" i="1" s="1"/>
  <c r="AC1774" i="1" s="1"/>
  <c r="AG1775" i="1" s="1"/>
  <c r="G1790" i="1" s="1"/>
  <c r="H1757" i="1"/>
  <c r="AE1709" i="1"/>
  <c r="E1724" i="1" s="1"/>
  <c r="P1712" i="1"/>
  <c r="S1727" i="1"/>
  <c r="W1727" i="1" s="1"/>
  <c r="AA1727" i="1" s="1"/>
  <c r="AE1728" i="1" s="1"/>
  <c r="E1743" i="1" s="1"/>
  <c r="U1727" i="1"/>
  <c r="Y1727" i="1" s="1"/>
  <c r="AC1727" i="1" s="1"/>
  <c r="AG1728" i="1" s="1"/>
  <c r="G1743" i="1" s="1"/>
  <c r="T1727" i="1"/>
  <c r="X1727" i="1" s="1"/>
  <c r="AB1727" i="1" s="1"/>
  <c r="AF1728" i="1" s="1"/>
  <c r="F1743" i="1" s="1"/>
  <c r="I1743" i="1" s="1"/>
  <c r="T1824" i="1"/>
  <c r="X1824" i="1" s="1"/>
  <c r="AB1824" i="1" s="1"/>
  <c r="U1824" i="1"/>
  <c r="Y1824" i="1" s="1"/>
  <c r="AC1824" i="1" s="1"/>
  <c r="S1824" i="1"/>
  <c r="W1824" i="1" s="1"/>
  <c r="AA1824" i="1" s="1"/>
  <c r="AH1720" i="1" l="1"/>
  <c r="AE1720" i="1"/>
  <c r="B1668" i="2" s="1"/>
  <c r="E1668" i="2" s="1"/>
  <c r="H1790" i="1"/>
  <c r="H1743" i="1"/>
  <c r="S1743" i="1" s="1"/>
  <c r="W1743" i="1" s="1"/>
  <c r="AA1743" i="1" s="1"/>
  <c r="AE1744" i="1" s="1"/>
  <c r="E1759" i="1" s="1"/>
  <c r="H1724" i="1"/>
  <c r="L1725" i="1"/>
  <c r="T1757" i="1"/>
  <c r="X1757" i="1" s="1"/>
  <c r="AB1757" i="1" s="1"/>
  <c r="AF1758" i="1" s="1"/>
  <c r="F1773" i="1" s="1"/>
  <c r="I1773" i="1" s="1"/>
  <c r="S1757" i="1"/>
  <c r="W1757" i="1" s="1"/>
  <c r="AA1757" i="1" s="1"/>
  <c r="AE1758" i="1" s="1"/>
  <c r="E1773" i="1" s="1"/>
  <c r="U1757" i="1"/>
  <c r="Y1757" i="1" s="1"/>
  <c r="AC1757" i="1" s="1"/>
  <c r="AG1758" i="1" s="1"/>
  <c r="G1773" i="1" s="1"/>
  <c r="L1739" i="1"/>
  <c r="I1750" i="1"/>
  <c r="T1743" i="1" l="1"/>
  <c r="X1743" i="1" s="1"/>
  <c r="AB1743" i="1" s="1"/>
  <c r="AF1744" i="1" s="1"/>
  <c r="F1759" i="1" s="1"/>
  <c r="I1759" i="1" s="1"/>
  <c r="U1743" i="1"/>
  <c r="Y1743" i="1" s="1"/>
  <c r="AC1743" i="1" s="1"/>
  <c r="AG1744" i="1" s="1"/>
  <c r="G1759" i="1" s="1"/>
  <c r="U1790" i="1"/>
  <c r="Y1790" i="1" s="1"/>
  <c r="AC1790" i="1" s="1"/>
  <c r="AG1791" i="1" s="1"/>
  <c r="G1806" i="1" s="1"/>
  <c r="T1790" i="1"/>
  <c r="X1790" i="1" s="1"/>
  <c r="AB1790" i="1" s="1"/>
  <c r="AF1791" i="1" s="1"/>
  <c r="F1806" i="1" s="1"/>
  <c r="I1806" i="1" s="1"/>
  <c r="S1790" i="1"/>
  <c r="W1790" i="1" s="1"/>
  <c r="AA1790" i="1" s="1"/>
  <c r="AE1791" i="1" s="1"/>
  <c r="E1806" i="1" s="1"/>
  <c r="L1726" i="1"/>
  <c r="L1728" i="1" s="1"/>
  <c r="L1729" i="1" s="1"/>
  <c r="O1724" i="1" s="1"/>
  <c r="O1725" i="1" s="1"/>
  <c r="L1727" i="1"/>
  <c r="T1724" i="1"/>
  <c r="X1724" i="1" s="1"/>
  <c r="AB1724" i="1" s="1"/>
  <c r="AF1725" i="1" s="1"/>
  <c r="F1740" i="1" s="1"/>
  <c r="H1735" i="1"/>
  <c r="T1735" i="1" s="1"/>
  <c r="S1724" i="1"/>
  <c r="U1724" i="1"/>
  <c r="Y1724" i="1" s="1"/>
  <c r="AC1724" i="1" s="1"/>
  <c r="AG1725" i="1" s="1"/>
  <c r="H1773" i="1"/>
  <c r="H1759" i="1"/>
  <c r="H1806" i="1" l="1"/>
  <c r="S1806" i="1"/>
  <c r="W1806" i="1" s="1"/>
  <c r="AA1806" i="1" s="1"/>
  <c r="AE1807" i="1" s="1"/>
  <c r="E1822" i="1" s="1"/>
  <c r="U1806" i="1"/>
  <c r="Y1806" i="1" s="1"/>
  <c r="AC1806" i="1" s="1"/>
  <c r="AG1807" i="1" s="1"/>
  <c r="G1822" i="1" s="1"/>
  <c r="T1806" i="1"/>
  <c r="X1806" i="1" s="1"/>
  <c r="AB1806" i="1" s="1"/>
  <c r="AF1807" i="1" s="1"/>
  <c r="F1822" i="1" s="1"/>
  <c r="I1822" i="1" s="1"/>
  <c r="N1724" i="1"/>
  <c r="N1725" i="1" s="1"/>
  <c r="P1725" i="1" s="1"/>
  <c r="T1773" i="1"/>
  <c r="X1773" i="1" s="1"/>
  <c r="AB1773" i="1" s="1"/>
  <c r="AF1774" i="1" s="1"/>
  <c r="F1789" i="1" s="1"/>
  <c r="I1789" i="1" s="1"/>
  <c r="S1773" i="1"/>
  <c r="W1773" i="1" s="1"/>
  <c r="AA1773" i="1" s="1"/>
  <c r="AE1774" i="1" s="1"/>
  <c r="E1789" i="1" s="1"/>
  <c r="U1773" i="1"/>
  <c r="Y1773" i="1" s="1"/>
  <c r="AC1773" i="1" s="1"/>
  <c r="AG1774" i="1" s="1"/>
  <c r="G1789" i="1" s="1"/>
  <c r="G1740" i="1"/>
  <c r="AG1735" i="1"/>
  <c r="D1683" i="2" s="1"/>
  <c r="N1726" i="1"/>
  <c r="O1726" i="1"/>
  <c r="O1727" i="1" s="1"/>
  <c r="AF1724" i="1" s="1"/>
  <c r="W1724" i="1"/>
  <c r="U1735" i="1"/>
  <c r="U1759" i="1"/>
  <c r="Y1759" i="1" s="1"/>
  <c r="AC1759" i="1" s="1"/>
  <c r="AG1760" i="1" s="1"/>
  <c r="G1775" i="1" s="1"/>
  <c r="T1759" i="1"/>
  <c r="X1759" i="1" s="1"/>
  <c r="AB1759" i="1" s="1"/>
  <c r="AF1760" i="1" s="1"/>
  <c r="F1775" i="1" s="1"/>
  <c r="I1775" i="1" s="1"/>
  <c r="S1759" i="1"/>
  <c r="W1759" i="1" s="1"/>
  <c r="AA1759" i="1" s="1"/>
  <c r="AE1760" i="1" s="1"/>
  <c r="E1775" i="1" s="1"/>
  <c r="H1789" i="1" l="1"/>
  <c r="T1789" i="1" s="1"/>
  <c r="X1789" i="1" s="1"/>
  <c r="AB1789" i="1" s="1"/>
  <c r="AF1790" i="1" s="1"/>
  <c r="F1805" i="1" s="1"/>
  <c r="I1805" i="1" s="1"/>
  <c r="H1822" i="1"/>
  <c r="AA1724" i="1"/>
  <c r="Y1735" i="1"/>
  <c r="AF1735" i="1"/>
  <c r="C1683" i="2" s="1"/>
  <c r="F1739" i="1"/>
  <c r="N1727" i="1"/>
  <c r="P1726" i="1"/>
  <c r="U1789" i="1"/>
  <c r="Y1789" i="1" s="1"/>
  <c r="AC1789" i="1" s="1"/>
  <c r="AG1790" i="1" s="1"/>
  <c r="G1805" i="1" s="1"/>
  <c r="S1789" i="1"/>
  <c r="W1789" i="1" s="1"/>
  <c r="AA1789" i="1" s="1"/>
  <c r="AE1790" i="1" s="1"/>
  <c r="E1805" i="1" s="1"/>
  <c r="H1775" i="1"/>
  <c r="U1822" i="1" l="1"/>
  <c r="Y1822" i="1" s="1"/>
  <c r="AC1822" i="1" s="1"/>
  <c r="AG1823" i="1" s="1"/>
  <c r="G1838" i="1" s="1"/>
  <c r="T1822" i="1"/>
  <c r="X1822" i="1" s="1"/>
  <c r="AB1822" i="1" s="1"/>
  <c r="AF1823" i="1" s="1"/>
  <c r="F1838" i="1" s="1"/>
  <c r="I1838" i="1" s="1"/>
  <c r="S1822" i="1"/>
  <c r="W1822" i="1" s="1"/>
  <c r="AA1822" i="1" s="1"/>
  <c r="AE1823" i="1" s="1"/>
  <c r="E1838" i="1" s="1"/>
  <c r="H1838" i="1" s="1"/>
  <c r="H1805" i="1"/>
  <c r="P1727" i="1"/>
  <c r="AE1724" i="1"/>
  <c r="AE1725" i="1"/>
  <c r="E1740" i="1" s="1"/>
  <c r="H1740" i="1" s="1"/>
  <c r="AC1735" i="1"/>
  <c r="T1775" i="1"/>
  <c r="X1775" i="1" s="1"/>
  <c r="AB1775" i="1" s="1"/>
  <c r="AF1776" i="1" s="1"/>
  <c r="F1791" i="1" s="1"/>
  <c r="I1791" i="1" s="1"/>
  <c r="U1775" i="1"/>
  <c r="Y1775" i="1" s="1"/>
  <c r="AC1775" i="1" s="1"/>
  <c r="AG1776" i="1" s="1"/>
  <c r="G1791" i="1" s="1"/>
  <c r="S1775" i="1"/>
  <c r="W1775" i="1" s="1"/>
  <c r="AA1775" i="1" s="1"/>
  <c r="AE1776" i="1" s="1"/>
  <c r="E1791" i="1" s="1"/>
  <c r="S1838" i="1" l="1"/>
  <c r="W1838" i="1" s="1"/>
  <c r="AA1838" i="1" s="1"/>
  <c r="AE1839" i="1" s="1"/>
  <c r="E1854" i="1" s="1"/>
  <c r="U1838" i="1"/>
  <c r="Y1838" i="1" s="1"/>
  <c r="AC1838" i="1" s="1"/>
  <c r="AG1839" i="1" s="1"/>
  <c r="G1854" i="1" s="1"/>
  <c r="T1838" i="1"/>
  <c r="X1838" i="1" s="1"/>
  <c r="AB1838" i="1" s="1"/>
  <c r="AF1839" i="1" s="1"/>
  <c r="F1854" i="1" s="1"/>
  <c r="I1854" i="1" s="1"/>
  <c r="U1740" i="1"/>
  <c r="Y1740" i="1" s="1"/>
  <c r="AC1740" i="1" s="1"/>
  <c r="AG1741" i="1" s="1"/>
  <c r="G1756" i="1" s="1"/>
  <c r="T1740" i="1"/>
  <c r="X1740" i="1" s="1"/>
  <c r="AB1740" i="1" s="1"/>
  <c r="AF1741" i="1" s="1"/>
  <c r="F1756" i="1" s="1"/>
  <c r="I1756" i="1" s="1"/>
  <c r="S1740" i="1"/>
  <c r="W1740" i="1" s="1"/>
  <c r="AA1740" i="1" s="1"/>
  <c r="AE1741" i="1" s="1"/>
  <c r="E1756" i="1" s="1"/>
  <c r="E1739" i="1"/>
  <c r="AE1735" i="1"/>
  <c r="B1683" i="2" s="1"/>
  <c r="E1683" i="2" s="1"/>
  <c r="AH1735" i="1"/>
  <c r="T1805" i="1"/>
  <c r="X1805" i="1" s="1"/>
  <c r="AB1805" i="1" s="1"/>
  <c r="AF1806" i="1" s="1"/>
  <c r="F1821" i="1" s="1"/>
  <c r="I1821" i="1" s="1"/>
  <c r="S1805" i="1"/>
  <c r="W1805" i="1" s="1"/>
  <c r="AA1805" i="1" s="1"/>
  <c r="AE1806" i="1" s="1"/>
  <c r="E1821" i="1" s="1"/>
  <c r="U1805" i="1"/>
  <c r="Y1805" i="1" s="1"/>
  <c r="AC1805" i="1" s="1"/>
  <c r="AG1806" i="1" s="1"/>
  <c r="G1821" i="1" s="1"/>
  <c r="H1791" i="1"/>
  <c r="H1756" i="1" l="1"/>
  <c r="H1854" i="1"/>
  <c r="H1821" i="1"/>
  <c r="H1739" i="1"/>
  <c r="L1740" i="1"/>
  <c r="U1756" i="1"/>
  <c r="Y1756" i="1" s="1"/>
  <c r="AC1756" i="1" s="1"/>
  <c r="AG1757" i="1" s="1"/>
  <c r="G1772" i="1" s="1"/>
  <c r="S1756" i="1"/>
  <c r="W1756" i="1" s="1"/>
  <c r="AA1756" i="1" s="1"/>
  <c r="AE1757" i="1" s="1"/>
  <c r="E1772" i="1" s="1"/>
  <c r="T1756" i="1"/>
  <c r="X1756" i="1" s="1"/>
  <c r="AB1756" i="1" s="1"/>
  <c r="AF1757" i="1" s="1"/>
  <c r="F1772" i="1" s="1"/>
  <c r="I1772" i="1" s="1"/>
  <c r="L1754" i="1"/>
  <c r="I1765" i="1"/>
  <c r="S1791" i="1"/>
  <c r="W1791" i="1" s="1"/>
  <c r="AA1791" i="1" s="1"/>
  <c r="AE1792" i="1" s="1"/>
  <c r="E1807" i="1" s="1"/>
  <c r="T1791" i="1"/>
  <c r="X1791" i="1" s="1"/>
  <c r="AB1791" i="1" s="1"/>
  <c r="AF1792" i="1" s="1"/>
  <c r="F1807" i="1" s="1"/>
  <c r="I1807" i="1" s="1"/>
  <c r="U1791" i="1"/>
  <c r="Y1791" i="1" s="1"/>
  <c r="AC1791" i="1" s="1"/>
  <c r="AG1792" i="1" s="1"/>
  <c r="G1807" i="1" s="1"/>
  <c r="T1854" i="1" l="1"/>
  <c r="X1854" i="1" s="1"/>
  <c r="AB1854" i="1" s="1"/>
  <c r="S1854" i="1"/>
  <c r="W1854" i="1" s="1"/>
  <c r="AA1854" i="1" s="1"/>
  <c r="U1854" i="1"/>
  <c r="Y1854" i="1" s="1"/>
  <c r="AC1854" i="1" s="1"/>
  <c r="L1741" i="1"/>
  <c r="L1743" i="1" s="1"/>
  <c r="L1744" i="1" s="1"/>
  <c r="O1739" i="1" s="1"/>
  <c r="O1740" i="1" s="1"/>
  <c r="L1742" i="1"/>
  <c r="H1750" i="1"/>
  <c r="T1750" i="1" s="1"/>
  <c r="U1739" i="1"/>
  <c r="Y1739" i="1" s="1"/>
  <c r="AC1739" i="1" s="1"/>
  <c r="AG1740" i="1" s="1"/>
  <c r="T1739" i="1"/>
  <c r="X1739" i="1" s="1"/>
  <c r="AB1739" i="1" s="1"/>
  <c r="AF1740" i="1" s="1"/>
  <c r="F1755" i="1" s="1"/>
  <c r="S1739" i="1"/>
  <c r="H1772" i="1"/>
  <c r="S1821" i="1"/>
  <c r="W1821" i="1" s="1"/>
  <c r="AA1821" i="1" s="1"/>
  <c r="AE1822" i="1" s="1"/>
  <c r="E1837" i="1" s="1"/>
  <c r="U1821" i="1"/>
  <c r="Y1821" i="1" s="1"/>
  <c r="AC1821" i="1" s="1"/>
  <c r="AG1822" i="1" s="1"/>
  <c r="G1837" i="1" s="1"/>
  <c r="T1821" i="1"/>
  <c r="X1821" i="1" s="1"/>
  <c r="AB1821" i="1" s="1"/>
  <c r="AF1822" i="1" s="1"/>
  <c r="F1837" i="1" s="1"/>
  <c r="I1837" i="1" s="1"/>
  <c r="H1807" i="1"/>
  <c r="W1739" i="1" l="1"/>
  <c r="U1750" i="1"/>
  <c r="N1739" i="1"/>
  <c r="N1740" i="1" s="1"/>
  <c r="P1740" i="1" s="1"/>
  <c r="H1837" i="1"/>
  <c r="AG1750" i="1"/>
  <c r="D1698" i="2" s="1"/>
  <c r="G1755" i="1"/>
  <c r="S1772" i="1"/>
  <c r="W1772" i="1" s="1"/>
  <c r="AA1772" i="1" s="1"/>
  <c r="AE1773" i="1" s="1"/>
  <c r="E1788" i="1" s="1"/>
  <c r="T1772" i="1"/>
  <c r="X1772" i="1" s="1"/>
  <c r="AB1772" i="1" s="1"/>
  <c r="AF1773" i="1" s="1"/>
  <c r="F1788" i="1" s="1"/>
  <c r="I1788" i="1" s="1"/>
  <c r="U1772" i="1"/>
  <c r="Y1772" i="1" s="1"/>
  <c r="AC1772" i="1" s="1"/>
  <c r="AG1773" i="1" s="1"/>
  <c r="G1788" i="1" s="1"/>
  <c r="T1807" i="1"/>
  <c r="X1807" i="1" s="1"/>
  <c r="AB1807" i="1" s="1"/>
  <c r="AF1808" i="1" s="1"/>
  <c r="F1823" i="1" s="1"/>
  <c r="I1823" i="1" s="1"/>
  <c r="U1807" i="1"/>
  <c r="Y1807" i="1" s="1"/>
  <c r="AC1807" i="1" s="1"/>
  <c r="AG1808" i="1" s="1"/>
  <c r="G1823" i="1" s="1"/>
  <c r="S1807" i="1"/>
  <c r="W1807" i="1" s="1"/>
  <c r="AA1807" i="1" s="1"/>
  <c r="AE1808" i="1" s="1"/>
  <c r="E1823" i="1" s="1"/>
  <c r="H1788" i="1" l="1"/>
  <c r="H1823" i="1"/>
  <c r="T1837" i="1"/>
  <c r="X1837" i="1" s="1"/>
  <c r="AB1837" i="1" s="1"/>
  <c r="AF1838" i="1" s="1"/>
  <c r="F1853" i="1" s="1"/>
  <c r="I1853" i="1" s="1"/>
  <c r="U1837" i="1"/>
  <c r="Y1837" i="1" s="1"/>
  <c r="AC1837" i="1" s="1"/>
  <c r="AG1838" i="1" s="1"/>
  <c r="G1853" i="1" s="1"/>
  <c r="S1837" i="1"/>
  <c r="W1837" i="1" s="1"/>
  <c r="AA1837" i="1" s="1"/>
  <c r="AE1838" i="1" s="1"/>
  <c r="E1853" i="1" s="1"/>
  <c r="O1741" i="1"/>
  <c r="O1742" i="1" s="1"/>
  <c r="AF1739" i="1" s="1"/>
  <c r="N1741" i="1"/>
  <c r="S1788" i="1"/>
  <c r="W1788" i="1" s="1"/>
  <c r="AA1788" i="1" s="1"/>
  <c r="AE1789" i="1" s="1"/>
  <c r="E1804" i="1" s="1"/>
  <c r="Y1750" i="1"/>
  <c r="AA1739" i="1"/>
  <c r="U1823" i="1"/>
  <c r="Y1823" i="1" s="1"/>
  <c r="AC1823" i="1" s="1"/>
  <c r="AG1824" i="1" s="1"/>
  <c r="G1839" i="1" s="1"/>
  <c r="S1823" i="1"/>
  <c r="W1823" i="1" s="1"/>
  <c r="AA1823" i="1" s="1"/>
  <c r="AE1824" i="1" s="1"/>
  <c r="E1839" i="1" s="1"/>
  <c r="T1823" i="1"/>
  <c r="X1823" i="1" s="1"/>
  <c r="AB1823" i="1" s="1"/>
  <c r="AF1824" i="1" s="1"/>
  <c r="F1839" i="1" s="1"/>
  <c r="I1839" i="1" s="1"/>
  <c r="T1788" i="1" l="1"/>
  <c r="X1788" i="1" s="1"/>
  <c r="AB1788" i="1" s="1"/>
  <c r="AF1789" i="1" s="1"/>
  <c r="F1804" i="1" s="1"/>
  <c r="I1804" i="1" s="1"/>
  <c r="U1788" i="1"/>
  <c r="Y1788" i="1" s="1"/>
  <c r="AC1788" i="1" s="1"/>
  <c r="AG1789" i="1" s="1"/>
  <c r="G1804" i="1" s="1"/>
  <c r="AC1750" i="1"/>
  <c r="AE1740" i="1"/>
  <c r="E1755" i="1" s="1"/>
  <c r="H1755" i="1" s="1"/>
  <c r="F1754" i="1"/>
  <c r="AF1750" i="1"/>
  <c r="C1698" i="2" s="1"/>
  <c r="H1853" i="1"/>
  <c r="N1742" i="1"/>
  <c r="P1741" i="1"/>
  <c r="H1839" i="1"/>
  <c r="H1804" i="1" l="1"/>
  <c r="AE1739" i="1"/>
  <c r="P1742" i="1"/>
  <c r="T1755" i="1"/>
  <c r="X1755" i="1" s="1"/>
  <c r="AB1755" i="1" s="1"/>
  <c r="AF1756" i="1" s="1"/>
  <c r="F1771" i="1" s="1"/>
  <c r="I1771" i="1" s="1"/>
  <c r="U1755" i="1"/>
  <c r="Y1755" i="1" s="1"/>
  <c r="AC1755" i="1" s="1"/>
  <c r="AG1756" i="1" s="1"/>
  <c r="G1771" i="1" s="1"/>
  <c r="S1755" i="1"/>
  <c r="W1755" i="1" s="1"/>
  <c r="AA1755" i="1" s="1"/>
  <c r="AE1756" i="1" s="1"/>
  <c r="E1771" i="1" s="1"/>
  <c r="U1853" i="1"/>
  <c r="Y1853" i="1" s="1"/>
  <c r="AC1853" i="1" s="1"/>
  <c r="AG1854" i="1" s="1"/>
  <c r="G1869" i="1" s="1"/>
  <c r="S1853" i="1"/>
  <c r="W1853" i="1" s="1"/>
  <c r="AA1853" i="1" s="1"/>
  <c r="AE1854" i="1" s="1"/>
  <c r="E1869" i="1" s="1"/>
  <c r="T1853" i="1"/>
  <c r="X1853" i="1" s="1"/>
  <c r="AB1853" i="1" s="1"/>
  <c r="AF1854" i="1" s="1"/>
  <c r="F1869" i="1" s="1"/>
  <c r="I1869" i="1" s="1"/>
  <c r="T1839" i="1"/>
  <c r="X1839" i="1" s="1"/>
  <c r="AB1839" i="1" s="1"/>
  <c r="S1839" i="1"/>
  <c r="W1839" i="1" s="1"/>
  <c r="AA1839" i="1" s="1"/>
  <c r="U1839" i="1"/>
  <c r="Y1839" i="1" s="1"/>
  <c r="AC1839" i="1" s="1"/>
  <c r="H1869" i="1" l="1"/>
  <c r="U1804" i="1"/>
  <c r="Y1804" i="1" s="1"/>
  <c r="AC1804" i="1" s="1"/>
  <c r="AG1805" i="1" s="1"/>
  <c r="G1820" i="1" s="1"/>
  <c r="T1804" i="1"/>
  <c r="X1804" i="1" s="1"/>
  <c r="AB1804" i="1" s="1"/>
  <c r="AF1805" i="1" s="1"/>
  <c r="F1820" i="1" s="1"/>
  <c r="I1820" i="1" s="1"/>
  <c r="S1804" i="1"/>
  <c r="W1804" i="1" s="1"/>
  <c r="AA1804" i="1" s="1"/>
  <c r="AE1805" i="1" s="1"/>
  <c r="E1820" i="1" s="1"/>
  <c r="L1769" i="1"/>
  <c r="I1780" i="1"/>
  <c r="U1869" i="1"/>
  <c r="Y1869" i="1" s="1"/>
  <c r="AC1869" i="1" s="1"/>
  <c r="T1869" i="1"/>
  <c r="X1869" i="1" s="1"/>
  <c r="AB1869" i="1" s="1"/>
  <c r="S1869" i="1"/>
  <c r="W1869" i="1" s="1"/>
  <c r="AA1869" i="1" s="1"/>
  <c r="H1771" i="1"/>
  <c r="E1754" i="1"/>
  <c r="AH1750" i="1"/>
  <c r="AE1750" i="1"/>
  <c r="B1698" i="2" s="1"/>
  <c r="E1698" i="2" s="1"/>
  <c r="H1820" i="1" l="1"/>
  <c r="S1820" i="1"/>
  <c r="W1820" i="1" s="1"/>
  <c r="AA1820" i="1" s="1"/>
  <c r="AE1821" i="1" s="1"/>
  <c r="E1836" i="1" s="1"/>
  <c r="U1820" i="1"/>
  <c r="Y1820" i="1" s="1"/>
  <c r="AC1820" i="1" s="1"/>
  <c r="AG1821" i="1" s="1"/>
  <c r="G1836" i="1" s="1"/>
  <c r="T1820" i="1"/>
  <c r="X1820" i="1" s="1"/>
  <c r="AB1820" i="1" s="1"/>
  <c r="AF1821" i="1" s="1"/>
  <c r="F1836" i="1" s="1"/>
  <c r="I1836" i="1" s="1"/>
  <c r="H1754" i="1"/>
  <c r="L1755" i="1"/>
  <c r="T1771" i="1"/>
  <c r="X1771" i="1" s="1"/>
  <c r="AB1771" i="1" s="1"/>
  <c r="AF1772" i="1" s="1"/>
  <c r="F1787" i="1" s="1"/>
  <c r="I1787" i="1" s="1"/>
  <c r="U1771" i="1"/>
  <c r="Y1771" i="1" s="1"/>
  <c r="AC1771" i="1" s="1"/>
  <c r="AG1772" i="1" s="1"/>
  <c r="G1787" i="1" s="1"/>
  <c r="S1771" i="1"/>
  <c r="W1771" i="1" s="1"/>
  <c r="AA1771" i="1" s="1"/>
  <c r="AE1772" i="1" s="1"/>
  <c r="E1787" i="1" s="1"/>
  <c r="H1836" i="1" l="1"/>
  <c r="L1756" i="1"/>
  <c r="L1758" i="1" s="1"/>
  <c r="L1759" i="1" s="1"/>
  <c r="O1754" i="1" s="1"/>
  <c r="O1755" i="1" s="1"/>
  <c r="L1757" i="1"/>
  <c r="H1787" i="1"/>
  <c r="S1754" i="1"/>
  <c r="U1754" i="1"/>
  <c r="Y1754" i="1" s="1"/>
  <c r="AC1754" i="1" s="1"/>
  <c r="AG1755" i="1" s="1"/>
  <c r="T1754" i="1"/>
  <c r="X1754" i="1" s="1"/>
  <c r="AB1754" i="1" s="1"/>
  <c r="AF1755" i="1" s="1"/>
  <c r="F1770" i="1" s="1"/>
  <c r="H1765" i="1"/>
  <c r="T1765" i="1" s="1"/>
  <c r="N1754" i="1" l="1"/>
  <c r="N1755" i="1" s="1"/>
  <c r="P1755" i="1" s="1"/>
  <c r="S1836" i="1"/>
  <c r="W1836" i="1" s="1"/>
  <c r="AA1836" i="1" s="1"/>
  <c r="AE1837" i="1" s="1"/>
  <c r="E1852" i="1" s="1"/>
  <c r="U1836" i="1"/>
  <c r="Y1836" i="1" s="1"/>
  <c r="AC1836" i="1" s="1"/>
  <c r="AG1837" i="1" s="1"/>
  <c r="G1852" i="1" s="1"/>
  <c r="T1836" i="1"/>
  <c r="X1836" i="1" s="1"/>
  <c r="AB1836" i="1" s="1"/>
  <c r="AF1837" i="1" s="1"/>
  <c r="F1852" i="1" s="1"/>
  <c r="I1852" i="1" s="1"/>
  <c r="U1765" i="1"/>
  <c r="W1754" i="1"/>
  <c r="S1787" i="1"/>
  <c r="W1787" i="1" s="1"/>
  <c r="AA1787" i="1" s="1"/>
  <c r="AE1788" i="1" s="1"/>
  <c r="E1803" i="1" s="1"/>
  <c r="T1787" i="1"/>
  <c r="X1787" i="1" s="1"/>
  <c r="AB1787" i="1" s="1"/>
  <c r="AF1788" i="1" s="1"/>
  <c r="F1803" i="1" s="1"/>
  <c r="I1803" i="1" s="1"/>
  <c r="U1787" i="1"/>
  <c r="Y1787" i="1" s="1"/>
  <c r="AC1787" i="1" s="1"/>
  <c r="AG1788" i="1" s="1"/>
  <c r="G1803" i="1" s="1"/>
  <c r="O1756" i="1"/>
  <c r="O1757" i="1" s="1"/>
  <c r="AF1754" i="1" s="1"/>
  <c r="N1756" i="1"/>
  <c r="G1770" i="1"/>
  <c r="AG1765" i="1"/>
  <c r="D1713" i="2" s="1"/>
  <c r="H1852" i="1" l="1"/>
  <c r="P1756" i="1"/>
  <c r="N1757" i="1"/>
  <c r="H1803" i="1"/>
  <c r="AF1765" i="1"/>
  <c r="C1713" i="2" s="1"/>
  <c r="F1769" i="1"/>
  <c r="AA1754" i="1"/>
  <c r="Y1765" i="1"/>
  <c r="U1852" i="1" l="1"/>
  <c r="Y1852" i="1" s="1"/>
  <c r="AC1852" i="1" s="1"/>
  <c r="AG1853" i="1" s="1"/>
  <c r="G1868" i="1" s="1"/>
  <c r="T1852" i="1"/>
  <c r="X1852" i="1" s="1"/>
  <c r="AB1852" i="1" s="1"/>
  <c r="AF1853" i="1" s="1"/>
  <c r="F1868" i="1" s="1"/>
  <c r="I1868" i="1" s="1"/>
  <c r="S1852" i="1"/>
  <c r="W1852" i="1" s="1"/>
  <c r="AA1852" i="1" s="1"/>
  <c r="AE1853" i="1" s="1"/>
  <c r="E1868" i="1" s="1"/>
  <c r="U1803" i="1"/>
  <c r="Y1803" i="1" s="1"/>
  <c r="AC1803" i="1" s="1"/>
  <c r="AG1804" i="1" s="1"/>
  <c r="G1819" i="1" s="1"/>
  <c r="S1803" i="1"/>
  <c r="W1803" i="1" s="1"/>
  <c r="AA1803" i="1" s="1"/>
  <c r="AE1804" i="1" s="1"/>
  <c r="E1819" i="1" s="1"/>
  <c r="T1803" i="1"/>
  <c r="X1803" i="1" s="1"/>
  <c r="AB1803" i="1" s="1"/>
  <c r="AF1804" i="1" s="1"/>
  <c r="F1819" i="1" s="1"/>
  <c r="I1819" i="1" s="1"/>
  <c r="AE1755" i="1"/>
  <c r="E1770" i="1" s="1"/>
  <c r="H1770" i="1" s="1"/>
  <c r="AC1765" i="1"/>
  <c r="AE1754" i="1"/>
  <c r="P1757" i="1"/>
  <c r="H1868" i="1" l="1"/>
  <c r="S1868" i="1"/>
  <c r="W1868" i="1" s="1"/>
  <c r="AA1868" i="1" s="1"/>
  <c r="AE1869" i="1" s="1"/>
  <c r="E1884" i="1" s="1"/>
  <c r="T1868" i="1"/>
  <c r="X1868" i="1" s="1"/>
  <c r="AB1868" i="1" s="1"/>
  <c r="AF1869" i="1" s="1"/>
  <c r="F1884" i="1" s="1"/>
  <c r="I1884" i="1" s="1"/>
  <c r="U1868" i="1"/>
  <c r="Y1868" i="1" s="1"/>
  <c r="AC1868" i="1" s="1"/>
  <c r="AG1869" i="1" s="1"/>
  <c r="G1884" i="1" s="1"/>
  <c r="T1770" i="1"/>
  <c r="X1770" i="1" s="1"/>
  <c r="AB1770" i="1" s="1"/>
  <c r="AF1771" i="1" s="1"/>
  <c r="F1786" i="1" s="1"/>
  <c r="I1786" i="1" s="1"/>
  <c r="U1770" i="1"/>
  <c r="Y1770" i="1" s="1"/>
  <c r="AC1770" i="1" s="1"/>
  <c r="AG1771" i="1" s="1"/>
  <c r="G1786" i="1" s="1"/>
  <c r="S1770" i="1"/>
  <c r="W1770" i="1" s="1"/>
  <c r="AA1770" i="1" s="1"/>
  <c r="AE1771" i="1" s="1"/>
  <c r="E1786" i="1" s="1"/>
  <c r="AE1765" i="1"/>
  <c r="B1713" i="2" s="1"/>
  <c r="E1713" i="2" s="1"/>
  <c r="AH1765" i="1"/>
  <c r="E1769" i="1"/>
  <c r="H1819" i="1"/>
  <c r="H1786" i="1" l="1"/>
  <c r="H1884" i="1"/>
  <c r="U1786" i="1"/>
  <c r="Y1786" i="1" s="1"/>
  <c r="AC1786" i="1" s="1"/>
  <c r="AG1787" i="1" s="1"/>
  <c r="G1802" i="1" s="1"/>
  <c r="S1786" i="1"/>
  <c r="W1786" i="1" s="1"/>
  <c r="AA1786" i="1" s="1"/>
  <c r="AE1787" i="1" s="1"/>
  <c r="E1802" i="1" s="1"/>
  <c r="T1786" i="1"/>
  <c r="X1786" i="1" s="1"/>
  <c r="AB1786" i="1" s="1"/>
  <c r="AF1787" i="1" s="1"/>
  <c r="F1802" i="1" s="1"/>
  <c r="I1802" i="1" s="1"/>
  <c r="T1819" i="1"/>
  <c r="X1819" i="1" s="1"/>
  <c r="AB1819" i="1" s="1"/>
  <c r="AF1820" i="1" s="1"/>
  <c r="F1835" i="1" s="1"/>
  <c r="I1835" i="1" s="1"/>
  <c r="S1819" i="1"/>
  <c r="W1819" i="1" s="1"/>
  <c r="AA1819" i="1" s="1"/>
  <c r="AE1820" i="1" s="1"/>
  <c r="U1819" i="1"/>
  <c r="Y1819" i="1" s="1"/>
  <c r="AC1819" i="1" s="1"/>
  <c r="AG1820" i="1" s="1"/>
  <c r="G1835" i="1" s="1"/>
  <c r="H1769" i="1"/>
  <c r="L1770" i="1"/>
  <c r="I1795" i="1"/>
  <c r="L1784" i="1"/>
  <c r="H1802" i="1" l="1"/>
  <c r="T1884" i="1"/>
  <c r="X1884" i="1" s="1"/>
  <c r="AB1884" i="1" s="1"/>
  <c r="U1884" i="1"/>
  <c r="Y1884" i="1" s="1"/>
  <c r="AC1884" i="1" s="1"/>
  <c r="S1884" i="1"/>
  <c r="W1884" i="1" s="1"/>
  <c r="AA1884" i="1" s="1"/>
  <c r="L1771" i="1"/>
  <c r="L1773" i="1" s="1"/>
  <c r="L1774" i="1" s="1"/>
  <c r="O1769" i="1" s="1"/>
  <c r="O1770" i="1" s="1"/>
  <c r="L1772" i="1"/>
  <c r="U1769" i="1"/>
  <c r="Y1769" i="1" s="1"/>
  <c r="AC1769" i="1" s="1"/>
  <c r="AG1770" i="1" s="1"/>
  <c r="H1780" i="1"/>
  <c r="T1780" i="1" s="1"/>
  <c r="T1769" i="1"/>
  <c r="X1769" i="1" s="1"/>
  <c r="AB1769" i="1" s="1"/>
  <c r="AF1770" i="1" s="1"/>
  <c r="F1785" i="1" s="1"/>
  <c r="S1769" i="1"/>
  <c r="T1802" i="1"/>
  <c r="X1802" i="1" s="1"/>
  <c r="AB1802" i="1" s="1"/>
  <c r="AF1803" i="1" s="1"/>
  <c r="F1818" i="1" s="1"/>
  <c r="I1818" i="1" s="1"/>
  <c r="S1802" i="1"/>
  <c r="W1802" i="1" s="1"/>
  <c r="AA1802" i="1" s="1"/>
  <c r="AE1803" i="1" s="1"/>
  <c r="E1818" i="1" s="1"/>
  <c r="U1802" i="1"/>
  <c r="Y1802" i="1" s="1"/>
  <c r="AC1802" i="1" s="1"/>
  <c r="AG1803" i="1" s="1"/>
  <c r="G1818" i="1" s="1"/>
  <c r="E1835" i="1"/>
  <c r="H1835" i="1" s="1"/>
  <c r="N1769" i="1" l="1"/>
  <c r="N1770" i="1" s="1"/>
  <c r="P1770" i="1" s="1"/>
  <c r="W1769" i="1"/>
  <c r="U1780" i="1"/>
  <c r="H1818" i="1"/>
  <c r="N1771" i="1"/>
  <c r="O1771" i="1"/>
  <c r="O1772" i="1" s="1"/>
  <c r="AF1769" i="1" s="1"/>
  <c r="G1785" i="1"/>
  <c r="AG1780" i="1"/>
  <c r="D1728" i="2" s="1"/>
  <c r="U1835" i="1"/>
  <c r="Y1835" i="1" s="1"/>
  <c r="AC1835" i="1" s="1"/>
  <c r="AG1836" i="1" s="1"/>
  <c r="S1835" i="1"/>
  <c r="T1835" i="1"/>
  <c r="X1835" i="1" s="1"/>
  <c r="AB1835" i="1" s="1"/>
  <c r="AF1836" i="1" s="1"/>
  <c r="F1851" i="1" s="1"/>
  <c r="I1851" i="1" s="1"/>
  <c r="P1771" i="1" l="1"/>
  <c r="N1772" i="1"/>
  <c r="T1818" i="1"/>
  <c r="X1818" i="1" s="1"/>
  <c r="AB1818" i="1" s="1"/>
  <c r="AF1819" i="1" s="1"/>
  <c r="F1834" i="1" s="1"/>
  <c r="I1834" i="1" s="1"/>
  <c r="S1818" i="1"/>
  <c r="W1818" i="1" s="1"/>
  <c r="AA1818" i="1" s="1"/>
  <c r="AE1819" i="1" s="1"/>
  <c r="E1834" i="1" s="1"/>
  <c r="U1818" i="1"/>
  <c r="Y1818" i="1" s="1"/>
  <c r="AC1818" i="1" s="1"/>
  <c r="AG1819" i="1" s="1"/>
  <c r="G1834" i="1" s="1"/>
  <c r="F1784" i="1"/>
  <c r="AF1780" i="1"/>
  <c r="C1728" i="2" s="1"/>
  <c r="AA1769" i="1"/>
  <c r="Y1780" i="1"/>
  <c r="W1835" i="1"/>
  <c r="G1851" i="1"/>
  <c r="H1834" i="1" l="1"/>
  <c r="AE1770" i="1"/>
  <c r="E1785" i="1" s="1"/>
  <c r="H1785" i="1" s="1"/>
  <c r="AC1780" i="1"/>
  <c r="P1772" i="1"/>
  <c r="AE1769" i="1"/>
  <c r="AA1835" i="1"/>
  <c r="U1785" i="1" l="1"/>
  <c r="Y1785" i="1" s="1"/>
  <c r="AC1785" i="1" s="1"/>
  <c r="AG1786" i="1" s="1"/>
  <c r="G1801" i="1" s="1"/>
  <c r="T1785" i="1"/>
  <c r="X1785" i="1" s="1"/>
  <c r="AB1785" i="1" s="1"/>
  <c r="AF1786" i="1" s="1"/>
  <c r="F1801" i="1" s="1"/>
  <c r="I1801" i="1" s="1"/>
  <c r="S1785" i="1"/>
  <c r="W1785" i="1" s="1"/>
  <c r="AA1785" i="1" s="1"/>
  <c r="AE1786" i="1" s="1"/>
  <c r="E1801" i="1" s="1"/>
  <c r="E1784" i="1"/>
  <c r="AE1780" i="1"/>
  <c r="B1728" i="2" s="1"/>
  <c r="E1728" i="2" s="1"/>
  <c r="AH1780" i="1"/>
  <c r="S1834" i="1"/>
  <c r="W1834" i="1" s="1"/>
  <c r="AA1834" i="1" s="1"/>
  <c r="AE1835" i="1" s="1"/>
  <c r="E1850" i="1" s="1"/>
  <c r="T1834" i="1"/>
  <c r="X1834" i="1" s="1"/>
  <c r="AB1834" i="1" s="1"/>
  <c r="AF1835" i="1" s="1"/>
  <c r="F1850" i="1" s="1"/>
  <c r="I1850" i="1" s="1"/>
  <c r="U1834" i="1"/>
  <c r="Y1834" i="1" s="1"/>
  <c r="AC1834" i="1" s="1"/>
  <c r="AG1835" i="1" s="1"/>
  <c r="G1850" i="1" s="1"/>
  <c r="AE1836" i="1"/>
  <c r="H1801" i="1" l="1"/>
  <c r="H1850" i="1"/>
  <c r="T1850" i="1" s="1"/>
  <c r="X1850" i="1" s="1"/>
  <c r="AB1850" i="1" s="1"/>
  <c r="AF1851" i="1" s="1"/>
  <c r="F1866" i="1" s="1"/>
  <c r="I1866" i="1" s="1"/>
  <c r="H1784" i="1"/>
  <c r="L1785" i="1"/>
  <c r="T1801" i="1"/>
  <c r="X1801" i="1" s="1"/>
  <c r="AB1801" i="1" s="1"/>
  <c r="AF1802" i="1" s="1"/>
  <c r="F1817" i="1" s="1"/>
  <c r="I1817" i="1" s="1"/>
  <c r="U1801" i="1"/>
  <c r="Y1801" i="1" s="1"/>
  <c r="AC1801" i="1" s="1"/>
  <c r="AG1802" i="1" s="1"/>
  <c r="G1817" i="1" s="1"/>
  <c r="S1801" i="1"/>
  <c r="W1801" i="1" s="1"/>
  <c r="AA1801" i="1" s="1"/>
  <c r="AE1802" i="1" s="1"/>
  <c r="E1817" i="1" s="1"/>
  <c r="I1810" i="1"/>
  <c r="L1799" i="1"/>
  <c r="E1851" i="1"/>
  <c r="H1851" i="1" s="1"/>
  <c r="S1850" i="1" l="1"/>
  <c r="W1850" i="1" s="1"/>
  <c r="AA1850" i="1" s="1"/>
  <c r="AE1851" i="1" s="1"/>
  <c r="E1866" i="1" s="1"/>
  <c r="U1850" i="1"/>
  <c r="Y1850" i="1" s="1"/>
  <c r="AC1850" i="1" s="1"/>
  <c r="AG1851" i="1" s="1"/>
  <c r="G1866" i="1" s="1"/>
  <c r="H1866" i="1" s="1"/>
  <c r="H1817" i="1"/>
  <c r="L1786" i="1"/>
  <c r="L1788" i="1" s="1"/>
  <c r="L1789" i="1" s="1"/>
  <c r="O1784" i="1" s="1"/>
  <c r="O1785" i="1" s="1"/>
  <c r="L1787" i="1"/>
  <c r="T1784" i="1"/>
  <c r="X1784" i="1" s="1"/>
  <c r="AB1784" i="1" s="1"/>
  <c r="AF1785" i="1" s="1"/>
  <c r="F1800" i="1" s="1"/>
  <c r="U1784" i="1"/>
  <c r="Y1784" i="1" s="1"/>
  <c r="AC1784" i="1" s="1"/>
  <c r="AG1785" i="1" s="1"/>
  <c r="S1784" i="1"/>
  <c r="H1795" i="1"/>
  <c r="T1795" i="1" s="1"/>
  <c r="T1851" i="1"/>
  <c r="X1851" i="1" s="1"/>
  <c r="AB1851" i="1" s="1"/>
  <c r="AF1852" i="1" s="1"/>
  <c r="U1851" i="1"/>
  <c r="Y1851" i="1" s="1"/>
  <c r="AC1851" i="1" s="1"/>
  <c r="AG1852" i="1" s="1"/>
  <c r="S1851" i="1"/>
  <c r="N1784" i="1" l="1"/>
  <c r="N1785" i="1" s="1"/>
  <c r="P1785" i="1" s="1"/>
  <c r="G1800" i="1"/>
  <c r="AG1795" i="1"/>
  <c r="D1743" i="2" s="1"/>
  <c r="O1786" i="1"/>
  <c r="O1787" i="1" s="1"/>
  <c r="AF1784" i="1" s="1"/>
  <c r="N1786" i="1"/>
  <c r="S1866" i="1"/>
  <c r="W1866" i="1" s="1"/>
  <c r="AA1866" i="1" s="1"/>
  <c r="AE1867" i="1" s="1"/>
  <c r="E1882" i="1" s="1"/>
  <c r="T1866" i="1"/>
  <c r="X1866" i="1" s="1"/>
  <c r="AB1866" i="1" s="1"/>
  <c r="AF1867" i="1" s="1"/>
  <c r="F1882" i="1" s="1"/>
  <c r="I1882" i="1" s="1"/>
  <c r="U1866" i="1"/>
  <c r="Y1866" i="1" s="1"/>
  <c r="AC1866" i="1" s="1"/>
  <c r="AG1867" i="1" s="1"/>
  <c r="G1882" i="1" s="1"/>
  <c r="W1784" i="1"/>
  <c r="U1795" i="1"/>
  <c r="U1817" i="1"/>
  <c r="Y1817" i="1" s="1"/>
  <c r="AC1817" i="1" s="1"/>
  <c r="AG1818" i="1" s="1"/>
  <c r="G1833" i="1" s="1"/>
  <c r="T1817" i="1"/>
  <c r="X1817" i="1" s="1"/>
  <c r="AB1817" i="1" s="1"/>
  <c r="AF1818" i="1" s="1"/>
  <c r="F1833" i="1" s="1"/>
  <c r="I1833" i="1" s="1"/>
  <c r="S1817" i="1"/>
  <c r="W1817" i="1" s="1"/>
  <c r="AA1817" i="1" s="1"/>
  <c r="AE1818" i="1" s="1"/>
  <c r="E1833" i="1" s="1"/>
  <c r="F1867" i="1"/>
  <c r="I1867" i="1" s="1"/>
  <c r="W1851" i="1"/>
  <c r="G1867" i="1"/>
  <c r="H1833" i="1" l="1"/>
  <c r="AA1784" i="1"/>
  <c r="Y1795" i="1"/>
  <c r="N1787" i="1"/>
  <c r="P1786" i="1"/>
  <c r="F1799" i="1"/>
  <c r="AF1795" i="1"/>
  <c r="C1743" i="2" s="1"/>
  <c r="H1882" i="1"/>
  <c r="AA1851" i="1"/>
  <c r="T1882" i="1" l="1"/>
  <c r="X1882" i="1" s="1"/>
  <c r="AB1882" i="1" s="1"/>
  <c r="AF1883" i="1" s="1"/>
  <c r="F1898" i="1" s="1"/>
  <c r="I1898" i="1" s="1"/>
  <c r="S1882" i="1"/>
  <c r="W1882" i="1" s="1"/>
  <c r="AA1882" i="1" s="1"/>
  <c r="AE1883" i="1" s="1"/>
  <c r="E1898" i="1" s="1"/>
  <c r="U1882" i="1"/>
  <c r="Y1882" i="1" s="1"/>
  <c r="AC1882" i="1" s="1"/>
  <c r="AG1883" i="1" s="1"/>
  <c r="G1898" i="1" s="1"/>
  <c r="AE1784" i="1"/>
  <c r="P1787" i="1"/>
  <c r="AE1785" i="1"/>
  <c r="E1800" i="1" s="1"/>
  <c r="H1800" i="1" s="1"/>
  <c r="AC1795" i="1"/>
  <c r="T1833" i="1"/>
  <c r="X1833" i="1" s="1"/>
  <c r="AB1833" i="1" s="1"/>
  <c r="AF1834" i="1" s="1"/>
  <c r="F1849" i="1" s="1"/>
  <c r="I1849" i="1" s="1"/>
  <c r="S1833" i="1"/>
  <c r="W1833" i="1" s="1"/>
  <c r="AA1833" i="1" s="1"/>
  <c r="AE1834" i="1" s="1"/>
  <c r="E1849" i="1" s="1"/>
  <c r="U1833" i="1"/>
  <c r="Y1833" i="1" s="1"/>
  <c r="AC1833" i="1" s="1"/>
  <c r="AG1834" i="1" s="1"/>
  <c r="G1849" i="1" s="1"/>
  <c r="AE1852" i="1"/>
  <c r="E1799" i="1" l="1"/>
  <c r="AH1795" i="1"/>
  <c r="AE1795" i="1"/>
  <c r="B1743" i="2" s="1"/>
  <c r="E1743" i="2" s="1"/>
  <c r="T1800" i="1"/>
  <c r="X1800" i="1" s="1"/>
  <c r="AB1800" i="1" s="1"/>
  <c r="AF1801" i="1" s="1"/>
  <c r="F1816" i="1" s="1"/>
  <c r="I1816" i="1" s="1"/>
  <c r="U1800" i="1"/>
  <c r="Y1800" i="1" s="1"/>
  <c r="AC1800" i="1" s="1"/>
  <c r="AG1801" i="1" s="1"/>
  <c r="G1816" i="1" s="1"/>
  <c r="S1800" i="1"/>
  <c r="W1800" i="1" s="1"/>
  <c r="AA1800" i="1" s="1"/>
  <c r="AE1801" i="1" s="1"/>
  <c r="E1816" i="1" s="1"/>
  <c r="H1898" i="1"/>
  <c r="H1849" i="1"/>
  <c r="E1867" i="1"/>
  <c r="H1867" i="1" s="1"/>
  <c r="I1825" i="1" l="1"/>
  <c r="L1814" i="1"/>
  <c r="U1898" i="1"/>
  <c r="Y1898" i="1" s="1"/>
  <c r="AC1898" i="1" s="1"/>
  <c r="AG1899" i="1" s="1"/>
  <c r="G1914" i="1" s="1"/>
  <c r="T1898" i="1"/>
  <c r="X1898" i="1" s="1"/>
  <c r="AB1898" i="1" s="1"/>
  <c r="AF1899" i="1" s="1"/>
  <c r="F1914" i="1" s="1"/>
  <c r="I1914" i="1" s="1"/>
  <c r="S1898" i="1"/>
  <c r="W1898" i="1" s="1"/>
  <c r="AA1898" i="1" s="1"/>
  <c r="AE1899" i="1" s="1"/>
  <c r="E1914" i="1" s="1"/>
  <c r="H1816" i="1"/>
  <c r="U1849" i="1"/>
  <c r="Y1849" i="1" s="1"/>
  <c r="AC1849" i="1" s="1"/>
  <c r="AG1850" i="1" s="1"/>
  <c r="G1865" i="1" s="1"/>
  <c r="T1849" i="1"/>
  <c r="X1849" i="1" s="1"/>
  <c r="AB1849" i="1" s="1"/>
  <c r="AF1850" i="1" s="1"/>
  <c r="F1865" i="1" s="1"/>
  <c r="I1865" i="1" s="1"/>
  <c r="S1849" i="1"/>
  <c r="W1849" i="1" s="1"/>
  <c r="AA1849" i="1" s="1"/>
  <c r="AE1850" i="1" s="1"/>
  <c r="E1865" i="1" s="1"/>
  <c r="H1799" i="1"/>
  <c r="L1800" i="1"/>
  <c r="U1867" i="1"/>
  <c r="Y1867" i="1" s="1"/>
  <c r="AC1867" i="1" s="1"/>
  <c r="AG1868" i="1" s="1"/>
  <c r="T1867" i="1"/>
  <c r="X1867" i="1" s="1"/>
  <c r="AB1867" i="1" s="1"/>
  <c r="AF1868" i="1" s="1"/>
  <c r="F1883" i="1" s="1"/>
  <c r="I1883" i="1" s="1"/>
  <c r="S1867" i="1"/>
  <c r="L1801" i="1" l="1"/>
  <c r="L1803" i="1" s="1"/>
  <c r="L1804" i="1" s="1"/>
  <c r="O1799" i="1" s="1"/>
  <c r="O1800" i="1" s="1"/>
  <c r="L1802" i="1"/>
  <c r="S1799" i="1"/>
  <c r="T1799" i="1"/>
  <c r="X1799" i="1" s="1"/>
  <c r="AB1799" i="1" s="1"/>
  <c r="AF1800" i="1" s="1"/>
  <c r="F1815" i="1" s="1"/>
  <c r="U1799" i="1"/>
  <c r="Y1799" i="1" s="1"/>
  <c r="AC1799" i="1" s="1"/>
  <c r="AG1800" i="1" s="1"/>
  <c r="H1810" i="1"/>
  <c r="T1810" i="1" s="1"/>
  <c r="U1816" i="1"/>
  <c r="Y1816" i="1" s="1"/>
  <c r="AC1816" i="1" s="1"/>
  <c r="AG1817" i="1" s="1"/>
  <c r="G1832" i="1" s="1"/>
  <c r="S1816" i="1"/>
  <c r="W1816" i="1" s="1"/>
  <c r="AA1816" i="1" s="1"/>
  <c r="AE1817" i="1" s="1"/>
  <c r="E1832" i="1" s="1"/>
  <c r="T1816" i="1"/>
  <c r="X1816" i="1" s="1"/>
  <c r="AB1816" i="1" s="1"/>
  <c r="AF1817" i="1" s="1"/>
  <c r="F1832" i="1" s="1"/>
  <c r="I1832" i="1" s="1"/>
  <c r="H1865" i="1"/>
  <c r="H1914" i="1"/>
  <c r="G1883" i="1"/>
  <c r="W1867" i="1"/>
  <c r="N1799" i="1" l="1"/>
  <c r="N1800" i="1" s="1"/>
  <c r="P1800" i="1" s="1"/>
  <c r="H1832" i="1"/>
  <c r="T1832" i="1" s="1"/>
  <c r="X1832" i="1" s="1"/>
  <c r="AB1832" i="1" s="1"/>
  <c r="AF1833" i="1" s="1"/>
  <c r="F1848" i="1" s="1"/>
  <c r="I1848" i="1" s="1"/>
  <c r="W1799" i="1"/>
  <c r="U1810" i="1"/>
  <c r="S1865" i="1"/>
  <c r="W1865" i="1" s="1"/>
  <c r="AA1865" i="1" s="1"/>
  <c r="AE1866" i="1" s="1"/>
  <c r="E1881" i="1" s="1"/>
  <c r="T1865" i="1"/>
  <c r="X1865" i="1" s="1"/>
  <c r="AB1865" i="1" s="1"/>
  <c r="AF1866" i="1" s="1"/>
  <c r="F1881" i="1" s="1"/>
  <c r="I1881" i="1" s="1"/>
  <c r="U1865" i="1"/>
  <c r="Y1865" i="1" s="1"/>
  <c r="AC1865" i="1" s="1"/>
  <c r="AG1866" i="1" s="1"/>
  <c r="G1881" i="1" s="1"/>
  <c r="O1801" i="1"/>
  <c r="O1802" i="1" s="1"/>
  <c r="AF1799" i="1" s="1"/>
  <c r="N1801" i="1"/>
  <c r="T1914" i="1"/>
  <c r="X1914" i="1" s="1"/>
  <c r="AB1914" i="1" s="1"/>
  <c r="U1914" i="1"/>
  <c r="Y1914" i="1" s="1"/>
  <c r="AC1914" i="1" s="1"/>
  <c r="S1914" i="1"/>
  <c r="W1914" i="1" s="1"/>
  <c r="AA1914" i="1" s="1"/>
  <c r="G1815" i="1"/>
  <c r="AG1810" i="1"/>
  <c r="D1758" i="2" s="1"/>
  <c r="AA1867" i="1"/>
  <c r="S1832" i="1" l="1"/>
  <c r="W1832" i="1" s="1"/>
  <c r="AA1832" i="1" s="1"/>
  <c r="AE1833" i="1" s="1"/>
  <c r="E1848" i="1" s="1"/>
  <c r="U1832" i="1"/>
  <c r="Y1832" i="1" s="1"/>
  <c r="AC1832" i="1" s="1"/>
  <c r="AG1833" i="1" s="1"/>
  <c r="G1848" i="1" s="1"/>
  <c r="H1848" i="1"/>
  <c r="T1848" i="1" s="1"/>
  <c r="X1848" i="1" s="1"/>
  <c r="AB1848" i="1" s="1"/>
  <c r="AF1849" i="1" s="1"/>
  <c r="F1864" i="1" s="1"/>
  <c r="I1864" i="1" s="1"/>
  <c r="AA1799" i="1"/>
  <c r="Y1810" i="1"/>
  <c r="N1802" i="1"/>
  <c r="P1801" i="1"/>
  <c r="H1881" i="1"/>
  <c r="AF1810" i="1"/>
  <c r="C1758" i="2" s="1"/>
  <c r="F1814" i="1"/>
  <c r="AE1868" i="1"/>
  <c r="E1883" i="1" s="1"/>
  <c r="H1883" i="1" s="1"/>
  <c r="S1848" i="1" l="1"/>
  <c r="W1848" i="1" s="1"/>
  <c r="AA1848" i="1" s="1"/>
  <c r="AE1849" i="1" s="1"/>
  <c r="E1864" i="1" s="1"/>
  <c r="U1848" i="1"/>
  <c r="Y1848" i="1" s="1"/>
  <c r="AC1848" i="1" s="1"/>
  <c r="AG1849" i="1" s="1"/>
  <c r="G1864" i="1" s="1"/>
  <c r="U1881" i="1"/>
  <c r="Y1881" i="1" s="1"/>
  <c r="AC1881" i="1" s="1"/>
  <c r="AG1882" i="1" s="1"/>
  <c r="G1897" i="1" s="1"/>
  <c r="T1881" i="1"/>
  <c r="X1881" i="1" s="1"/>
  <c r="AB1881" i="1" s="1"/>
  <c r="AF1882" i="1" s="1"/>
  <c r="F1897" i="1" s="1"/>
  <c r="I1897" i="1" s="1"/>
  <c r="S1881" i="1"/>
  <c r="W1881" i="1" s="1"/>
  <c r="AA1881" i="1" s="1"/>
  <c r="AE1882" i="1" s="1"/>
  <c r="E1897" i="1" s="1"/>
  <c r="AE1799" i="1"/>
  <c r="P1802" i="1"/>
  <c r="H1864" i="1"/>
  <c r="AE1800" i="1"/>
  <c r="E1815" i="1" s="1"/>
  <c r="H1815" i="1" s="1"/>
  <c r="AC1810" i="1"/>
  <c r="T1883" i="1"/>
  <c r="X1883" i="1" s="1"/>
  <c r="AB1883" i="1" s="1"/>
  <c r="AF1884" i="1" s="1"/>
  <c r="F1899" i="1" s="1"/>
  <c r="I1899" i="1" s="1"/>
  <c r="S1883" i="1"/>
  <c r="W1883" i="1" s="1"/>
  <c r="AA1883" i="1" s="1"/>
  <c r="AE1884" i="1" s="1"/>
  <c r="E1899" i="1" s="1"/>
  <c r="U1883" i="1"/>
  <c r="Y1883" i="1" s="1"/>
  <c r="AC1883" i="1" s="1"/>
  <c r="AG1884" i="1" s="1"/>
  <c r="G1899" i="1" s="1"/>
  <c r="H1897" i="1" l="1"/>
  <c r="H1899" i="1"/>
  <c r="AH1810" i="1"/>
  <c r="AE1810" i="1"/>
  <c r="B1758" i="2" s="1"/>
  <c r="E1758" i="2" s="1"/>
  <c r="E1814" i="1"/>
  <c r="S1897" i="1"/>
  <c r="W1897" i="1" s="1"/>
  <c r="AA1897" i="1" s="1"/>
  <c r="AE1898" i="1" s="1"/>
  <c r="E1913" i="1" s="1"/>
  <c r="U1897" i="1"/>
  <c r="Y1897" i="1" s="1"/>
  <c r="AC1897" i="1" s="1"/>
  <c r="AG1898" i="1" s="1"/>
  <c r="G1913" i="1" s="1"/>
  <c r="T1897" i="1"/>
  <c r="X1897" i="1" s="1"/>
  <c r="AB1897" i="1" s="1"/>
  <c r="AF1898" i="1" s="1"/>
  <c r="F1913" i="1" s="1"/>
  <c r="I1913" i="1" s="1"/>
  <c r="S1864" i="1"/>
  <c r="W1864" i="1" s="1"/>
  <c r="AA1864" i="1" s="1"/>
  <c r="AE1865" i="1" s="1"/>
  <c r="E1880" i="1" s="1"/>
  <c r="T1864" i="1"/>
  <c r="X1864" i="1" s="1"/>
  <c r="AB1864" i="1" s="1"/>
  <c r="AF1865" i="1" s="1"/>
  <c r="F1880" i="1" s="1"/>
  <c r="I1880" i="1" s="1"/>
  <c r="U1864" i="1"/>
  <c r="Y1864" i="1" s="1"/>
  <c r="AC1864" i="1" s="1"/>
  <c r="AG1865" i="1" s="1"/>
  <c r="G1880" i="1" s="1"/>
  <c r="T1815" i="1"/>
  <c r="X1815" i="1" s="1"/>
  <c r="AB1815" i="1" s="1"/>
  <c r="AF1816" i="1" s="1"/>
  <c r="F1831" i="1" s="1"/>
  <c r="I1831" i="1" s="1"/>
  <c r="S1815" i="1"/>
  <c r="W1815" i="1" s="1"/>
  <c r="AA1815" i="1" s="1"/>
  <c r="AE1816" i="1" s="1"/>
  <c r="E1831" i="1" s="1"/>
  <c r="U1815" i="1"/>
  <c r="Y1815" i="1" s="1"/>
  <c r="AC1815" i="1" s="1"/>
  <c r="AG1816" i="1" s="1"/>
  <c r="G1831" i="1" s="1"/>
  <c r="S1899" i="1"/>
  <c r="W1899" i="1" s="1"/>
  <c r="AA1899" i="1" s="1"/>
  <c r="U1899" i="1"/>
  <c r="Y1899" i="1" s="1"/>
  <c r="AC1899" i="1" s="1"/>
  <c r="T1899" i="1"/>
  <c r="X1899" i="1" s="1"/>
  <c r="AB1899" i="1" s="1"/>
  <c r="H1913" i="1" l="1"/>
  <c r="H1831" i="1"/>
  <c r="H1880" i="1"/>
  <c r="H1814" i="1"/>
  <c r="L1815" i="1"/>
  <c r="I1840" i="1"/>
  <c r="L1829" i="1"/>
  <c r="U1913" i="1" l="1"/>
  <c r="Y1913" i="1" s="1"/>
  <c r="AC1913" i="1" s="1"/>
  <c r="AG1914" i="1" s="1"/>
  <c r="G1929" i="1" s="1"/>
  <c r="T1913" i="1"/>
  <c r="X1913" i="1" s="1"/>
  <c r="AB1913" i="1" s="1"/>
  <c r="AF1914" i="1" s="1"/>
  <c r="F1929" i="1" s="1"/>
  <c r="I1929" i="1" s="1"/>
  <c r="S1913" i="1"/>
  <c r="W1913" i="1" s="1"/>
  <c r="AA1913" i="1" s="1"/>
  <c r="AE1914" i="1" s="1"/>
  <c r="E1929" i="1" s="1"/>
  <c r="L1816" i="1"/>
  <c r="L1818" i="1" s="1"/>
  <c r="L1819" i="1" s="1"/>
  <c r="O1814" i="1" s="1"/>
  <c r="O1815" i="1" s="1"/>
  <c r="L1817" i="1"/>
  <c r="S1814" i="1"/>
  <c r="U1814" i="1"/>
  <c r="Y1814" i="1" s="1"/>
  <c r="AC1814" i="1" s="1"/>
  <c r="AG1815" i="1" s="1"/>
  <c r="T1814" i="1"/>
  <c r="X1814" i="1" s="1"/>
  <c r="AB1814" i="1" s="1"/>
  <c r="AF1815" i="1" s="1"/>
  <c r="F1830" i="1" s="1"/>
  <c r="H1825" i="1"/>
  <c r="T1825" i="1" s="1"/>
  <c r="T1880" i="1"/>
  <c r="X1880" i="1" s="1"/>
  <c r="AB1880" i="1" s="1"/>
  <c r="AF1881" i="1" s="1"/>
  <c r="F1896" i="1" s="1"/>
  <c r="I1896" i="1" s="1"/>
  <c r="S1880" i="1"/>
  <c r="W1880" i="1" s="1"/>
  <c r="AA1880" i="1" s="1"/>
  <c r="AE1881" i="1" s="1"/>
  <c r="E1896" i="1" s="1"/>
  <c r="U1880" i="1"/>
  <c r="Y1880" i="1" s="1"/>
  <c r="AC1880" i="1" s="1"/>
  <c r="AG1881" i="1" s="1"/>
  <c r="G1896" i="1" s="1"/>
  <c r="U1831" i="1"/>
  <c r="Y1831" i="1" s="1"/>
  <c r="AC1831" i="1" s="1"/>
  <c r="AG1832" i="1" s="1"/>
  <c r="G1847" i="1" s="1"/>
  <c r="S1831" i="1"/>
  <c r="W1831" i="1" s="1"/>
  <c r="AA1831" i="1" s="1"/>
  <c r="AE1832" i="1" s="1"/>
  <c r="E1847" i="1" s="1"/>
  <c r="T1831" i="1"/>
  <c r="X1831" i="1" s="1"/>
  <c r="AB1831" i="1" s="1"/>
  <c r="AF1832" i="1" s="1"/>
  <c r="F1847" i="1" s="1"/>
  <c r="I1847" i="1" s="1"/>
  <c r="H1929" i="1" l="1"/>
  <c r="U1929" i="1"/>
  <c r="Y1929" i="1" s="1"/>
  <c r="AC1929" i="1" s="1"/>
  <c r="T1929" i="1"/>
  <c r="X1929" i="1" s="1"/>
  <c r="AB1929" i="1" s="1"/>
  <c r="S1929" i="1"/>
  <c r="W1929" i="1" s="1"/>
  <c r="AA1929" i="1" s="1"/>
  <c r="H1896" i="1"/>
  <c r="T1896" i="1" s="1"/>
  <c r="X1896" i="1" s="1"/>
  <c r="AB1896" i="1" s="1"/>
  <c r="AF1897" i="1" s="1"/>
  <c r="F1912" i="1" s="1"/>
  <c r="I1912" i="1" s="1"/>
  <c r="N1814" i="1"/>
  <c r="N1815" i="1" s="1"/>
  <c r="P1815" i="1" s="1"/>
  <c r="N1816" i="1" s="1"/>
  <c r="AG1825" i="1"/>
  <c r="D1773" i="2" s="1"/>
  <c r="G1830" i="1"/>
  <c r="S1896" i="1"/>
  <c r="W1896" i="1" s="1"/>
  <c r="AA1896" i="1" s="1"/>
  <c r="AE1897" i="1" s="1"/>
  <c r="E1912" i="1" s="1"/>
  <c r="U1825" i="1"/>
  <c r="W1814" i="1"/>
  <c r="H1847" i="1"/>
  <c r="O1816" i="1" l="1"/>
  <c r="O1817" i="1" s="1"/>
  <c r="AF1814" i="1" s="1"/>
  <c r="AF1825" i="1" s="1"/>
  <c r="C1773" i="2" s="1"/>
  <c r="U1896" i="1"/>
  <c r="Y1896" i="1" s="1"/>
  <c r="AC1896" i="1" s="1"/>
  <c r="AG1897" i="1" s="1"/>
  <c r="G1912" i="1" s="1"/>
  <c r="H1912" i="1" s="1"/>
  <c r="F1829" i="1"/>
  <c r="AA1814" i="1"/>
  <c r="Y1825" i="1"/>
  <c r="S1847" i="1"/>
  <c r="W1847" i="1" s="1"/>
  <c r="AA1847" i="1" s="1"/>
  <c r="AE1848" i="1" s="1"/>
  <c r="E1863" i="1" s="1"/>
  <c r="U1847" i="1"/>
  <c r="Y1847" i="1" s="1"/>
  <c r="AC1847" i="1" s="1"/>
  <c r="AG1848" i="1" s="1"/>
  <c r="G1863" i="1" s="1"/>
  <c r="T1847" i="1"/>
  <c r="X1847" i="1" s="1"/>
  <c r="AB1847" i="1" s="1"/>
  <c r="AF1848" i="1" s="1"/>
  <c r="F1863" i="1" s="1"/>
  <c r="I1863" i="1" s="1"/>
  <c r="N1817" i="1"/>
  <c r="P1816" i="1"/>
  <c r="AE1815" i="1" l="1"/>
  <c r="E1830" i="1" s="1"/>
  <c r="H1830" i="1" s="1"/>
  <c r="AC1825" i="1"/>
  <c r="H1863" i="1"/>
  <c r="AE1814" i="1"/>
  <c r="P1817" i="1"/>
  <c r="U1912" i="1"/>
  <c r="Y1912" i="1" s="1"/>
  <c r="AC1912" i="1" s="1"/>
  <c r="AG1913" i="1" s="1"/>
  <c r="G1928" i="1" s="1"/>
  <c r="T1912" i="1"/>
  <c r="X1912" i="1" s="1"/>
  <c r="AB1912" i="1" s="1"/>
  <c r="AF1913" i="1" s="1"/>
  <c r="F1928" i="1" s="1"/>
  <c r="I1928" i="1" s="1"/>
  <c r="S1912" i="1"/>
  <c r="W1912" i="1" s="1"/>
  <c r="AA1912" i="1" s="1"/>
  <c r="AE1913" i="1" s="1"/>
  <c r="E1928" i="1" s="1"/>
  <c r="H1928" i="1" l="1"/>
  <c r="U1928" i="1" s="1"/>
  <c r="Y1928" i="1" s="1"/>
  <c r="AC1928" i="1" s="1"/>
  <c r="AG1929" i="1" s="1"/>
  <c r="G1944" i="1" s="1"/>
  <c r="S1928" i="1"/>
  <c r="W1928" i="1" s="1"/>
  <c r="AA1928" i="1" s="1"/>
  <c r="AE1929" i="1" s="1"/>
  <c r="E1944" i="1" s="1"/>
  <c r="T1928" i="1"/>
  <c r="X1928" i="1" s="1"/>
  <c r="AB1928" i="1" s="1"/>
  <c r="AF1929" i="1" s="1"/>
  <c r="F1944" i="1" s="1"/>
  <c r="I1944" i="1" s="1"/>
  <c r="E1829" i="1"/>
  <c r="AH1825" i="1"/>
  <c r="AE1825" i="1"/>
  <c r="B1773" i="2" s="1"/>
  <c r="E1773" i="2" s="1"/>
  <c r="T1863" i="1"/>
  <c r="X1863" i="1" s="1"/>
  <c r="AB1863" i="1" s="1"/>
  <c r="AF1864" i="1" s="1"/>
  <c r="F1879" i="1" s="1"/>
  <c r="I1879" i="1" s="1"/>
  <c r="S1863" i="1"/>
  <c r="W1863" i="1" s="1"/>
  <c r="AA1863" i="1" s="1"/>
  <c r="AE1864" i="1" s="1"/>
  <c r="E1879" i="1" s="1"/>
  <c r="U1863" i="1"/>
  <c r="Y1863" i="1" s="1"/>
  <c r="AC1863" i="1" s="1"/>
  <c r="AG1864" i="1" s="1"/>
  <c r="G1879" i="1" s="1"/>
  <c r="S1830" i="1"/>
  <c r="W1830" i="1" s="1"/>
  <c r="AA1830" i="1" s="1"/>
  <c r="AE1831" i="1" s="1"/>
  <c r="E1846" i="1" s="1"/>
  <c r="U1830" i="1"/>
  <c r="Y1830" i="1" s="1"/>
  <c r="AC1830" i="1" s="1"/>
  <c r="AG1831" i="1" s="1"/>
  <c r="G1846" i="1" s="1"/>
  <c r="T1830" i="1"/>
  <c r="X1830" i="1" s="1"/>
  <c r="AB1830" i="1" s="1"/>
  <c r="AF1831" i="1" s="1"/>
  <c r="F1846" i="1" s="1"/>
  <c r="I1846" i="1" s="1"/>
  <c r="L1844" i="1" l="1"/>
  <c r="I1855" i="1"/>
  <c r="H1879" i="1"/>
  <c r="H1829" i="1"/>
  <c r="L1830" i="1"/>
  <c r="H1846" i="1"/>
  <c r="H1944" i="1"/>
  <c r="S1829" i="1" l="1"/>
  <c r="T1829" i="1"/>
  <c r="X1829" i="1" s="1"/>
  <c r="AB1829" i="1" s="1"/>
  <c r="AF1830" i="1" s="1"/>
  <c r="F1845" i="1" s="1"/>
  <c r="U1829" i="1"/>
  <c r="Y1829" i="1" s="1"/>
  <c r="AC1829" i="1" s="1"/>
  <c r="AG1830" i="1" s="1"/>
  <c r="H1840" i="1"/>
  <c r="T1840" i="1" s="1"/>
  <c r="U1944" i="1"/>
  <c r="Y1944" i="1" s="1"/>
  <c r="AC1944" i="1" s="1"/>
  <c r="T1944" i="1"/>
  <c r="X1944" i="1" s="1"/>
  <c r="AB1944" i="1" s="1"/>
  <c r="S1944" i="1"/>
  <c r="W1944" i="1" s="1"/>
  <c r="AA1944" i="1" s="1"/>
  <c r="U1879" i="1"/>
  <c r="Y1879" i="1" s="1"/>
  <c r="AC1879" i="1" s="1"/>
  <c r="AG1880" i="1" s="1"/>
  <c r="G1895" i="1" s="1"/>
  <c r="S1879" i="1"/>
  <c r="W1879" i="1" s="1"/>
  <c r="AA1879" i="1" s="1"/>
  <c r="AE1880" i="1" s="1"/>
  <c r="E1895" i="1" s="1"/>
  <c r="T1879" i="1"/>
  <c r="X1879" i="1" s="1"/>
  <c r="AB1879" i="1" s="1"/>
  <c r="AF1880" i="1" s="1"/>
  <c r="F1895" i="1" s="1"/>
  <c r="I1895" i="1" s="1"/>
  <c r="S1846" i="1"/>
  <c r="W1846" i="1" s="1"/>
  <c r="AA1846" i="1" s="1"/>
  <c r="AE1847" i="1" s="1"/>
  <c r="E1862" i="1" s="1"/>
  <c r="U1846" i="1"/>
  <c r="Y1846" i="1" s="1"/>
  <c r="AC1846" i="1" s="1"/>
  <c r="AG1847" i="1" s="1"/>
  <c r="G1862" i="1" s="1"/>
  <c r="T1846" i="1"/>
  <c r="X1846" i="1" s="1"/>
  <c r="AB1846" i="1" s="1"/>
  <c r="AF1847" i="1" s="1"/>
  <c r="F1862" i="1" s="1"/>
  <c r="I1862" i="1" s="1"/>
  <c r="L1831" i="1"/>
  <c r="L1833" i="1" s="1"/>
  <c r="L1834" i="1" s="1"/>
  <c r="O1829" i="1" s="1"/>
  <c r="O1830" i="1" s="1"/>
  <c r="L1832" i="1"/>
  <c r="N1829" i="1" s="1"/>
  <c r="N1830" i="1" s="1"/>
  <c r="P1830" i="1" s="1"/>
  <c r="H1862" i="1" l="1"/>
  <c r="G1845" i="1"/>
  <c r="AG1840" i="1"/>
  <c r="D1788" i="2" s="1"/>
  <c r="N1831" i="1"/>
  <c r="O1831" i="1"/>
  <c r="O1832" i="1" s="1"/>
  <c r="AF1829" i="1" s="1"/>
  <c r="H1895" i="1"/>
  <c r="W1829" i="1"/>
  <c r="U1840" i="1"/>
  <c r="P1831" i="1" l="1"/>
  <c r="N1832" i="1"/>
  <c r="AA1829" i="1"/>
  <c r="Y1840" i="1"/>
  <c r="U1895" i="1"/>
  <c r="Y1895" i="1" s="1"/>
  <c r="AC1895" i="1" s="1"/>
  <c r="AG1896" i="1" s="1"/>
  <c r="G1911" i="1" s="1"/>
  <c r="S1895" i="1"/>
  <c r="W1895" i="1" s="1"/>
  <c r="AA1895" i="1" s="1"/>
  <c r="AE1896" i="1" s="1"/>
  <c r="E1911" i="1" s="1"/>
  <c r="T1895" i="1"/>
  <c r="X1895" i="1" s="1"/>
  <c r="AB1895" i="1" s="1"/>
  <c r="AF1896" i="1" s="1"/>
  <c r="F1911" i="1" s="1"/>
  <c r="I1911" i="1" s="1"/>
  <c r="F1844" i="1"/>
  <c r="AF1840" i="1"/>
  <c r="C1788" i="2" s="1"/>
  <c r="U1862" i="1"/>
  <c r="Y1862" i="1" s="1"/>
  <c r="AC1862" i="1" s="1"/>
  <c r="AG1863" i="1" s="1"/>
  <c r="G1878" i="1" s="1"/>
  <c r="T1862" i="1"/>
  <c r="X1862" i="1" s="1"/>
  <c r="AB1862" i="1" s="1"/>
  <c r="AF1863" i="1" s="1"/>
  <c r="F1878" i="1" s="1"/>
  <c r="I1878" i="1" s="1"/>
  <c r="S1862" i="1"/>
  <c r="W1862" i="1" s="1"/>
  <c r="AA1862" i="1" s="1"/>
  <c r="AE1863" i="1" s="1"/>
  <c r="E1878" i="1" s="1"/>
  <c r="H1878" i="1" l="1"/>
  <c r="U1878" i="1" s="1"/>
  <c r="Y1878" i="1" s="1"/>
  <c r="AC1878" i="1" s="1"/>
  <c r="AG1879" i="1" s="1"/>
  <c r="G1894" i="1" s="1"/>
  <c r="T1878" i="1"/>
  <c r="X1878" i="1" s="1"/>
  <c r="AB1878" i="1" s="1"/>
  <c r="AF1879" i="1" s="1"/>
  <c r="F1894" i="1" s="1"/>
  <c r="I1894" i="1" s="1"/>
  <c r="S1878" i="1"/>
  <c r="W1878" i="1" s="1"/>
  <c r="AA1878" i="1" s="1"/>
  <c r="AE1879" i="1" s="1"/>
  <c r="E1894" i="1" s="1"/>
  <c r="AE1830" i="1"/>
  <c r="E1845" i="1" s="1"/>
  <c r="H1845" i="1" s="1"/>
  <c r="AC1840" i="1"/>
  <c r="H1911" i="1"/>
  <c r="P1832" i="1"/>
  <c r="AE1829" i="1"/>
  <c r="H1894" i="1" l="1"/>
  <c r="E1844" i="1"/>
  <c r="AH1840" i="1"/>
  <c r="AE1840" i="1"/>
  <c r="B1788" i="2" s="1"/>
  <c r="E1788" i="2" s="1"/>
  <c r="T1845" i="1"/>
  <c r="X1845" i="1" s="1"/>
  <c r="AB1845" i="1" s="1"/>
  <c r="AF1846" i="1" s="1"/>
  <c r="F1861" i="1" s="1"/>
  <c r="I1861" i="1" s="1"/>
  <c r="S1845" i="1"/>
  <c r="W1845" i="1" s="1"/>
  <c r="AA1845" i="1" s="1"/>
  <c r="AE1846" i="1" s="1"/>
  <c r="E1861" i="1" s="1"/>
  <c r="U1845" i="1"/>
  <c r="Y1845" i="1" s="1"/>
  <c r="AC1845" i="1" s="1"/>
  <c r="AG1846" i="1" s="1"/>
  <c r="G1861" i="1" s="1"/>
  <c r="T1894" i="1"/>
  <c r="X1894" i="1" s="1"/>
  <c r="AB1894" i="1" s="1"/>
  <c r="AF1895" i="1" s="1"/>
  <c r="F1910" i="1" s="1"/>
  <c r="I1910" i="1" s="1"/>
  <c r="S1894" i="1"/>
  <c r="W1894" i="1" s="1"/>
  <c r="AA1894" i="1" s="1"/>
  <c r="AE1895" i="1" s="1"/>
  <c r="E1910" i="1" s="1"/>
  <c r="U1894" i="1"/>
  <c r="Y1894" i="1" s="1"/>
  <c r="AC1894" i="1" s="1"/>
  <c r="AG1895" i="1" s="1"/>
  <c r="G1910" i="1" s="1"/>
  <c r="S1911" i="1"/>
  <c r="W1911" i="1" s="1"/>
  <c r="AA1911" i="1" s="1"/>
  <c r="AE1912" i="1" s="1"/>
  <c r="E1927" i="1" s="1"/>
  <c r="T1911" i="1"/>
  <c r="X1911" i="1" s="1"/>
  <c r="AB1911" i="1" s="1"/>
  <c r="AF1912" i="1" s="1"/>
  <c r="F1927" i="1" s="1"/>
  <c r="I1927" i="1" s="1"/>
  <c r="U1911" i="1"/>
  <c r="Y1911" i="1" s="1"/>
  <c r="AC1911" i="1" s="1"/>
  <c r="AG1912" i="1" s="1"/>
  <c r="G1927" i="1" s="1"/>
  <c r="H1910" i="1" l="1"/>
  <c r="T1910" i="1" s="1"/>
  <c r="X1910" i="1" s="1"/>
  <c r="AB1910" i="1" s="1"/>
  <c r="AF1911" i="1" s="1"/>
  <c r="F1926" i="1" s="1"/>
  <c r="I1926" i="1" s="1"/>
  <c r="I1870" i="1"/>
  <c r="L1859" i="1"/>
  <c r="U1910" i="1"/>
  <c r="Y1910" i="1" s="1"/>
  <c r="AC1910" i="1" s="1"/>
  <c r="AG1911" i="1" s="1"/>
  <c r="G1926" i="1" s="1"/>
  <c r="H1927" i="1"/>
  <c r="S1910" i="1"/>
  <c r="W1910" i="1" s="1"/>
  <c r="AA1910" i="1" s="1"/>
  <c r="AE1911" i="1" s="1"/>
  <c r="E1926" i="1" s="1"/>
  <c r="H1861" i="1"/>
  <c r="H1844" i="1"/>
  <c r="L1845" i="1"/>
  <c r="H1926" i="1" l="1"/>
  <c r="L1846" i="1"/>
  <c r="L1848" i="1" s="1"/>
  <c r="L1849" i="1" s="1"/>
  <c r="O1844" i="1" s="1"/>
  <c r="O1845" i="1" s="1"/>
  <c r="L1847" i="1"/>
  <c r="S1927" i="1"/>
  <c r="W1927" i="1" s="1"/>
  <c r="AA1927" i="1" s="1"/>
  <c r="AE1928" i="1" s="1"/>
  <c r="E1943" i="1" s="1"/>
  <c r="T1927" i="1"/>
  <c r="X1927" i="1" s="1"/>
  <c r="AB1927" i="1" s="1"/>
  <c r="AF1928" i="1" s="1"/>
  <c r="F1943" i="1" s="1"/>
  <c r="I1943" i="1" s="1"/>
  <c r="U1927" i="1"/>
  <c r="Y1927" i="1" s="1"/>
  <c r="AC1927" i="1" s="1"/>
  <c r="AG1928" i="1" s="1"/>
  <c r="G1943" i="1" s="1"/>
  <c r="U1844" i="1"/>
  <c r="Y1844" i="1" s="1"/>
  <c r="AC1844" i="1" s="1"/>
  <c r="AG1845" i="1" s="1"/>
  <c r="S1844" i="1"/>
  <c r="T1844" i="1"/>
  <c r="X1844" i="1" s="1"/>
  <c r="AB1844" i="1" s="1"/>
  <c r="AF1845" i="1" s="1"/>
  <c r="F1860" i="1" s="1"/>
  <c r="H1855" i="1"/>
  <c r="T1855" i="1" s="1"/>
  <c r="S1861" i="1"/>
  <c r="W1861" i="1" s="1"/>
  <c r="AA1861" i="1" s="1"/>
  <c r="AE1862" i="1" s="1"/>
  <c r="E1877" i="1" s="1"/>
  <c r="U1861" i="1"/>
  <c r="Y1861" i="1" s="1"/>
  <c r="AC1861" i="1" s="1"/>
  <c r="AG1862" i="1" s="1"/>
  <c r="G1877" i="1" s="1"/>
  <c r="T1861" i="1"/>
  <c r="X1861" i="1" s="1"/>
  <c r="AB1861" i="1" s="1"/>
  <c r="AF1862" i="1" s="1"/>
  <c r="F1877" i="1" s="1"/>
  <c r="I1877" i="1" s="1"/>
  <c r="S1926" i="1"/>
  <c r="W1926" i="1" s="1"/>
  <c r="AA1926" i="1" s="1"/>
  <c r="AE1927" i="1" s="1"/>
  <c r="E1942" i="1" s="1"/>
  <c r="U1926" i="1"/>
  <c r="Y1926" i="1" s="1"/>
  <c r="AC1926" i="1" s="1"/>
  <c r="AG1927" i="1" s="1"/>
  <c r="G1942" i="1" s="1"/>
  <c r="T1926" i="1"/>
  <c r="X1926" i="1" s="1"/>
  <c r="AB1926" i="1" s="1"/>
  <c r="AF1927" i="1" s="1"/>
  <c r="F1942" i="1" s="1"/>
  <c r="I1942" i="1" s="1"/>
  <c r="N1844" i="1" l="1"/>
  <c r="N1845" i="1" s="1"/>
  <c r="P1845" i="1" s="1"/>
  <c r="H1942" i="1"/>
  <c r="S1942" i="1" s="1"/>
  <c r="W1942" i="1" s="1"/>
  <c r="AA1942" i="1" s="1"/>
  <c r="AE1943" i="1" s="1"/>
  <c r="E1958" i="1" s="1"/>
  <c r="W1844" i="1"/>
  <c r="U1855" i="1"/>
  <c r="H1943" i="1"/>
  <c r="H1877" i="1"/>
  <c r="G1860" i="1"/>
  <c r="AG1855" i="1"/>
  <c r="D1803" i="2" s="1"/>
  <c r="N1846" i="1"/>
  <c r="O1846" i="1"/>
  <c r="O1847" i="1" s="1"/>
  <c r="AF1844" i="1" s="1"/>
  <c r="T1942" i="1"/>
  <c r="X1942" i="1" s="1"/>
  <c r="AB1942" i="1" s="1"/>
  <c r="AF1943" i="1" s="1"/>
  <c r="F1958" i="1" s="1"/>
  <c r="I1958" i="1" s="1"/>
  <c r="U1942" i="1"/>
  <c r="Y1942" i="1" s="1"/>
  <c r="AC1942" i="1" s="1"/>
  <c r="AG1943" i="1" s="1"/>
  <c r="G1958" i="1" s="1"/>
  <c r="T1943" i="1" l="1"/>
  <c r="X1943" i="1" s="1"/>
  <c r="AB1943" i="1" s="1"/>
  <c r="AF1944" i="1" s="1"/>
  <c r="F1959" i="1" s="1"/>
  <c r="I1959" i="1" s="1"/>
  <c r="U1943" i="1"/>
  <c r="Y1943" i="1" s="1"/>
  <c r="AC1943" i="1" s="1"/>
  <c r="AG1944" i="1" s="1"/>
  <c r="G1959" i="1" s="1"/>
  <c r="S1943" i="1"/>
  <c r="W1943" i="1" s="1"/>
  <c r="AA1943" i="1" s="1"/>
  <c r="AE1944" i="1" s="1"/>
  <c r="E1959" i="1" s="1"/>
  <c r="F1859" i="1"/>
  <c r="AF1855" i="1"/>
  <c r="C1803" i="2" s="1"/>
  <c r="T1877" i="1"/>
  <c r="X1877" i="1" s="1"/>
  <c r="AB1877" i="1" s="1"/>
  <c r="AF1878" i="1" s="1"/>
  <c r="F1893" i="1" s="1"/>
  <c r="I1893" i="1" s="1"/>
  <c r="S1877" i="1"/>
  <c r="W1877" i="1" s="1"/>
  <c r="AA1877" i="1" s="1"/>
  <c r="AE1878" i="1" s="1"/>
  <c r="E1893" i="1" s="1"/>
  <c r="U1877" i="1"/>
  <c r="Y1877" i="1" s="1"/>
  <c r="AC1877" i="1" s="1"/>
  <c r="AG1878" i="1" s="1"/>
  <c r="G1893" i="1" s="1"/>
  <c r="N1847" i="1"/>
  <c r="P1846" i="1"/>
  <c r="AA1844" i="1"/>
  <c r="Y1855" i="1"/>
  <c r="H1958" i="1"/>
  <c r="H1959" i="1" l="1"/>
  <c r="H1893" i="1"/>
  <c r="U1893" i="1" s="1"/>
  <c r="Y1893" i="1" s="1"/>
  <c r="AC1893" i="1" s="1"/>
  <c r="AG1894" i="1" s="1"/>
  <c r="G1909" i="1" s="1"/>
  <c r="S1893" i="1"/>
  <c r="W1893" i="1" s="1"/>
  <c r="AA1893" i="1" s="1"/>
  <c r="AE1894" i="1" s="1"/>
  <c r="E1909" i="1" s="1"/>
  <c r="S1959" i="1"/>
  <c r="W1959" i="1" s="1"/>
  <c r="AA1959" i="1" s="1"/>
  <c r="U1959" i="1"/>
  <c r="Y1959" i="1" s="1"/>
  <c r="AC1959" i="1" s="1"/>
  <c r="T1959" i="1"/>
  <c r="X1959" i="1" s="1"/>
  <c r="AB1959" i="1" s="1"/>
  <c r="AE1845" i="1"/>
  <c r="E1860" i="1" s="1"/>
  <c r="H1860" i="1" s="1"/>
  <c r="AC1855" i="1"/>
  <c r="AE1844" i="1"/>
  <c r="P1847" i="1"/>
  <c r="T1958" i="1"/>
  <c r="X1958" i="1" s="1"/>
  <c r="AB1958" i="1" s="1"/>
  <c r="AF1959" i="1" s="1"/>
  <c r="F1974" i="1" s="1"/>
  <c r="I1974" i="1" s="1"/>
  <c r="U1958" i="1"/>
  <c r="Y1958" i="1" s="1"/>
  <c r="AC1958" i="1" s="1"/>
  <c r="AG1959" i="1" s="1"/>
  <c r="G1974" i="1" s="1"/>
  <c r="S1958" i="1"/>
  <c r="W1958" i="1" s="1"/>
  <c r="AA1958" i="1" s="1"/>
  <c r="AE1959" i="1" s="1"/>
  <c r="E1974" i="1" s="1"/>
  <c r="T1893" i="1" l="1"/>
  <c r="X1893" i="1" s="1"/>
  <c r="AB1893" i="1" s="1"/>
  <c r="AF1894" i="1" s="1"/>
  <c r="F1909" i="1" s="1"/>
  <c r="I1909" i="1" s="1"/>
  <c r="H1974" i="1"/>
  <c r="U1974" i="1" s="1"/>
  <c r="Y1974" i="1" s="1"/>
  <c r="AC1974" i="1" s="1"/>
  <c r="E1859" i="1"/>
  <c r="AH1855" i="1"/>
  <c r="AE1855" i="1"/>
  <c r="B1803" i="2" s="1"/>
  <c r="E1803" i="2" s="1"/>
  <c r="H1909" i="1"/>
  <c r="T1860" i="1"/>
  <c r="X1860" i="1" s="1"/>
  <c r="AB1860" i="1" s="1"/>
  <c r="AF1861" i="1" s="1"/>
  <c r="F1876" i="1" s="1"/>
  <c r="I1876" i="1" s="1"/>
  <c r="S1860" i="1"/>
  <c r="W1860" i="1" s="1"/>
  <c r="AA1860" i="1" s="1"/>
  <c r="AE1861" i="1" s="1"/>
  <c r="E1876" i="1" s="1"/>
  <c r="U1860" i="1"/>
  <c r="Y1860" i="1" s="1"/>
  <c r="AC1860" i="1" s="1"/>
  <c r="AG1861" i="1" s="1"/>
  <c r="G1876" i="1" s="1"/>
  <c r="T1974" i="1"/>
  <c r="X1974" i="1" s="1"/>
  <c r="AB1974" i="1" s="1"/>
  <c r="S1974" i="1" l="1"/>
  <c r="W1974" i="1" s="1"/>
  <c r="AA1974" i="1" s="1"/>
  <c r="H1859" i="1"/>
  <c r="L1860" i="1"/>
  <c r="L1874" i="1"/>
  <c r="I1885" i="1"/>
  <c r="T1909" i="1"/>
  <c r="X1909" i="1" s="1"/>
  <c r="AB1909" i="1" s="1"/>
  <c r="AF1910" i="1" s="1"/>
  <c r="F1925" i="1" s="1"/>
  <c r="I1925" i="1" s="1"/>
  <c r="S1909" i="1"/>
  <c r="W1909" i="1" s="1"/>
  <c r="AA1909" i="1" s="1"/>
  <c r="AE1910" i="1" s="1"/>
  <c r="E1925" i="1" s="1"/>
  <c r="U1909" i="1"/>
  <c r="Y1909" i="1" s="1"/>
  <c r="AC1909" i="1" s="1"/>
  <c r="AG1910" i="1" s="1"/>
  <c r="G1925" i="1" s="1"/>
  <c r="H1876" i="1"/>
  <c r="T1859" i="1"/>
  <c r="X1859" i="1" s="1"/>
  <c r="AB1859" i="1" s="1"/>
  <c r="AF1860" i="1" s="1"/>
  <c r="S1859" i="1"/>
  <c r="U1859" i="1"/>
  <c r="Y1859" i="1" s="1"/>
  <c r="AC1859" i="1" s="1"/>
  <c r="AG1860" i="1" s="1"/>
  <c r="H1870" i="1"/>
  <c r="T1870" i="1" s="1"/>
  <c r="H1925" i="1" l="1"/>
  <c r="U1925" i="1" s="1"/>
  <c r="Y1925" i="1" s="1"/>
  <c r="AC1925" i="1" s="1"/>
  <c r="AG1926" i="1" s="1"/>
  <c r="G1941" i="1" s="1"/>
  <c r="L1861" i="1"/>
  <c r="L1863" i="1" s="1"/>
  <c r="L1864" i="1" s="1"/>
  <c r="O1859" i="1" s="1"/>
  <c r="O1860" i="1" s="1"/>
  <c r="L1862" i="1"/>
  <c r="N1859" i="1" s="1"/>
  <c r="N1860" i="1" s="1"/>
  <c r="P1860" i="1" s="1"/>
  <c r="W1859" i="1"/>
  <c r="U1870" i="1"/>
  <c r="F1875" i="1"/>
  <c r="S1876" i="1"/>
  <c r="W1876" i="1" s="1"/>
  <c r="AA1876" i="1" s="1"/>
  <c r="AE1877" i="1" s="1"/>
  <c r="E1892" i="1" s="1"/>
  <c r="T1876" i="1"/>
  <c r="X1876" i="1" s="1"/>
  <c r="AB1876" i="1" s="1"/>
  <c r="AF1877" i="1" s="1"/>
  <c r="F1892" i="1" s="1"/>
  <c r="I1892" i="1" s="1"/>
  <c r="U1876" i="1"/>
  <c r="Y1876" i="1" s="1"/>
  <c r="AC1876" i="1" s="1"/>
  <c r="AG1877" i="1" s="1"/>
  <c r="G1892" i="1" s="1"/>
  <c r="G1875" i="1"/>
  <c r="AG1870" i="1"/>
  <c r="D1818" i="2" s="1"/>
  <c r="T1925" i="1" l="1"/>
  <c r="X1925" i="1" s="1"/>
  <c r="AB1925" i="1" s="1"/>
  <c r="AF1926" i="1" s="1"/>
  <c r="F1941" i="1" s="1"/>
  <c r="I1941" i="1" s="1"/>
  <c r="S1925" i="1"/>
  <c r="W1925" i="1" s="1"/>
  <c r="AA1925" i="1" s="1"/>
  <c r="AE1926" i="1" s="1"/>
  <c r="E1941" i="1" s="1"/>
  <c r="H1941" i="1" s="1"/>
  <c r="N1861" i="1"/>
  <c r="O1861" i="1"/>
  <c r="O1862" i="1" s="1"/>
  <c r="AF1859" i="1" s="1"/>
  <c r="H1892" i="1"/>
  <c r="AA1859" i="1"/>
  <c r="Y1870" i="1"/>
  <c r="F1874" i="1" l="1"/>
  <c r="AF1870" i="1"/>
  <c r="C1818" i="2" s="1"/>
  <c r="N1862" i="1"/>
  <c r="P1861" i="1"/>
  <c r="AE1860" i="1"/>
  <c r="AC1870" i="1"/>
  <c r="U1941" i="1"/>
  <c r="Y1941" i="1" s="1"/>
  <c r="AC1941" i="1" s="1"/>
  <c r="AG1942" i="1" s="1"/>
  <c r="G1957" i="1" s="1"/>
  <c r="S1941" i="1"/>
  <c r="W1941" i="1" s="1"/>
  <c r="AA1941" i="1" s="1"/>
  <c r="AE1942" i="1" s="1"/>
  <c r="E1957" i="1" s="1"/>
  <c r="T1941" i="1"/>
  <c r="X1941" i="1" s="1"/>
  <c r="AB1941" i="1" s="1"/>
  <c r="AF1942" i="1" s="1"/>
  <c r="F1957" i="1" s="1"/>
  <c r="I1957" i="1" s="1"/>
  <c r="S1892" i="1"/>
  <c r="W1892" i="1" s="1"/>
  <c r="AA1892" i="1" s="1"/>
  <c r="AE1893" i="1" s="1"/>
  <c r="E1908" i="1" s="1"/>
  <c r="T1892" i="1"/>
  <c r="X1892" i="1" s="1"/>
  <c r="AB1892" i="1" s="1"/>
  <c r="AF1893" i="1" s="1"/>
  <c r="F1908" i="1" s="1"/>
  <c r="I1908" i="1" s="1"/>
  <c r="U1892" i="1"/>
  <c r="Y1892" i="1" s="1"/>
  <c r="AC1892" i="1" s="1"/>
  <c r="AG1893" i="1" s="1"/>
  <c r="G1908" i="1" s="1"/>
  <c r="AE1859" i="1" l="1"/>
  <c r="E1874" i="1" s="1"/>
  <c r="H1874" i="1" s="1"/>
  <c r="P1862" i="1"/>
  <c r="H1957" i="1"/>
  <c r="H1908" i="1"/>
  <c r="E1875" i="1"/>
  <c r="AH1870" i="1"/>
  <c r="AE1870" i="1"/>
  <c r="B1818" i="2" s="1"/>
  <c r="E1818" i="2" s="1"/>
  <c r="S1874" i="1" l="1"/>
  <c r="W1874" i="1" s="1"/>
  <c r="AA1874" i="1" s="1"/>
  <c r="AE1875" i="1" s="1"/>
  <c r="E1890" i="1" s="1"/>
  <c r="U1874" i="1"/>
  <c r="Y1874" i="1" s="1"/>
  <c r="AC1874" i="1" s="1"/>
  <c r="AG1875" i="1" s="1"/>
  <c r="G1890" i="1" s="1"/>
  <c r="T1874" i="1"/>
  <c r="X1874" i="1" s="1"/>
  <c r="AB1874" i="1" s="1"/>
  <c r="AF1875" i="1" s="1"/>
  <c r="F1890" i="1" s="1"/>
  <c r="H1875" i="1"/>
  <c r="H1885" i="1" s="1"/>
  <c r="T1885" i="1" s="1"/>
  <c r="L1875" i="1"/>
  <c r="T1908" i="1"/>
  <c r="X1908" i="1" s="1"/>
  <c r="AB1908" i="1" s="1"/>
  <c r="AF1909" i="1" s="1"/>
  <c r="F1924" i="1" s="1"/>
  <c r="I1924" i="1" s="1"/>
  <c r="U1908" i="1"/>
  <c r="Y1908" i="1" s="1"/>
  <c r="AC1908" i="1" s="1"/>
  <c r="AG1909" i="1" s="1"/>
  <c r="G1924" i="1" s="1"/>
  <c r="S1908" i="1"/>
  <c r="W1908" i="1" s="1"/>
  <c r="AA1908" i="1" s="1"/>
  <c r="AE1909" i="1" s="1"/>
  <c r="E1924" i="1" s="1"/>
  <c r="T1957" i="1"/>
  <c r="X1957" i="1" s="1"/>
  <c r="AB1957" i="1" s="1"/>
  <c r="AF1958" i="1" s="1"/>
  <c r="F1973" i="1" s="1"/>
  <c r="I1973" i="1" s="1"/>
  <c r="S1957" i="1"/>
  <c r="W1957" i="1" s="1"/>
  <c r="AA1957" i="1" s="1"/>
  <c r="AE1958" i="1" s="1"/>
  <c r="E1973" i="1" s="1"/>
  <c r="U1957" i="1"/>
  <c r="Y1957" i="1" s="1"/>
  <c r="AC1957" i="1" s="1"/>
  <c r="AG1958" i="1" s="1"/>
  <c r="G1973" i="1" s="1"/>
  <c r="T1875" i="1" l="1"/>
  <c r="X1875" i="1" s="1"/>
  <c r="AB1875" i="1" s="1"/>
  <c r="AF1876" i="1" s="1"/>
  <c r="H1924" i="1"/>
  <c r="U1875" i="1"/>
  <c r="Y1875" i="1" s="1"/>
  <c r="AC1875" i="1" s="1"/>
  <c r="AG1876" i="1" s="1"/>
  <c r="G1891" i="1" s="1"/>
  <c r="H1890" i="1"/>
  <c r="S1875" i="1"/>
  <c r="W1875" i="1" s="1"/>
  <c r="L1876" i="1"/>
  <c r="L1878" i="1" s="1"/>
  <c r="L1879" i="1" s="1"/>
  <c r="O1874" i="1" s="1"/>
  <c r="O1875" i="1" s="1"/>
  <c r="L1877" i="1"/>
  <c r="N1874" i="1" s="1"/>
  <c r="N1875" i="1" s="1"/>
  <c r="P1875" i="1" s="1"/>
  <c r="S1924" i="1"/>
  <c r="W1924" i="1" s="1"/>
  <c r="AA1924" i="1" s="1"/>
  <c r="AE1925" i="1" s="1"/>
  <c r="E1940" i="1" s="1"/>
  <c r="T1924" i="1"/>
  <c r="X1924" i="1" s="1"/>
  <c r="AB1924" i="1" s="1"/>
  <c r="AF1925" i="1" s="1"/>
  <c r="F1940" i="1" s="1"/>
  <c r="I1940" i="1" s="1"/>
  <c r="U1924" i="1"/>
  <c r="Y1924" i="1" s="1"/>
  <c r="AC1924" i="1" s="1"/>
  <c r="AG1925" i="1" s="1"/>
  <c r="G1940" i="1" s="1"/>
  <c r="F1891" i="1"/>
  <c r="I1891" i="1" s="1"/>
  <c r="H1973" i="1"/>
  <c r="AG1885" i="1" l="1"/>
  <c r="D1833" i="2" s="1"/>
  <c r="U1885" i="1"/>
  <c r="S1890" i="1"/>
  <c r="W1890" i="1" s="1"/>
  <c r="AA1890" i="1" s="1"/>
  <c r="AE1891" i="1" s="1"/>
  <c r="E1906" i="1" s="1"/>
  <c r="T1890" i="1"/>
  <c r="X1890" i="1" s="1"/>
  <c r="AB1890" i="1" s="1"/>
  <c r="AF1891" i="1" s="1"/>
  <c r="F1906" i="1" s="1"/>
  <c r="I1906" i="1" s="1"/>
  <c r="U1890" i="1"/>
  <c r="Y1890" i="1" s="1"/>
  <c r="AC1890" i="1" s="1"/>
  <c r="AG1891" i="1" s="1"/>
  <c r="G1906" i="1" s="1"/>
  <c r="H1940" i="1"/>
  <c r="T1940" i="1" s="1"/>
  <c r="X1940" i="1" s="1"/>
  <c r="AB1940" i="1" s="1"/>
  <c r="AF1941" i="1" s="1"/>
  <c r="F1956" i="1" s="1"/>
  <c r="I1956" i="1" s="1"/>
  <c r="O1876" i="1"/>
  <c r="O1877" i="1" s="1"/>
  <c r="AF1874" i="1" s="1"/>
  <c r="N1876" i="1"/>
  <c r="L1889" i="1"/>
  <c r="I1900" i="1"/>
  <c r="AA1875" i="1"/>
  <c r="Y1885" i="1"/>
  <c r="T1973" i="1"/>
  <c r="X1973" i="1" s="1"/>
  <c r="AB1973" i="1" s="1"/>
  <c r="AF1974" i="1" s="1"/>
  <c r="F1989" i="1" s="1"/>
  <c r="I1989" i="1" s="1"/>
  <c r="U1973" i="1"/>
  <c r="Y1973" i="1" s="1"/>
  <c r="AC1973" i="1" s="1"/>
  <c r="AG1974" i="1" s="1"/>
  <c r="G1989" i="1" s="1"/>
  <c r="S1973" i="1"/>
  <c r="W1973" i="1" s="1"/>
  <c r="AA1973" i="1" s="1"/>
  <c r="AE1974" i="1" s="1"/>
  <c r="E1989" i="1" s="1"/>
  <c r="U1940" i="1" l="1"/>
  <c r="Y1940" i="1" s="1"/>
  <c r="AC1940" i="1" s="1"/>
  <c r="AG1941" i="1" s="1"/>
  <c r="G1956" i="1" s="1"/>
  <c r="S1940" i="1"/>
  <c r="W1940" i="1" s="1"/>
  <c r="AA1940" i="1" s="1"/>
  <c r="AE1941" i="1" s="1"/>
  <c r="E1956" i="1" s="1"/>
  <c r="H1989" i="1"/>
  <c r="U1989" i="1" s="1"/>
  <c r="Y1989" i="1" s="1"/>
  <c r="AC1989" i="1" s="1"/>
  <c r="H1906" i="1"/>
  <c r="P1876" i="1"/>
  <c r="N1877" i="1"/>
  <c r="F1889" i="1"/>
  <c r="AF1885" i="1"/>
  <c r="C1833" i="2" s="1"/>
  <c r="AE1876" i="1"/>
  <c r="AC1885" i="1"/>
  <c r="H1956" i="1"/>
  <c r="T1989" i="1" l="1"/>
  <c r="X1989" i="1" s="1"/>
  <c r="AB1989" i="1" s="1"/>
  <c r="S1989" i="1"/>
  <c r="W1989" i="1" s="1"/>
  <c r="AA1989" i="1" s="1"/>
  <c r="T1906" i="1"/>
  <c r="X1906" i="1" s="1"/>
  <c r="AB1906" i="1" s="1"/>
  <c r="AF1907" i="1" s="1"/>
  <c r="F1922" i="1" s="1"/>
  <c r="I1922" i="1" s="1"/>
  <c r="S1906" i="1"/>
  <c r="W1906" i="1" s="1"/>
  <c r="AA1906" i="1" s="1"/>
  <c r="AE1907" i="1" s="1"/>
  <c r="E1922" i="1" s="1"/>
  <c r="U1906" i="1"/>
  <c r="Y1906" i="1" s="1"/>
  <c r="AC1906" i="1" s="1"/>
  <c r="AG1907" i="1" s="1"/>
  <c r="G1922" i="1" s="1"/>
  <c r="AE1874" i="1"/>
  <c r="E1889" i="1" s="1"/>
  <c r="P1877" i="1"/>
  <c r="E1891" i="1"/>
  <c r="H1891" i="1" s="1"/>
  <c r="U1956" i="1"/>
  <c r="Y1956" i="1" s="1"/>
  <c r="AC1956" i="1" s="1"/>
  <c r="AG1957" i="1" s="1"/>
  <c r="G1972" i="1" s="1"/>
  <c r="S1956" i="1"/>
  <c r="W1956" i="1" s="1"/>
  <c r="AA1956" i="1" s="1"/>
  <c r="AE1957" i="1" s="1"/>
  <c r="E1972" i="1" s="1"/>
  <c r="T1956" i="1"/>
  <c r="X1956" i="1" s="1"/>
  <c r="AB1956" i="1" s="1"/>
  <c r="AF1957" i="1" s="1"/>
  <c r="F1972" i="1" s="1"/>
  <c r="I1972" i="1" s="1"/>
  <c r="AE1885" i="1" l="1"/>
  <c r="B1833" i="2" s="1"/>
  <c r="E1833" i="2" s="1"/>
  <c r="H1922" i="1"/>
  <c r="H1972" i="1"/>
  <c r="T1972" i="1" s="1"/>
  <c r="X1972" i="1" s="1"/>
  <c r="AB1972" i="1" s="1"/>
  <c r="AF1973" i="1" s="1"/>
  <c r="F1988" i="1" s="1"/>
  <c r="I1988" i="1" s="1"/>
  <c r="AH1885" i="1"/>
  <c r="H1889" i="1"/>
  <c r="L1890" i="1"/>
  <c r="U1891" i="1"/>
  <c r="Y1891" i="1" s="1"/>
  <c r="AC1891" i="1" s="1"/>
  <c r="AG1892" i="1" s="1"/>
  <c r="T1891" i="1"/>
  <c r="X1891" i="1" s="1"/>
  <c r="AB1891" i="1" s="1"/>
  <c r="AF1892" i="1" s="1"/>
  <c r="F1907" i="1" s="1"/>
  <c r="I1907" i="1" s="1"/>
  <c r="S1891" i="1"/>
  <c r="H1900" i="1"/>
  <c r="T1900" i="1" s="1"/>
  <c r="S1972" i="1" l="1"/>
  <c r="W1972" i="1" s="1"/>
  <c r="AA1972" i="1" s="1"/>
  <c r="AE1973" i="1" s="1"/>
  <c r="E1988" i="1" s="1"/>
  <c r="U1972" i="1"/>
  <c r="Y1972" i="1" s="1"/>
  <c r="AC1972" i="1" s="1"/>
  <c r="AG1973" i="1" s="1"/>
  <c r="G1988" i="1" s="1"/>
  <c r="S1922" i="1"/>
  <c r="W1922" i="1" s="1"/>
  <c r="AA1922" i="1" s="1"/>
  <c r="AE1923" i="1" s="1"/>
  <c r="E1938" i="1" s="1"/>
  <c r="U1922" i="1"/>
  <c r="Y1922" i="1" s="1"/>
  <c r="AC1922" i="1" s="1"/>
  <c r="AG1923" i="1" s="1"/>
  <c r="G1938" i="1" s="1"/>
  <c r="T1922" i="1"/>
  <c r="X1922" i="1" s="1"/>
  <c r="AB1922" i="1" s="1"/>
  <c r="AF1923" i="1" s="1"/>
  <c r="F1938" i="1" s="1"/>
  <c r="I1938" i="1" s="1"/>
  <c r="L1891" i="1"/>
  <c r="L1893" i="1" s="1"/>
  <c r="L1894" i="1" s="1"/>
  <c r="O1889" i="1" s="1"/>
  <c r="O1890" i="1" s="1"/>
  <c r="L1892" i="1"/>
  <c r="T1889" i="1"/>
  <c r="X1889" i="1" s="1"/>
  <c r="AB1889" i="1" s="1"/>
  <c r="AF1890" i="1" s="1"/>
  <c r="F1905" i="1" s="1"/>
  <c r="S1889" i="1"/>
  <c r="W1889" i="1" s="1"/>
  <c r="AA1889" i="1" s="1"/>
  <c r="AE1890" i="1" s="1"/>
  <c r="E1905" i="1" s="1"/>
  <c r="U1889" i="1"/>
  <c r="Y1889" i="1" s="1"/>
  <c r="AC1889" i="1" s="1"/>
  <c r="AG1890" i="1" s="1"/>
  <c r="G1905" i="1" s="1"/>
  <c r="W1891" i="1"/>
  <c r="L1904" i="1"/>
  <c r="I1915" i="1"/>
  <c r="G1907" i="1"/>
  <c r="H1988" i="1"/>
  <c r="AG1900" i="1" l="1"/>
  <c r="D1848" i="2" s="1"/>
  <c r="U1900" i="1"/>
  <c r="N1889" i="1"/>
  <c r="N1890" i="1" s="1"/>
  <c r="P1890" i="1" s="1"/>
  <c r="N1891" i="1" s="1"/>
  <c r="H1938" i="1"/>
  <c r="H1905" i="1"/>
  <c r="U1988" i="1"/>
  <c r="Y1988" i="1" s="1"/>
  <c r="AC1988" i="1" s="1"/>
  <c r="AG1989" i="1" s="1"/>
  <c r="G2004" i="1" s="1"/>
  <c r="T1988" i="1"/>
  <c r="X1988" i="1" s="1"/>
  <c r="AB1988" i="1" s="1"/>
  <c r="AF1989" i="1" s="1"/>
  <c r="F2004" i="1" s="1"/>
  <c r="I2004" i="1" s="1"/>
  <c r="S1988" i="1"/>
  <c r="W1988" i="1" s="1"/>
  <c r="AA1988" i="1" s="1"/>
  <c r="AE1989" i="1" s="1"/>
  <c r="E2004" i="1" s="1"/>
  <c r="AA1891" i="1"/>
  <c r="Y1900" i="1"/>
  <c r="O1891" i="1" l="1"/>
  <c r="O1892" i="1" s="1"/>
  <c r="AF1889" i="1" s="1"/>
  <c r="U1938" i="1"/>
  <c r="Y1938" i="1" s="1"/>
  <c r="AC1938" i="1" s="1"/>
  <c r="AG1939" i="1" s="1"/>
  <c r="G1954" i="1" s="1"/>
  <c r="S1938" i="1"/>
  <c r="W1938" i="1" s="1"/>
  <c r="AA1938" i="1" s="1"/>
  <c r="AE1939" i="1" s="1"/>
  <c r="E1954" i="1" s="1"/>
  <c r="T1938" i="1"/>
  <c r="X1938" i="1" s="1"/>
  <c r="AB1938" i="1" s="1"/>
  <c r="AF1939" i="1" s="1"/>
  <c r="F1954" i="1" s="1"/>
  <c r="I1954" i="1" s="1"/>
  <c r="H2004" i="1"/>
  <c r="T2004" i="1" s="1"/>
  <c r="X2004" i="1" s="1"/>
  <c r="AB2004" i="1" s="1"/>
  <c r="AF1900" i="1"/>
  <c r="C1848" i="2" s="1"/>
  <c r="F1904" i="1"/>
  <c r="P1891" i="1"/>
  <c r="N1892" i="1"/>
  <c r="S1905" i="1"/>
  <c r="W1905" i="1" s="1"/>
  <c r="AA1905" i="1" s="1"/>
  <c r="AE1906" i="1" s="1"/>
  <c r="E1921" i="1" s="1"/>
  <c r="U1905" i="1"/>
  <c r="Y1905" i="1" s="1"/>
  <c r="AC1905" i="1" s="1"/>
  <c r="AG1906" i="1" s="1"/>
  <c r="G1921" i="1" s="1"/>
  <c r="T1905" i="1"/>
  <c r="X1905" i="1" s="1"/>
  <c r="AB1905" i="1" s="1"/>
  <c r="AF1906" i="1" s="1"/>
  <c r="F1921" i="1" s="1"/>
  <c r="I1921" i="1" s="1"/>
  <c r="S2004" i="1"/>
  <c r="W2004" i="1" s="1"/>
  <c r="AA2004" i="1" s="1"/>
  <c r="U2004" i="1"/>
  <c r="Y2004" i="1" s="1"/>
  <c r="AC2004" i="1" s="1"/>
  <c r="AE1892" i="1"/>
  <c r="E1907" i="1" s="1"/>
  <c r="H1907" i="1" s="1"/>
  <c r="AC1900" i="1"/>
  <c r="H1954" i="1" l="1"/>
  <c r="H1921" i="1"/>
  <c r="AE1889" i="1"/>
  <c r="E1904" i="1" s="1"/>
  <c r="H1904" i="1" s="1"/>
  <c r="P1892" i="1"/>
  <c r="T1907" i="1"/>
  <c r="X1907" i="1" s="1"/>
  <c r="AB1907" i="1" s="1"/>
  <c r="AF1908" i="1" s="1"/>
  <c r="F1923" i="1" s="1"/>
  <c r="I1923" i="1" s="1"/>
  <c r="S1907" i="1"/>
  <c r="W1907" i="1" s="1"/>
  <c r="AA1907" i="1" s="1"/>
  <c r="AE1908" i="1" s="1"/>
  <c r="E1923" i="1" s="1"/>
  <c r="U1907" i="1"/>
  <c r="Y1907" i="1" s="1"/>
  <c r="AC1907" i="1" s="1"/>
  <c r="AG1908" i="1" s="1"/>
  <c r="G1923" i="1" s="1"/>
  <c r="L1905" i="1" l="1"/>
  <c r="H1923" i="1"/>
  <c r="AE1900" i="1"/>
  <c r="B1848" i="2" s="1"/>
  <c r="E1848" i="2" s="1"/>
  <c r="AH1900" i="1"/>
  <c r="S1954" i="1"/>
  <c r="W1954" i="1" s="1"/>
  <c r="AA1954" i="1" s="1"/>
  <c r="AE1955" i="1" s="1"/>
  <c r="E1970" i="1" s="1"/>
  <c r="U1954" i="1"/>
  <c r="Y1954" i="1" s="1"/>
  <c r="AC1954" i="1" s="1"/>
  <c r="AG1955" i="1" s="1"/>
  <c r="G1970" i="1" s="1"/>
  <c r="T1954" i="1"/>
  <c r="X1954" i="1" s="1"/>
  <c r="AB1954" i="1" s="1"/>
  <c r="AF1955" i="1" s="1"/>
  <c r="F1970" i="1" s="1"/>
  <c r="I1970" i="1" s="1"/>
  <c r="S1921" i="1"/>
  <c r="W1921" i="1" s="1"/>
  <c r="AA1921" i="1" s="1"/>
  <c r="AE1922" i="1" s="1"/>
  <c r="E1937" i="1" s="1"/>
  <c r="U1921" i="1"/>
  <c r="Y1921" i="1" s="1"/>
  <c r="AC1921" i="1" s="1"/>
  <c r="AG1922" i="1" s="1"/>
  <c r="G1937" i="1" s="1"/>
  <c r="T1921" i="1"/>
  <c r="X1921" i="1" s="1"/>
  <c r="AB1921" i="1" s="1"/>
  <c r="AF1922" i="1" s="1"/>
  <c r="F1937" i="1" s="1"/>
  <c r="I1937" i="1" s="1"/>
  <c r="T1923" i="1"/>
  <c r="X1923" i="1" s="1"/>
  <c r="AB1923" i="1" s="1"/>
  <c r="AF1924" i="1" s="1"/>
  <c r="F1939" i="1" s="1"/>
  <c r="I1939" i="1" s="1"/>
  <c r="U1923" i="1"/>
  <c r="Y1923" i="1" s="1"/>
  <c r="AC1923" i="1" s="1"/>
  <c r="AG1924" i="1" s="1"/>
  <c r="G1939" i="1" s="1"/>
  <c r="S1923" i="1"/>
  <c r="W1923" i="1" s="1"/>
  <c r="AA1923" i="1" s="1"/>
  <c r="AE1924" i="1" s="1"/>
  <c r="E1939" i="1" s="1"/>
  <c r="I1930" i="1"/>
  <c r="L1919" i="1"/>
  <c r="S1904" i="1"/>
  <c r="U1904" i="1"/>
  <c r="Y1904" i="1" s="1"/>
  <c r="AC1904" i="1" s="1"/>
  <c r="AG1905" i="1" s="1"/>
  <c r="T1904" i="1"/>
  <c r="X1904" i="1" s="1"/>
  <c r="AB1904" i="1" s="1"/>
  <c r="AF1905" i="1" s="1"/>
  <c r="F1920" i="1" s="1"/>
  <c r="H1915" i="1"/>
  <c r="T1915" i="1" s="1"/>
  <c r="L1906" i="1"/>
  <c r="L1908" i="1" s="1"/>
  <c r="L1909" i="1" s="1"/>
  <c r="O1904" i="1" s="1"/>
  <c r="O1905" i="1" s="1"/>
  <c r="L1907" i="1"/>
  <c r="H1970" i="1" l="1"/>
  <c r="U1970" i="1" s="1"/>
  <c r="Y1970" i="1" s="1"/>
  <c r="AC1970" i="1" s="1"/>
  <c r="AG1971" i="1" s="1"/>
  <c r="G1986" i="1" s="1"/>
  <c r="T1970" i="1"/>
  <c r="X1970" i="1" s="1"/>
  <c r="AB1970" i="1" s="1"/>
  <c r="AF1971" i="1" s="1"/>
  <c r="F1986" i="1" s="1"/>
  <c r="I1986" i="1" s="1"/>
  <c r="H1939" i="1"/>
  <c r="S1939" i="1" s="1"/>
  <c r="W1939" i="1" s="1"/>
  <c r="AA1939" i="1" s="1"/>
  <c r="AE1940" i="1" s="1"/>
  <c r="E1955" i="1" s="1"/>
  <c r="H1937" i="1"/>
  <c r="G1920" i="1"/>
  <c r="AG1915" i="1"/>
  <c r="D1863" i="2" s="1"/>
  <c r="W1904" i="1"/>
  <c r="U1915" i="1"/>
  <c r="N1904" i="1"/>
  <c r="N1905" i="1" s="1"/>
  <c r="P1905" i="1" s="1"/>
  <c r="S1970" i="1" l="1"/>
  <c r="W1970" i="1" s="1"/>
  <c r="AA1970" i="1" s="1"/>
  <c r="AE1971" i="1" s="1"/>
  <c r="E1986" i="1" s="1"/>
  <c r="T1939" i="1"/>
  <c r="X1939" i="1" s="1"/>
  <c r="AB1939" i="1" s="1"/>
  <c r="AF1940" i="1" s="1"/>
  <c r="F1955" i="1" s="1"/>
  <c r="I1955" i="1" s="1"/>
  <c r="U1939" i="1"/>
  <c r="Y1939" i="1" s="1"/>
  <c r="AC1939" i="1" s="1"/>
  <c r="AG1940" i="1" s="1"/>
  <c r="G1955" i="1" s="1"/>
  <c r="H1986" i="1"/>
  <c r="S1937" i="1"/>
  <c r="W1937" i="1" s="1"/>
  <c r="AA1937" i="1" s="1"/>
  <c r="AE1938" i="1" s="1"/>
  <c r="E1953" i="1" s="1"/>
  <c r="U1937" i="1"/>
  <c r="Y1937" i="1" s="1"/>
  <c r="AC1937" i="1" s="1"/>
  <c r="AG1938" i="1" s="1"/>
  <c r="G1953" i="1" s="1"/>
  <c r="T1937" i="1"/>
  <c r="X1937" i="1" s="1"/>
  <c r="AB1937" i="1" s="1"/>
  <c r="AF1938" i="1" s="1"/>
  <c r="F1953" i="1" s="1"/>
  <c r="I1953" i="1" s="1"/>
  <c r="O1906" i="1"/>
  <c r="O1907" i="1" s="1"/>
  <c r="AF1904" i="1" s="1"/>
  <c r="N1906" i="1"/>
  <c r="AA1904" i="1"/>
  <c r="Y1915" i="1"/>
  <c r="H1955" i="1" l="1"/>
  <c r="T1955" i="1"/>
  <c r="X1955" i="1" s="1"/>
  <c r="AB1955" i="1" s="1"/>
  <c r="AF1956" i="1" s="1"/>
  <c r="F1971" i="1" s="1"/>
  <c r="I1971" i="1" s="1"/>
  <c r="U1955" i="1"/>
  <c r="Y1955" i="1" s="1"/>
  <c r="AC1955" i="1" s="1"/>
  <c r="AG1956" i="1" s="1"/>
  <c r="G1971" i="1" s="1"/>
  <c r="S1955" i="1"/>
  <c r="W1955" i="1" s="1"/>
  <c r="AA1955" i="1" s="1"/>
  <c r="AE1956" i="1" s="1"/>
  <c r="E1971" i="1" s="1"/>
  <c r="S1986" i="1"/>
  <c r="W1986" i="1" s="1"/>
  <c r="AA1986" i="1" s="1"/>
  <c r="AE1987" i="1" s="1"/>
  <c r="E2002" i="1" s="1"/>
  <c r="U1986" i="1"/>
  <c r="Y1986" i="1" s="1"/>
  <c r="AC1986" i="1" s="1"/>
  <c r="AG1987" i="1" s="1"/>
  <c r="G2002" i="1" s="1"/>
  <c r="T1986" i="1"/>
  <c r="X1986" i="1" s="1"/>
  <c r="AB1986" i="1" s="1"/>
  <c r="AF1987" i="1" s="1"/>
  <c r="F2002" i="1" s="1"/>
  <c r="I2002" i="1" s="1"/>
  <c r="H1953" i="1"/>
  <c r="AE1905" i="1"/>
  <c r="E1920" i="1" s="1"/>
  <c r="H1920" i="1" s="1"/>
  <c r="AC1915" i="1"/>
  <c r="N1907" i="1"/>
  <c r="P1906" i="1"/>
  <c r="F1919" i="1"/>
  <c r="AF1915" i="1"/>
  <c r="C1863" i="2" s="1"/>
  <c r="H1971" i="1" l="1"/>
  <c r="H2002" i="1"/>
  <c r="U2002" i="1" s="1"/>
  <c r="Y2002" i="1" s="1"/>
  <c r="AC2002" i="1" s="1"/>
  <c r="AG2003" i="1" s="1"/>
  <c r="G2018" i="1" s="1"/>
  <c r="S1953" i="1"/>
  <c r="W1953" i="1" s="1"/>
  <c r="AA1953" i="1" s="1"/>
  <c r="AE1954" i="1" s="1"/>
  <c r="E1969" i="1" s="1"/>
  <c r="T1953" i="1"/>
  <c r="X1953" i="1" s="1"/>
  <c r="AB1953" i="1" s="1"/>
  <c r="AF1954" i="1" s="1"/>
  <c r="F1969" i="1" s="1"/>
  <c r="I1969" i="1" s="1"/>
  <c r="U1953" i="1"/>
  <c r="Y1953" i="1" s="1"/>
  <c r="AC1953" i="1" s="1"/>
  <c r="AG1954" i="1" s="1"/>
  <c r="G1969" i="1" s="1"/>
  <c r="AE1904" i="1"/>
  <c r="P1907" i="1"/>
  <c r="S1971" i="1"/>
  <c r="W1971" i="1" s="1"/>
  <c r="AA1971" i="1" s="1"/>
  <c r="AE1972" i="1" s="1"/>
  <c r="E1987" i="1" s="1"/>
  <c r="U1971" i="1"/>
  <c r="Y1971" i="1" s="1"/>
  <c r="AC1971" i="1" s="1"/>
  <c r="AG1972" i="1" s="1"/>
  <c r="G1987" i="1" s="1"/>
  <c r="T1971" i="1"/>
  <c r="X1971" i="1" s="1"/>
  <c r="AB1971" i="1" s="1"/>
  <c r="AF1972" i="1" s="1"/>
  <c r="F1987" i="1" s="1"/>
  <c r="I1987" i="1" s="1"/>
  <c r="T1920" i="1"/>
  <c r="X1920" i="1" s="1"/>
  <c r="AB1920" i="1" s="1"/>
  <c r="AF1921" i="1" s="1"/>
  <c r="F1936" i="1" s="1"/>
  <c r="I1936" i="1" s="1"/>
  <c r="U1920" i="1"/>
  <c r="Y1920" i="1" s="1"/>
  <c r="AC1920" i="1" s="1"/>
  <c r="AG1921" i="1" s="1"/>
  <c r="G1936" i="1" s="1"/>
  <c r="S1920" i="1"/>
  <c r="W1920" i="1" s="1"/>
  <c r="AA1920" i="1" s="1"/>
  <c r="AE1921" i="1" s="1"/>
  <c r="E1936" i="1" s="1"/>
  <c r="T2002" i="1" l="1"/>
  <c r="X2002" i="1" s="1"/>
  <c r="AB2002" i="1" s="1"/>
  <c r="AF2003" i="1" s="1"/>
  <c r="F2018" i="1" s="1"/>
  <c r="I2018" i="1" s="1"/>
  <c r="S2002" i="1"/>
  <c r="W2002" i="1" s="1"/>
  <c r="AA2002" i="1" s="1"/>
  <c r="AE2003" i="1" s="1"/>
  <c r="E2018" i="1" s="1"/>
  <c r="H1987" i="1"/>
  <c r="U1987" i="1" s="1"/>
  <c r="Y1987" i="1" s="1"/>
  <c r="AC1987" i="1" s="1"/>
  <c r="AG1988" i="1" s="1"/>
  <c r="G2003" i="1" s="1"/>
  <c r="H1969" i="1"/>
  <c r="L1934" i="1"/>
  <c r="I1945" i="1"/>
  <c r="T1987" i="1"/>
  <c r="X1987" i="1" s="1"/>
  <c r="AB1987" i="1" s="1"/>
  <c r="AF1988" i="1" s="1"/>
  <c r="F2003" i="1" s="1"/>
  <c r="I2003" i="1" s="1"/>
  <c r="H1936" i="1"/>
  <c r="AH1915" i="1"/>
  <c r="E1919" i="1"/>
  <c r="AE1915" i="1"/>
  <c r="B1863" i="2" s="1"/>
  <c r="E1863" i="2" s="1"/>
  <c r="H2018" i="1" l="1"/>
  <c r="S1987" i="1"/>
  <c r="W1987" i="1" s="1"/>
  <c r="AA1987" i="1" s="1"/>
  <c r="AE1988" i="1" s="1"/>
  <c r="E2003" i="1" s="1"/>
  <c r="H2003" i="1" s="1"/>
  <c r="U2018" i="1"/>
  <c r="Y2018" i="1" s="1"/>
  <c r="AC2018" i="1" s="1"/>
  <c r="AG2019" i="1" s="1"/>
  <c r="G2034" i="1" s="1"/>
  <c r="T2018" i="1"/>
  <c r="X2018" i="1" s="1"/>
  <c r="AB2018" i="1" s="1"/>
  <c r="AF2019" i="1" s="1"/>
  <c r="F2034" i="1" s="1"/>
  <c r="I2034" i="1" s="1"/>
  <c r="S2018" i="1"/>
  <c r="W2018" i="1" s="1"/>
  <c r="AA2018" i="1" s="1"/>
  <c r="AE2019" i="1" s="1"/>
  <c r="E2034" i="1" s="1"/>
  <c r="S1969" i="1"/>
  <c r="W1969" i="1" s="1"/>
  <c r="AA1969" i="1" s="1"/>
  <c r="AE1970" i="1" s="1"/>
  <c r="E1985" i="1" s="1"/>
  <c r="U1969" i="1"/>
  <c r="Y1969" i="1" s="1"/>
  <c r="AC1969" i="1" s="1"/>
  <c r="AG1970" i="1" s="1"/>
  <c r="G1985" i="1" s="1"/>
  <c r="T1969" i="1"/>
  <c r="X1969" i="1" s="1"/>
  <c r="AB1969" i="1" s="1"/>
  <c r="AF1970" i="1" s="1"/>
  <c r="F1985" i="1" s="1"/>
  <c r="I1985" i="1" s="1"/>
  <c r="L1920" i="1"/>
  <c r="H1919" i="1"/>
  <c r="T1936" i="1"/>
  <c r="X1936" i="1" s="1"/>
  <c r="AB1936" i="1" s="1"/>
  <c r="AF1937" i="1" s="1"/>
  <c r="F1952" i="1" s="1"/>
  <c r="I1952" i="1" s="1"/>
  <c r="S1936" i="1"/>
  <c r="W1936" i="1" s="1"/>
  <c r="AA1936" i="1" s="1"/>
  <c r="AE1937" i="1" s="1"/>
  <c r="E1952" i="1" s="1"/>
  <c r="U1936" i="1"/>
  <c r="Y1936" i="1" s="1"/>
  <c r="AC1936" i="1" s="1"/>
  <c r="AG1937" i="1" s="1"/>
  <c r="G1952" i="1" s="1"/>
  <c r="S2003" i="1" l="1"/>
  <c r="W2003" i="1" s="1"/>
  <c r="AA2003" i="1" s="1"/>
  <c r="AE2004" i="1" s="1"/>
  <c r="E2019" i="1" s="1"/>
  <c r="U2003" i="1"/>
  <c r="Y2003" i="1" s="1"/>
  <c r="AC2003" i="1" s="1"/>
  <c r="AG2004" i="1" s="1"/>
  <c r="G2019" i="1" s="1"/>
  <c r="H2034" i="1"/>
  <c r="S2034" i="1" s="1"/>
  <c r="W2034" i="1" s="1"/>
  <c r="AA2034" i="1" s="1"/>
  <c r="T2003" i="1"/>
  <c r="X2003" i="1" s="1"/>
  <c r="AB2003" i="1" s="1"/>
  <c r="AF2004" i="1" s="1"/>
  <c r="F2019" i="1" s="1"/>
  <c r="I2019" i="1" s="1"/>
  <c r="H1952" i="1"/>
  <c r="T1952" i="1" s="1"/>
  <c r="X1952" i="1" s="1"/>
  <c r="AB1952" i="1" s="1"/>
  <c r="AF1953" i="1" s="1"/>
  <c r="F1968" i="1" s="1"/>
  <c r="I1968" i="1" s="1"/>
  <c r="H1985" i="1"/>
  <c r="L1921" i="1"/>
  <c r="L1923" i="1" s="1"/>
  <c r="L1924" i="1" s="1"/>
  <c r="O1919" i="1" s="1"/>
  <c r="O1920" i="1" s="1"/>
  <c r="L1922" i="1"/>
  <c r="U1919" i="1"/>
  <c r="Y1919" i="1" s="1"/>
  <c r="AC1919" i="1" s="1"/>
  <c r="AG1920" i="1" s="1"/>
  <c r="S1919" i="1"/>
  <c r="T1919" i="1"/>
  <c r="X1919" i="1" s="1"/>
  <c r="AB1919" i="1" s="1"/>
  <c r="AF1920" i="1" s="1"/>
  <c r="F1935" i="1" s="1"/>
  <c r="H1930" i="1"/>
  <c r="T1930" i="1" s="1"/>
  <c r="T2034" i="1" l="1"/>
  <c r="X2034" i="1" s="1"/>
  <c r="AB2034" i="1" s="1"/>
  <c r="U1952" i="1"/>
  <c r="Y1952" i="1" s="1"/>
  <c r="AC1952" i="1" s="1"/>
  <c r="AG1953" i="1" s="1"/>
  <c r="G1968" i="1" s="1"/>
  <c r="U2034" i="1"/>
  <c r="Y2034" i="1" s="1"/>
  <c r="AC2034" i="1" s="1"/>
  <c r="H2019" i="1"/>
  <c r="S1952" i="1"/>
  <c r="W1952" i="1" s="1"/>
  <c r="AA1952" i="1" s="1"/>
  <c r="AE1953" i="1" s="1"/>
  <c r="E1968" i="1" s="1"/>
  <c r="T1985" i="1"/>
  <c r="X1985" i="1" s="1"/>
  <c r="AB1985" i="1" s="1"/>
  <c r="AF1986" i="1" s="1"/>
  <c r="F2001" i="1" s="1"/>
  <c r="I2001" i="1" s="1"/>
  <c r="U1985" i="1"/>
  <c r="Y1985" i="1" s="1"/>
  <c r="AC1985" i="1" s="1"/>
  <c r="AG1986" i="1" s="1"/>
  <c r="G2001" i="1" s="1"/>
  <c r="S1985" i="1"/>
  <c r="W1985" i="1" s="1"/>
  <c r="AA1985" i="1" s="1"/>
  <c r="AE1986" i="1" s="1"/>
  <c r="E2001" i="1" s="1"/>
  <c r="U1930" i="1"/>
  <c r="W1919" i="1"/>
  <c r="AG1930" i="1"/>
  <c r="D1878" i="2" s="1"/>
  <c r="G1935" i="1"/>
  <c r="S2019" i="1"/>
  <c r="W2019" i="1" s="1"/>
  <c r="AA2019" i="1" s="1"/>
  <c r="U2019" i="1"/>
  <c r="Y2019" i="1" s="1"/>
  <c r="AC2019" i="1" s="1"/>
  <c r="T2019" i="1"/>
  <c r="X2019" i="1" s="1"/>
  <c r="AB2019" i="1" s="1"/>
  <c r="N1919" i="1"/>
  <c r="N1920" i="1" s="1"/>
  <c r="P1920" i="1" s="1"/>
  <c r="H1968" i="1" l="1"/>
  <c r="H2001" i="1"/>
  <c r="U2001" i="1" s="1"/>
  <c r="Y2001" i="1" s="1"/>
  <c r="AC2001" i="1" s="1"/>
  <c r="AG2002" i="1" s="1"/>
  <c r="G2017" i="1" s="1"/>
  <c r="T2001" i="1"/>
  <c r="X2001" i="1" s="1"/>
  <c r="AB2001" i="1" s="1"/>
  <c r="AF2002" i="1" s="1"/>
  <c r="F2017" i="1" s="1"/>
  <c r="I2017" i="1" s="1"/>
  <c r="AA1919" i="1"/>
  <c r="Y1930" i="1"/>
  <c r="N1921" i="1"/>
  <c r="O1921" i="1"/>
  <c r="O1922" i="1" s="1"/>
  <c r="AF1919" i="1" s="1"/>
  <c r="S1968" i="1"/>
  <c r="W1968" i="1" s="1"/>
  <c r="AA1968" i="1" s="1"/>
  <c r="AE1969" i="1" s="1"/>
  <c r="E1984" i="1" s="1"/>
  <c r="T1968" i="1"/>
  <c r="X1968" i="1" s="1"/>
  <c r="AB1968" i="1" s="1"/>
  <c r="AF1969" i="1" s="1"/>
  <c r="F1984" i="1" s="1"/>
  <c r="I1984" i="1" s="1"/>
  <c r="U1968" i="1"/>
  <c r="Y1968" i="1" s="1"/>
  <c r="AC1968" i="1" s="1"/>
  <c r="AG1969" i="1" s="1"/>
  <c r="G1984" i="1" s="1"/>
  <c r="S2001" i="1" l="1"/>
  <c r="W2001" i="1" s="1"/>
  <c r="AA2001" i="1" s="1"/>
  <c r="AE2002" i="1" s="1"/>
  <c r="E2017" i="1" s="1"/>
  <c r="H2017" i="1" s="1"/>
  <c r="F1934" i="1"/>
  <c r="AF1930" i="1"/>
  <c r="C1878" i="2" s="1"/>
  <c r="N1922" i="1"/>
  <c r="P1921" i="1"/>
  <c r="H1984" i="1"/>
  <c r="AC1930" i="1"/>
  <c r="AE1920" i="1"/>
  <c r="E1935" i="1" s="1"/>
  <c r="H1935" i="1" s="1"/>
  <c r="U2017" i="1" l="1"/>
  <c r="Y2017" i="1" s="1"/>
  <c r="AC2017" i="1" s="1"/>
  <c r="AG2018" i="1" s="1"/>
  <c r="G2033" i="1" s="1"/>
  <c r="S2017" i="1"/>
  <c r="W2017" i="1" s="1"/>
  <c r="AA2017" i="1" s="1"/>
  <c r="AE2018" i="1" s="1"/>
  <c r="E2033" i="1" s="1"/>
  <c r="T2017" i="1"/>
  <c r="X2017" i="1" s="1"/>
  <c r="AB2017" i="1" s="1"/>
  <c r="AF2018" i="1" s="1"/>
  <c r="F2033" i="1" s="1"/>
  <c r="I2033" i="1" s="1"/>
  <c r="U1935" i="1"/>
  <c r="Y1935" i="1" s="1"/>
  <c r="AC1935" i="1" s="1"/>
  <c r="AG1936" i="1" s="1"/>
  <c r="G1951" i="1" s="1"/>
  <c r="T1935" i="1"/>
  <c r="X1935" i="1" s="1"/>
  <c r="AB1935" i="1" s="1"/>
  <c r="AF1936" i="1" s="1"/>
  <c r="F1951" i="1" s="1"/>
  <c r="I1951" i="1" s="1"/>
  <c r="S1935" i="1"/>
  <c r="W1935" i="1" s="1"/>
  <c r="AA1935" i="1" s="1"/>
  <c r="AE1936" i="1" s="1"/>
  <c r="E1951" i="1" s="1"/>
  <c r="T1984" i="1"/>
  <c r="X1984" i="1" s="1"/>
  <c r="AB1984" i="1" s="1"/>
  <c r="AF1985" i="1" s="1"/>
  <c r="F2000" i="1" s="1"/>
  <c r="I2000" i="1" s="1"/>
  <c r="U1984" i="1"/>
  <c r="Y1984" i="1" s="1"/>
  <c r="AC1984" i="1" s="1"/>
  <c r="AG1985" i="1" s="1"/>
  <c r="G2000" i="1" s="1"/>
  <c r="S1984" i="1"/>
  <c r="W1984" i="1" s="1"/>
  <c r="AA1984" i="1" s="1"/>
  <c r="AE1985" i="1" s="1"/>
  <c r="E2000" i="1" s="1"/>
  <c r="AE1919" i="1"/>
  <c r="P1922" i="1"/>
  <c r="H1951" i="1" l="1"/>
  <c r="H2033" i="1"/>
  <c r="H2000" i="1"/>
  <c r="S2000" i="1" s="1"/>
  <c r="W2000" i="1" s="1"/>
  <c r="AA2000" i="1" s="1"/>
  <c r="AE2001" i="1" s="1"/>
  <c r="E2016" i="1" s="1"/>
  <c r="AH1930" i="1"/>
  <c r="E1934" i="1"/>
  <c r="AE1930" i="1"/>
  <c r="B1878" i="2" s="1"/>
  <c r="E1878" i="2" s="1"/>
  <c r="U1951" i="1"/>
  <c r="Y1951" i="1" s="1"/>
  <c r="AC1951" i="1" s="1"/>
  <c r="AG1952" i="1" s="1"/>
  <c r="G1967" i="1" s="1"/>
  <c r="S1951" i="1"/>
  <c r="W1951" i="1" s="1"/>
  <c r="AA1951" i="1" s="1"/>
  <c r="AE1952" i="1" s="1"/>
  <c r="E1967" i="1" s="1"/>
  <c r="T1951" i="1"/>
  <c r="X1951" i="1" s="1"/>
  <c r="AB1951" i="1" s="1"/>
  <c r="AF1952" i="1" s="1"/>
  <c r="F1967" i="1" s="1"/>
  <c r="I1967" i="1" s="1"/>
  <c r="I1960" i="1"/>
  <c r="L1949" i="1"/>
  <c r="U2000" i="1" l="1"/>
  <c r="Y2000" i="1" s="1"/>
  <c r="AC2000" i="1" s="1"/>
  <c r="AG2001" i="1" s="1"/>
  <c r="G2016" i="1" s="1"/>
  <c r="T2000" i="1"/>
  <c r="X2000" i="1" s="1"/>
  <c r="AB2000" i="1" s="1"/>
  <c r="AF2001" i="1" s="1"/>
  <c r="F2016" i="1" s="1"/>
  <c r="I2016" i="1" s="1"/>
  <c r="T2033" i="1"/>
  <c r="X2033" i="1" s="1"/>
  <c r="AB2033" i="1" s="1"/>
  <c r="AF2034" i="1" s="1"/>
  <c r="F2049" i="1" s="1"/>
  <c r="I2049" i="1" s="1"/>
  <c r="U2033" i="1"/>
  <c r="Y2033" i="1" s="1"/>
  <c r="AC2033" i="1" s="1"/>
  <c r="AG2034" i="1" s="1"/>
  <c r="G2049" i="1" s="1"/>
  <c r="S2033" i="1"/>
  <c r="W2033" i="1" s="1"/>
  <c r="AA2033" i="1" s="1"/>
  <c r="AE2034" i="1" s="1"/>
  <c r="E2049" i="1" s="1"/>
  <c r="H1967" i="1"/>
  <c r="H2016" i="1"/>
  <c r="H1934" i="1"/>
  <c r="L1935" i="1"/>
  <c r="H2049" i="1" l="1"/>
  <c r="S1934" i="1"/>
  <c r="U1934" i="1"/>
  <c r="Y1934" i="1" s="1"/>
  <c r="AC1934" i="1" s="1"/>
  <c r="AG1935" i="1" s="1"/>
  <c r="H1945" i="1"/>
  <c r="T1945" i="1" s="1"/>
  <c r="T1934" i="1"/>
  <c r="X1934" i="1" s="1"/>
  <c r="AB1934" i="1" s="1"/>
  <c r="AF1935" i="1" s="1"/>
  <c r="F1950" i="1" s="1"/>
  <c r="U2016" i="1"/>
  <c r="Y2016" i="1" s="1"/>
  <c r="AC2016" i="1" s="1"/>
  <c r="AG2017" i="1" s="1"/>
  <c r="G2032" i="1" s="1"/>
  <c r="S2016" i="1"/>
  <c r="W2016" i="1" s="1"/>
  <c r="AA2016" i="1" s="1"/>
  <c r="AE2017" i="1" s="1"/>
  <c r="E2032" i="1" s="1"/>
  <c r="T2016" i="1"/>
  <c r="X2016" i="1" s="1"/>
  <c r="AB2016" i="1" s="1"/>
  <c r="AF2017" i="1" s="1"/>
  <c r="F2032" i="1" s="1"/>
  <c r="I2032" i="1" s="1"/>
  <c r="L1936" i="1"/>
  <c r="L1938" i="1" s="1"/>
  <c r="L1939" i="1" s="1"/>
  <c r="O1934" i="1" s="1"/>
  <c r="O1935" i="1" s="1"/>
  <c r="L1937" i="1"/>
  <c r="T1967" i="1"/>
  <c r="X1967" i="1" s="1"/>
  <c r="AB1967" i="1" s="1"/>
  <c r="AF1968" i="1" s="1"/>
  <c r="F1983" i="1" s="1"/>
  <c r="I1983" i="1" s="1"/>
  <c r="U1967" i="1"/>
  <c r="Y1967" i="1" s="1"/>
  <c r="AC1967" i="1" s="1"/>
  <c r="AG1968" i="1" s="1"/>
  <c r="G1983" i="1" s="1"/>
  <c r="S1967" i="1"/>
  <c r="W1967" i="1" s="1"/>
  <c r="AA1967" i="1" s="1"/>
  <c r="AE1968" i="1" s="1"/>
  <c r="E1983" i="1" s="1"/>
  <c r="H1983" i="1" l="1"/>
  <c r="U1983" i="1" s="1"/>
  <c r="Y1983" i="1" s="1"/>
  <c r="AC1983" i="1" s="1"/>
  <c r="AG1984" i="1" s="1"/>
  <c r="G1999" i="1" s="1"/>
  <c r="T2049" i="1"/>
  <c r="X2049" i="1" s="1"/>
  <c r="AB2049" i="1" s="1"/>
  <c r="U2049" i="1"/>
  <c r="Y2049" i="1" s="1"/>
  <c r="AC2049" i="1" s="1"/>
  <c r="S2049" i="1"/>
  <c r="W2049" i="1" s="1"/>
  <c r="AA2049" i="1" s="1"/>
  <c r="H2032" i="1"/>
  <c r="G1950" i="1"/>
  <c r="AG1945" i="1"/>
  <c r="D1893" i="2" s="1"/>
  <c r="T1983" i="1"/>
  <c r="X1983" i="1" s="1"/>
  <c r="AB1983" i="1" s="1"/>
  <c r="AF1984" i="1" s="1"/>
  <c r="F1999" i="1" s="1"/>
  <c r="I1999" i="1" s="1"/>
  <c r="S1983" i="1"/>
  <c r="W1983" i="1" s="1"/>
  <c r="AA1983" i="1" s="1"/>
  <c r="AE1984" i="1" s="1"/>
  <c r="E1999" i="1" s="1"/>
  <c r="N1934" i="1"/>
  <c r="N1935" i="1" s="1"/>
  <c r="P1935" i="1" s="1"/>
  <c r="W1934" i="1"/>
  <c r="U1945" i="1"/>
  <c r="AA1934" i="1" l="1"/>
  <c r="Y1945" i="1"/>
  <c r="O1936" i="1"/>
  <c r="O1937" i="1" s="1"/>
  <c r="AF1934" i="1" s="1"/>
  <c r="N1936" i="1"/>
  <c r="H1999" i="1"/>
  <c r="S2032" i="1"/>
  <c r="W2032" i="1" s="1"/>
  <c r="AA2032" i="1" s="1"/>
  <c r="AE2033" i="1" s="1"/>
  <c r="E2048" i="1" s="1"/>
  <c r="U2032" i="1"/>
  <c r="Y2032" i="1" s="1"/>
  <c r="AC2032" i="1" s="1"/>
  <c r="AG2033" i="1" s="1"/>
  <c r="G2048" i="1" s="1"/>
  <c r="T2032" i="1"/>
  <c r="X2032" i="1" s="1"/>
  <c r="AB2032" i="1" s="1"/>
  <c r="AF2033" i="1" s="1"/>
  <c r="F2048" i="1" s="1"/>
  <c r="I2048" i="1" s="1"/>
  <c r="P1936" i="1" l="1"/>
  <c r="N1937" i="1"/>
  <c r="F1949" i="1"/>
  <c r="AF1945" i="1"/>
  <c r="C1893" i="2" s="1"/>
  <c r="H2048" i="1"/>
  <c r="U1999" i="1"/>
  <c r="Y1999" i="1" s="1"/>
  <c r="AC1999" i="1" s="1"/>
  <c r="AG2000" i="1" s="1"/>
  <c r="G2015" i="1" s="1"/>
  <c r="T1999" i="1"/>
  <c r="X1999" i="1" s="1"/>
  <c r="AB1999" i="1" s="1"/>
  <c r="AF2000" i="1" s="1"/>
  <c r="F2015" i="1" s="1"/>
  <c r="I2015" i="1" s="1"/>
  <c r="S1999" i="1"/>
  <c r="W1999" i="1" s="1"/>
  <c r="AA1999" i="1" s="1"/>
  <c r="AE2000" i="1" s="1"/>
  <c r="E2015" i="1" s="1"/>
  <c r="AE1935" i="1"/>
  <c r="E1950" i="1" s="1"/>
  <c r="H1950" i="1" s="1"/>
  <c r="AC1945" i="1"/>
  <c r="H2015" i="1" l="1"/>
  <c r="S2015" i="1" s="1"/>
  <c r="W2015" i="1" s="1"/>
  <c r="AA2015" i="1" s="1"/>
  <c r="AE2016" i="1" s="1"/>
  <c r="E2031" i="1" s="1"/>
  <c r="U2015" i="1"/>
  <c r="Y2015" i="1" s="1"/>
  <c r="AC2015" i="1" s="1"/>
  <c r="AG2016" i="1" s="1"/>
  <c r="G2031" i="1" s="1"/>
  <c r="P1937" i="1"/>
  <c r="AE1934" i="1"/>
  <c r="S1950" i="1"/>
  <c r="W1950" i="1" s="1"/>
  <c r="AA1950" i="1" s="1"/>
  <c r="AE1951" i="1" s="1"/>
  <c r="E1966" i="1" s="1"/>
  <c r="T1950" i="1"/>
  <c r="X1950" i="1" s="1"/>
  <c r="AB1950" i="1" s="1"/>
  <c r="AF1951" i="1" s="1"/>
  <c r="F1966" i="1" s="1"/>
  <c r="I1966" i="1" s="1"/>
  <c r="U1950" i="1"/>
  <c r="Y1950" i="1" s="1"/>
  <c r="AC1950" i="1" s="1"/>
  <c r="AG1951" i="1" s="1"/>
  <c r="G1966" i="1" s="1"/>
  <c r="S2048" i="1"/>
  <c r="W2048" i="1" s="1"/>
  <c r="AA2048" i="1" s="1"/>
  <c r="AE2049" i="1" s="1"/>
  <c r="E2064" i="1" s="1"/>
  <c r="T2048" i="1"/>
  <c r="X2048" i="1" s="1"/>
  <c r="AB2048" i="1" s="1"/>
  <c r="AF2049" i="1" s="1"/>
  <c r="F2064" i="1" s="1"/>
  <c r="I2064" i="1" s="1"/>
  <c r="U2048" i="1"/>
  <c r="Y2048" i="1" s="1"/>
  <c r="AC2048" i="1" s="1"/>
  <c r="AG2049" i="1" s="1"/>
  <c r="G2064" i="1" s="1"/>
  <c r="T2015" i="1" l="1"/>
  <c r="X2015" i="1" s="1"/>
  <c r="AB2015" i="1" s="1"/>
  <c r="AF2016" i="1" s="1"/>
  <c r="F2031" i="1" s="1"/>
  <c r="I2031" i="1" s="1"/>
  <c r="I1975" i="1"/>
  <c r="L1964" i="1"/>
  <c r="H1966" i="1"/>
  <c r="H2064" i="1"/>
  <c r="AE1945" i="1"/>
  <c r="B1893" i="2" s="1"/>
  <c r="E1893" i="2" s="1"/>
  <c r="AH1945" i="1"/>
  <c r="E1949" i="1"/>
  <c r="H2031" i="1"/>
  <c r="T2031" i="1" l="1"/>
  <c r="X2031" i="1" s="1"/>
  <c r="AB2031" i="1" s="1"/>
  <c r="AF2032" i="1" s="1"/>
  <c r="F2047" i="1" s="1"/>
  <c r="I2047" i="1" s="1"/>
  <c r="U2031" i="1"/>
  <c r="Y2031" i="1" s="1"/>
  <c r="AC2031" i="1" s="1"/>
  <c r="AG2032" i="1" s="1"/>
  <c r="G2047" i="1" s="1"/>
  <c r="S2031" i="1"/>
  <c r="W2031" i="1" s="1"/>
  <c r="AA2031" i="1" s="1"/>
  <c r="AE2032" i="1" s="1"/>
  <c r="E2047" i="1" s="1"/>
  <c r="U2064" i="1"/>
  <c r="Y2064" i="1" s="1"/>
  <c r="AC2064" i="1" s="1"/>
  <c r="T2064" i="1"/>
  <c r="X2064" i="1" s="1"/>
  <c r="AB2064" i="1" s="1"/>
  <c r="S2064" i="1"/>
  <c r="W2064" i="1" s="1"/>
  <c r="AA2064" i="1" s="1"/>
  <c r="T1966" i="1"/>
  <c r="X1966" i="1" s="1"/>
  <c r="AB1966" i="1" s="1"/>
  <c r="AF1967" i="1" s="1"/>
  <c r="F1982" i="1" s="1"/>
  <c r="I1982" i="1" s="1"/>
  <c r="U1966" i="1"/>
  <c r="Y1966" i="1" s="1"/>
  <c r="AC1966" i="1" s="1"/>
  <c r="AG1967" i="1" s="1"/>
  <c r="G1982" i="1" s="1"/>
  <c r="S1966" i="1"/>
  <c r="W1966" i="1" s="1"/>
  <c r="AA1966" i="1" s="1"/>
  <c r="AE1967" i="1" s="1"/>
  <c r="E1982" i="1" s="1"/>
  <c r="H1949" i="1"/>
  <c r="L1950" i="1"/>
  <c r="H2047" i="1" l="1"/>
  <c r="L1951" i="1"/>
  <c r="L1953" i="1" s="1"/>
  <c r="L1954" i="1" s="1"/>
  <c r="O1949" i="1" s="1"/>
  <c r="O1950" i="1" s="1"/>
  <c r="L1952" i="1"/>
  <c r="N1949" i="1" s="1"/>
  <c r="N1950" i="1" s="1"/>
  <c r="P1950" i="1" s="1"/>
  <c r="S1949" i="1"/>
  <c r="T1949" i="1"/>
  <c r="X1949" i="1" s="1"/>
  <c r="AB1949" i="1" s="1"/>
  <c r="AF1950" i="1" s="1"/>
  <c r="F1965" i="1" s="1"/>
  <c r="U1949" i="1"/>
  <c r="Y1949" i="1" s="1"/>
  <c r="AC1949" i="1" s="1"/>
  <c r="AG1950" i="1" s="1"/>
  <c r="H1960" i="1"/>
  <c r="T1960" i="1" s="1"/>
  <c r="S2047" i="1"/>
  <c r="W2047" i="1" s="1"/>
  <c r="AA2047" i="1" s="1"/>
  <c r="AE2048" i="1" s="1"/>
  <c r="E2063" i="1" s="1"/>
  <c r="T2047" i="1"/>
  <c r="X2047" i="1" s="1"/>
  <c r="AB2047" i="1" s="1"/>
  <c r="AF2048" i="1" s="1"/>
  <c r="F2063" i="1" s="1"/>
  <c r="I2063" i="1" s="1"/>
  <c r="U2047" i="1"/>
  <c r="Y2047" i="1" s="1"/>
  <c r="AC2047" i="1" s="1"/>
  <c r="AG2048" i="1" s="1"/>
  <c r="G2063" i="1" s="1"/>
  <c r="H1982" i="1"/>
  <c r="H2063" i="1" l="1"/>
  <c r="W1949" i="1"/>
  <c r="U1960" i="1"/>
  <c r="U1982" i="1"/>
  <c r="Y1982" i="1" s="1"/>
  <c r="AC1982" i="1" s="1"/>
  <c r="AG1983" i="1" s="1"/>
  <c r="G1998" i="1" s="1"/>
  <c r="S1982" i="1"/>
  <c r="W1982" i="1" s="1"/>
  <c r="AA1982" i="1" s="1"/>
  <c r="AE1983" i="1" s="1"/>
  <c r="E1998" i="1" s="1"/>
  <c r="T1982" i="1"/>
  <c r="X1982" i="1" s="1"/>
  <c r="AB1982" i="1" s="1"/>
  <c r="AF1983" i="1" s="1"/>
  <c r="F1998" i="1" s="1"/>
  <c r="I1998" i="1" s="1"/>
  <c r="O1951" i="1"/>
  <c r="O1952" i="1" s="1"/>
  <c r="AF1949" i="1" s="1"/>
  <c r="N1951" i="1"/>
  <c r="AG1960" i="1"/>
  <c r="D1908" i="2" s="1"/>
  <c r="G1965" i="1"/>
  <c r="F1964" i="1" l="1"/>
  <c r="AF1960" i="1"/>
  <c r="C1908" i="2" s="1"/>
  <c r="Y1960" i="1"/>
  <c r="AA1949" i="1"/>
  <c r="N1952" i="1"/>
  <c r="P1951" i="1"/>
  <c r="H1998" i="1"/>
  <c r="S2063" i="1"/>
  <c r="W2063" i="1" s="1"/>
  <c r="AA2063" i="1" s="1"/>
  <c r="AE2064" i="1" s="1"/>
  <c r="E2079" i="1" s="1"/>
  <c r="T2063" i="1"/>
  <c r="X2063" i="1" s="1"/>
  <c r="AB2063" i="1" s="1"/>
  <c r="AF2064" i="1" s="1"/>
  <c r="F2079" i="1" s="1"/>
  <c r="I2079" i="1" s="1"/>
  <c r="U2063" i="1"/>
  <c r="Y2063" i="1" s="1"/>
  <c r="AC2063" i="1" s="1"/>
  <c r="AG2064" i="1" s="1"/>
  <c r="G2079" i="1" s="1"/>
  <c r="H2079" i="1" l="1"/>
  <c r="U2079" i="1" s="1"/>
  <c r="Y2079" i="1" s="1"/>
  <c r="AC2079" i="1" s="1"/>
  <c r="S2079" i="1"/>
  <c r="W2079" i="1" s="1"/>
  <c r="AA2079" i="1" s="1"/>
  <c r="T2079" i="1"/>
  <c r="X2079" i="1" s="1"/>
  <c r="AB2079" i="1" s="1"/>
  <c r="AE1950" i="1"/>
  <c r="E1965" i="1" s="1"/>
  <c r="H1965" i="1" s="1"/>
  <c r="AC1960" i="1"/>
  <c r="U1998" i="1"/>
  <c r="Y1998" i="1" s="1"/>
  <c r="AC1998" i="1" s="1"/>
  <c r="AG1999" i="1" s="1"/>
  <c r="G2014" i="1" s="1"/>
  <c r="T1998" i="1"/>
  <c r="X1998" i="1" s="1"/>
  <c r="AB1998" i="1" s="1"/>
  <c r="AF1999" i="1" s="1"/>
  <c r="F2014" i="1" s="1"/>
  <c r="I2014" i="1" s="1"/>
  <c r="S1998" i="1"/>
  <c r="W1998" i="1" s="1"/>
  <c r="AA1998" i="1" s="1"/>
  <c r="AE1999" i="1" s="1"/>
  <c r="E2014" i="1" s="1"/>
  <c r="AE1949" i="1"/>
  <c r="P1952" i="1"/>
  <c r="H2014" i="1" l="1"/>
  <c r="S2014" i="1" s="1"/>
  <c r="W2014" i="1" s="1"/>
  <c r="AA2014" i="1" s="1"/>
  <c r="AE2015" i="1" s="1"/>
  <c r="E2030" i="1" s="1"/>
  <c r="T2014" i="1"/>
  <c r="X2014" i="1" s="1"/>
  <c r="AB2014" i="1" s="1"/>
  <c r="AF2015" i="1" s="1"/>
  <c r="F2030" i="1" s="1"/>
  <c r="I2030" i="1" s="1"/>
  <c r="U2014" i="1"/>
  <c r="Y2014" i="1" s="1"/>
  <c r="AC2014" i="1" s="1"/>
  <c r="AG2015" i="1" s="1"/>
  <c r="G2030" i="1" s="1"/>
  <c r="T1965" i="1"/>
  <c r="X1965" i="1" s="1"/>
  <c r="AB1965" i="1" s="1"/>
  <c r="AF1966" i="1" s="1"/>
  <c r="F1981" i="1" s="1"/>
  <c r="I1981" i="1" s="1"/>
  <c r="S1965" i="1"/>
  <c r="W1965" i="1" s="1"/>
  <c r="AA1965" i="1" s="1"/>
  <c r="AE1966" i="1" s="1"/>
  <c r="E1981" i="1" s="1"/>
  <c r="U1965" i="1"/>
  <c r="Y1965" i="1" s="1"/>
  <c r="AC1965" i="1" s="1"/>
  <c r="AG1966" i="1" s="1"/>
  <c r="G1981" i="1" s="1"/>
  <c r="AE1960" i="1"/>
  <c r="B1908" i="2" s="1"/>
  <c r="E1908" i="2" s="1"/>
  <c r="E1964" i="1"/>
  <c r="AH1960" i="1"/>
  <c r="L1965" i="1" l="1"/>
  <c r="H1964" i="1"/>
  <c r="L1979" i="1"/>
  <c r="I1990" i="1"/>
  <c r="H1981" i="1"/>
  <c r="H2030" i="1"/>
  <c r="U2030" i="1" l="1"/>
  <c r="Y2030" i="1" s="1"/>
  <c r="AC2030" i="1" s="1"/>
  <c r="AG2031" i="1" s="1"/>
  <c r="G2046" i="1" s="1"/>
  <c r="T2030" i="1"/>
  <c r="X2030" i="1" s="1"/>
  <c r="AB2030" i="1" s="1"/>
  <c r="AF2031" i="1" s="1"/>
  <c r="F2046" i="1" s="1"/>
  <c r="I2046" i="1" s="1"/>
  <c r="S2030" i="1"/>
  <c r="W2030" i="1" s="1"/>
  <c r="AA2030" i="1" s="1"/>
  <c r="AE2031" i="1" s="1"/>
  <c r="E2046" i="1" s="1"/>
  <c r="U1964" i="1"/>
  <c r="Y1964" i="1" s="1"/>
  <c r="AC1964" i="1" s="1"/>
  <c r="AG1965" i="1" s="1"/>
  <c r="T1964" i="1"/>
  <c r="X1964" i="1" s="1"/>
  <c r="AB1964" i="1" s="1"/>
  <c r="AF1965" i="1" s="1"/>
  <c r="F1980" i="1" s="1"/>
  <c r="S1964" i="1"/>
  <c r="H1975" i="1"/>
  <c r="T1975" i="1" s="1"/>
  <c r="T1981" i="1"/>
  <c r="X1981" i="1" s="1"/>
  <c r="AB1981" i="1" s="1"/>
  <c r="AF1982" i="1" s="1"/>
  <c r="F1997" i="1" s="1"/>
  <c r="I1997" i="1" s="1"/>
  <c r="S1981" i="1"/>
  <c r="W1981" i="1" s="1"/>
  <c r="AA1981" i="1" s="1"/>
  <c r="AE1982" i="1" s="1"/>
  <c r="E1997" i="1" s="1"/>
  <c r="U1981" i="1"/>
  <c r="Y1981" i="1" s="1"/>
  <c r="AC1981" i="1" s="1"/>
  <c r="AG1982" i="1" s="1"/>
  <c r="G1997" i="1" s="1"/>
  <c r="L1966" i="1"/>
  <c r="L1968" i="1" s="1"/>
  <c r="L1969" i="1" s="1"/>
  <c r="O1964" i="1" s="1"/>
  <c r="O1965" i="1" s="1"/>
  <c r="L1967" i="1"/>
  <c r="H2046" i="1" l="1"/>
  <c r="AG1975" i="1"/>
  <c r="D1923" i="2" s="1"/>
  <c r="G1980" i="1"/>
  <c r="S2046" i="1"/>
  <c r="W2046" i="1" s="1"/>
  <c r="AA2046" i="1" s="1"/>
  <c r="AE2047" i="1" s="1"/>
  <c r="E2062" i="1" s="1"/>
  <c r="U2046" i="1"/>
  <c r="Y2046" i="1" s="1"/>
  <c r="AC2046" i="1" s="1"/>
  <c r="AG2047" i="1" s="1"/>
  <c r="G2062" i="1" s="1"/>
  <c r="T2046" i="1"/>
  <c r="X2046" i="1" s="1"/>
  <c r="AB2046" i="1" s="1"/>
  <c r="AF2047" i="1" s="1"/>
  <c r="F2062" i="1" s="1"/>
  <c r="I2062" i="1" s="1"/>
  <c r="H1997" i="1"/>
  <c r="U1975" i="1"/>
  <c r="W1964" i="1"/>
  <c r="N1964" i="1"/>
  <c r="N1965" i="1" s="1"/>
  <c r="P1965" i="1" s="1"/>
  <c r="H2062" i="1" l="1"/>
  <c r="Y1975" i="1"/>
  <c r="AA1964" i="1"/>
  <c r="T1997" i="1"/>
  <c r="X1997" i="1" s="1"/>
  <c r="AB1997" i="1" s="1"/>
  <c r="AF1998" i="1" s="1"/>
  <c r="F2013" i="1" s="1"/>
  <c r="I2013" i="1" s="1"/>
  <c r="U1997" i="1"/>
  <c r="Y1997" i="1" s="1"/>
  <c r="AC1997" i="1" s="1"/>
  <c r="AG1998" i="1" s="1"/>
  <c r="G2013" i="1" s="1"/>
  <c r="S1997" i="1"/>
  <c r="W1997" i="1" s="1"/>
  <c r="AA1997" i="1" s="1"/>
  <c r="AE1998" i="1" s="1"/>
  <c r="E2013" i="1" s="1"/>
  <c r="N1966" i="1"/>
  <c r="O1966" i="1"/>
  <c r="O1967" i="1" s="1"/>
  <c r="AF1964" i="1" s="1"/>
  <c r="AE1965" i="1" l="1"/>
  <c r="E1980" i="1" s="1"/>
  <c r="H1980" i="1" s="1"/>
  <c r="AC1975" i="1"/>
  <c r="F1979" i="1"/>
  <c r="AF1975" i="1"/>
  <c r="C1923" i="2" s="1"/>
  <c r="H2013" i="1"/>
  <c r="N1967" i="1"/>
  <c r="P1966" i="1"/>
  <c r="S2062" i="1"/>
  <c r="W2062" i="1" s="1"/>
  <c r="AA2062" i="1" s="1"/>
  <c r="AE2063" i="1" s="1"/>
  <c r="E2078" i="1" s="1"/>
  <c r="U2062" i="1"/>
  <c r="Y2062" i="1" s="1"/>
  <c r="AC2062" i="1" s="1"/>
  <c r="AG2063" i="1" s="1"/>
  <c r="G2078" i="1" s="1"/>
  <c r="T2062" i="1"/>
  <c r="X2062" i="1" s="1"/>
  <c r="AB2062" i="1" s="1"/>
  <c r="AF2063" i="1" s="1"/>
  <c r="F2078" i="1" s="1"/>
  <c r="I2078" i="1" s="1"/>
  <c r="H2078" i="1" l="1"/>
  <c r="S2078" i="1"/>
  <c r="W2078" i="1" s="1"/>
  <c r="AA2078" i="1" s="1"/>
  <c r="AE2079" i="1" s="1"/>
  <c r="E2094" i="1" s="1"/>
  <c r="U2078" i="1"/>
  <c r="Y2078" i="1" s="1"/>
  <c r="AC2078" i="1" s="1"/>
  <c r="AG2079" i="1" s="1"/>
  <c r="G2094" i="1" s="1"/>
  <c r="T2078" i="1"/>
  <c r="X2078" i="1" s="1"/>
  <c r="AB2078" i="1" s="1"/>
  <c r="AF2079" i="1" s="1"/>
  <c r="F2094" i="1" s="1"/>
  <c r="I2094" i="1" s="1"/>
  <c r="AE1964" i="1"/>
  <c r="P1967" i="1"/>
  <c r="T2013" i="1"/>
  <c r="X2013" i="1" s="1"/>
  <c r="AB2013" i="1" s="1"/>
  <c r="AF2014" i="1" s="1"/>
  <c r="F2029" i="1" s="1"/>
  <c r="I2029" i="1" s="1"/>
  <c r="S2013" i="1"/>
  <c r="W2013" i="1" s="1"/>
  <c r="AA2013" i="1" s="1"/>
  <c r="AE2014" i="1" s="1"/>
  <c r="E2029" i="1" s="1"/>
  <c r="H2029" i="1" s="1"/>
  <c r="U2013" i="1"/>
  <c r="Y2013" i="1" s="1"/>
  <c r="AC2013" i="1" s="1"/>
  <c r="AG2014" i="1" s="1"/>
  <c r="G2029" i="1" s="1"/>
  <c r="U1980" i="1"/>
  <c r="Y1980" i="1" s="1"/>
  <c r="AC1980" i="1" s="1"/>
  <c r="AG1981" i="1" s="1"/>
  <c r="G1996" i="1" s="1"/>
  <c r="T1980" i="1"/>
  <c r="X1980" i="1" s="1"/>
  <c r="AB1980" i="1" s="1"/>
  <c r="AF1981" i="1" s="1"/>
  <c r="F1996" i="1" s="1"/>
  <c r="I1996" i="1" s="1"/>
  <c r="S1980" i="1"/>
  <c r="W1980" i="1" s="1"/>
  <c r="AA1980" i="1" s="1"/>
  <c r="AE1981" i="1" s="1"/>
  <c r="E1996" i="1" s="1"/>
  <c r="H1996" i="1" s="1"/>
  <c r="E1979" i="1" l="1"/>
  <c r="AE1975" i="1"/>
  <c r="B1923" i="2" s="1"/>
  <c r="E1923" i="2" s="1"/>
  <c r="AH1975" i="1"/>
  <c r="T2029" i="1"/>
  <c r="X2029" i="1" s="1"/>
  <c r="AB2029" i="1" s="1"/>
  <c r="AF2030" i="1" s="1"/>
  <c r="F2045" i="1" s="1"/>
  <c r="I2045" i="1" s="1"/>
  <c r="U2029" i="1"/>
  <c r="Y2029" i="1" s="1"/>
  <c r="AC2029" i="1" s="1"/>
  <c r="AG2030" i="1" s="1"/>
  <c r="G2045" i="1" s="1"/>
  <c r="S2029" i="1"/>
  <c r="W2029" i="1" s="1"/>
  <c r="AA2029" i="1" s="1"/>
  <c r="AE2030" i="1" s="1"/>
  <c r="E2045" i="1" s="1"/>
  <c r="L1994" i="1"/>
  <c r="I2005" i="1"/>
  <c r="U1996" i="1"/>
  <c r="Y1996" i="1" s="1"/>
  <c r="AC1996" i="1" s="1"/>
  <c r="AG1997" i="1" s="1"/>
  <c r="G2012" i="1" s="1"/>
  <c r="S1996" i="1"/>
  <c r="W1996" i="1" s="1"/>
  <c r="AA1996" i="1" s="1"/>
  <c r="AE1997" i="1" s="1"/>
  <c r="E2012" i="1" s="1"/>
  <c r="T1996" i="1"/>
  <c r="X1996" i="1" s="1"/>
  <c r="AB1996" i="1" s="1"/>
  <c r="AF1997" i="1" s="1"/>
  <c r="F2012" i="1" s="1"/>
  <c r="I2012" i="1" s="1"/>
  <c r="H2094" i="1"/>
  <c r="T2094" i="1" l="1"/>
  <c r="X2094" i="1" s="1"/>
  <c r="AB2094" i="1" s="1"/>
  <c r="U2094" i="1"/>
  <c r="Y2094" i="1" s="1"/>
  <c r="AC2094" i="1" s="1"/>
  <c r="S2094" i="1"/>
  <c r="W2094" i="1" s="1"/>
  <c r="AA2094" i="1" s="1"/>
  <c r="H2012" i="1"/>
  <c r="H2045" i="1"/>
  <c r="H1979" i="1"/>
  <c r="L1980" i="1"/>
  <c r="L1981" i="1" l="1"/>
  <c r="L1983" i="1" s="1"/>
  <c r="L1984" i="1" s="1"/>
  <c r="O1979" i="1" s="1"/>
  <c r="O1980" i="1" s="1"/>
  <c r="L1982" i="1"/>
  <c r="N1979" i="1" s="1"/>
  <c r="N1980" i="1" s="1"/>
  <c r="P1980" i="1" s="1"/>
  <c r="T2045" i="1"/>
  <c r="X2045" i="1" s="1"/>
  <c r="AB2045" i="1" s="1"/>
  <c r="AF2046" i="1" s="1"/>
  <c r="F2061" i="1" s="1"/>
  <c r="I2061" i="1" s="1"/>
  <c r="U2045" i="1"/>
  <c r="Y2045" i="1" s="1"/>
  <c r="AC2045" i="1" s="1"/>
  <c r="AG2046" i="1" s="1"/>
  <c r="G2061" i="1" s="1"/>
  <c r="S2045" i="1"/>
  <c r="W2045" i="1" s="1"/>
  <c r="AA2045" i="1" s="1"/>
  <c r="AE2046" i="1" s="1"/>
  <c r="E2061" i="1" s="1"/>
  <c r="T1979" i="1"/>
  <c r="X1979" i="1" s="1"/>
  <c r="AB1979" i="1" s="1"/>
  <c r="AF1980" i="1" s="1"/>
  <c r="F1995" i="1" s="1"/>
  <c r="U1979" i="1"/>
  <c r="Y1979" i="1" s="1"/>
  <c r="AC1979" i="1" s="1"/>
  <c r="AG1980" i="1" s="1"/>
  <c r="S1979" i="1"/>
  <c r="H1990" i="1"/>
  <c r="T1990" i="1" s="1"/>
  <c r="U2012" i="1"/>
  <c r="Y2012" i="1" s="1"/>
  <c r="AC2012" i="1" s="1"/>
  <c r="AG2013" i="1" s="1"/>
  <c r="G2028" i="1" s="1"/>
  <c r="S2012" i="1"/>
  <c r="W2012" i="1" s="1"/>
  <c r="AA2012" i="1" s="1"/>
  <c r="AE2013" i="1" s="1"/>
  <c r="E2028" i="1" s="1"/>
  <c r="T2012" i="1"/>
  <c r="X2012" i="1" s="1"/>
  <c r="AB2012" i="1" s="1"/>
  <c r="AF2013" i="1" s="1"/>
  <c r="F2028" i="1" s="1"/>
  <c r="I2028" i="1" s="1"/>
  <c r="H2028" i="1" l="1"/>
  <c r="W1979" i="1"/>
  <c r="U1990" i="1"/>
  <c r="S2028" i="1"/>
  <c r="W2028" i="1" s="1"/>
  <c r="AA2028" i="1" s="1"/>
  <c r="AE2029" i="1" s="1"/>
  <c r="E2044" i="1" s="1"/>
  <c r="H2044" i="1" s="1"/>
  <c r="T2028" i="1"/>
  <c r="X2028" i="1" s="1"/>
  <c r="AB2028" i="1" s="1"/>
  <c r="AF2029" i="1" s="1"/>
  <c r="F2044" i="1" s="1"/>
  <c r="I2044" i="1" s="1"/>
  <c r="U2028" i="1"/>
  <c r="Y2028" i="1" s="1"/>
  <c r="AC2028" i="1" s="1"/>
  <c r="AG2029" i="1" s="1"/>
  <c r="G2044" i="1" s="1"/>
  <c r="O1981" i="1"/>
  <c r="O1982" i="1" s="1"/>
  <c r="AF1979" i="1" s="1"/>
  <c r="N1981" i="1"/>
  <c r="AG1990" i="1"/>
  <c r="D1938" i="2" s="1"/>
  <c r="G1995" i="1"/>
  <c r="H2061" i="1"/>
  <c r="S2044" i="1" l="1"/>
  <c r="W2044" i="1" s="1"/>
  <c r="AA2044" i="1" s="1"/>
  <c r="AE2045" i="1" s="1"/>
  <c r="E2060" i="1" s="1"/>
  <c r="U2044" i="1"/>
  <c r="Y2044" i="1" s="1"/>
  <c r="AC2044" i="1" s="1"/>
  <c r="AG2045" i="1" s="1"/>
  <c r="G2060" i="1" s="1"/>
  <c r="T2044" i="1"/>
  <c r="X2044" i="1" s="1"/>
  <c r="AB2044" i="1" s="1"/>
  <c r="AF2045" i="1" s="1"/>
  <c r="F2060" i="1" s="1"/>
  <c r="I2060" i="1" s="1"/>
  <c r="AF1990" i="1"/>
  <c r="C1938" i="2" s="1"/>
  <c r="F1994" i="1"/>
  <c r="N1982" i="1"/>
  <c r="P1981" i="1"/>
  <c r="S2061" i="1"/>
  <c r="W2061" i="1" s="1"/>
  <c r="AA2061" i="1" s="1"/>
  <c r="AE2062" i="1" s="1"/>
  <c r="E2077" i="1" s="1"/>
  <c r="U2061" i="1"/>
  <c r="Y2061" i="1" s="1"/>
  <c r="AC2061" i="1" s="1"/>
  <c r="AG2062" i="1" s="1"/>
  <c r="G2077" i="1" s="1"/>
  <c r="T2061" i="1"/>
  <c r="X2061" i="1" s="1"/>
  <c r="AB2061" i="1" s="1"/>
  <c r="AF2062" i="1" s="1"/>
  <c r="F2077" i="1" s="1"/>
  <c r="I2077" i="1" s="1"/>
  <c r="Y1990" i="1"/>
  <c r="AA1979" i="1"/>
  <c r="H2077" i="1" l="1"/>
  <c r="AC1990" i="1"/>
  <c r="AE1980" i="1"/>
  <c r="E1995" i="1" s="1"/>
  <c r="H1995" i="1" s="1"/>
  <c r="U2077" i="1"/>
  <c r="Y2077" i="1" s="1"/>
  <c r="AC2077" i="1" s="1"/>
  <c r="AG2078" i="1" s="1"/>
  <c r="G2093" i="1" s="1"/>
  <c r="T2077" i="1"/>
  <c r="X2077" i="1" s="1"/>
  <c r="AB2077" i="1" s="1"/>
  <c r="AF2078" i="1" s="1"/>
  <c r="F2093" i="1" s="1"/>
  <c r="I2093" i="1" s="1"/>
  <c r="S2077" i="1"/>
  <c r="W2077" i="1" s="1"/>
  <c r="AA2077" i="1" s="1"/>
  <c r="AE2078" i="1" s="1"/>
  <c r="E2093" i="1" s="1"/>
  <c r="AE1979" i="1"/>
  <c r="P1982" i="1"/>
  <c r="H2060" i="1"/>
  <c r="S2060" i="1" l="1"/>
  <c r="W2060" i="1" s="1"/>
  <c r="AA2060" i="1" s="1"/>
  <c r="AE2061" i="1" s="1"/>
  <c r="E2076" i="1" s="1"/>
  <c r="T2060" i="1"/>
  <c r="X2060" i="1" s="1"/>
  <c r="AB2060" i="1" s="1"/>
  <c r="AF2061" i="1" s="1"/>
  <c r="F2076" i="1" s="1"/>
  <c r="I2076" i="1" s="1"/>
  <c r="U2060" i="1"/>
  <c r="Y2060" i="1" s="1"/>
  <c r="AC2060" i="1" s="1"/>
  <c r="AG2061" i="1" s="1"/>
  <c r="G2076" i="1" s="1"/>
  <c r="AE1990" i="1"/>
  <c r="B1938" i="2" s="1"/>
  <c r="E1938" i="2" s="1"/>
  <c r="E1994" i="1"/>
  <c r="AH1990" i="1"/>
  <c r="S1995" i="1"/>
  <c r="W1995" i="1" s="1"/>
  <c r="AA1995" i="1" s="1"/>
  <c r="AE1996" i="1" s="1"/>
  <c r="E2011" i="1" s="1"/>
  <c r="U1995" i="1"/>
  <c r="Y1995" i="1" s="1"/>
  <c r="AC1995" i="1" s="1"/>
  <c r="AG1996" i="1" s="1"/>
  <c r="G2011" i="1" s="1"/>
  <c r="T1995" i="1"/>
  <c r="X1995" i="1" s="1"/>
  <c r="AB1995" i="1" s="1"/>
  <c r="AF1996" i="1" s="1"/>
  <c r="F2011" i="1" s="1"/>
  <c r="I2011" i="1" s="1"/>
  <c r="H2093" i="1"/>
  <c r="S2093" i="1" l="1"/>
  <c r="W2093" i="1" s="1"/>
  <c r="AA2093" i="1" s="1"/>
  <c r="AE2094" i="1" s="1"/>
  <c r="E2109" i="1" s="1"/>
  <c r="U2093" i="1"/>
  <c r="Y2093" i="1" s="1"/>
  <c r="AC2093" i="1" s="1"/>
  <c r="AG2094" i="1" s="1"/>
  <c r="G2109" i="1" s="1"/>
  <c r="T2093" i="1"/>
  <c r="X2093" i="1" s="1"/>
  <c r="AB2093" i="1" s="1"/>
  <c r="AF2094" i="1" s="1"/>
  <c r="F2109" i="1" s="1"/>
  <c r="I2109" i="1" s="1"/>
  <c r="H2011" i="1"/>
  <c r="L2009" i="1"/>
  <c r="I2020" i="1"/>
  <c r="L1995" i="1"/>
  <c r="H1994" i="1"/>
  <c r="H2076" i="1"/>
  <c r="S1994" i="1" l="1"/>
  <c r="H2005" i="1"/>
  <c r="T2005" i="1" s="1"/>
  <c r="T1994" i="1"/>
  <c r="X1994" i="1" s="1"/>
  <c r="AB1994" i="1" s="1"/>
  <c r="AF1995" i="1" s="1"/>
  <c r="F2010" i="1" s="1"/>
  <c r="U1994" i="1"/>
  <c r="Y1994" i="1" s="1"/>
  <c r="AC1994" i="1" s="1"/>
  <c r="AG1995" i="1" s="1"/>
  <c r="S2011" i="1"/>
  <c r="W2011" i="1" s="1"/>
  <c r="AA2011" i="1" s="1"/>
  <c r="AE2012" i="1" s="1"/>
  <c r="E2027" i="1" s="1"/>
  <c r="T2011" i="1"/>
  <c r="X2011" i="1" s="1"/>
  <c r="AB2011" i="1" s="1"/>
  <c r="AF2012" i="1" s="1"/>
  <c r="F2027" i="1" s="1"/>
  <c r="I2027" i="1" s="1"/>
  <c r="U2011" i="1"/>
  <c r="Y2011" i="1" s="1"/>
  <c r="AC2011" i="1" s="1"/>
  <c r="AG2012" i="1" s="1"/>
  <c r="G2027" i="1" s="1"/>
  <c r="L1996" i="1"/>
  <c r="L1998" i="1" s="1"/>
  <c r="L1999" i="1" s="1"/>
  <c r="O1994" i="1" s="1"/>
  <c r="O1995" i="1" s="1"/>
  <c r="L1997" i="1"/>
  <c r="S2076" i="1"/>
  <c r="W2076" i="1" s="1"/>
  <c r="AA2076" i="1" s="1"/>
  <c r="AE2077" i="1" s="1"/>
  <c r="E2092" i="1" s="1"/>
  <c r="U2076" i="1"/>
  <c r="Y2076" i="1" s="1"/>
  <c r="AC2076" i="1" s="1"/>
  <c r="AG2077" i="1" s="1"/>
  <c r="G2092" i="1" s="1"/>
  <c r="T2076" i="1"/>
  <c r="X2076" i="1" s="1"/>
  <c r="AB2076" i="1" s="1"/>
  <c r="AF2077" i="1" s="1"/>
  <c r="F2092" i="1" s="1"/>
  <c r="I2092" i="1" s="1"/>
  <c r="H2109" i="1"/>
  <c r="G2010" i="1" l="1"/>
  <c r="AG2005" i="1"/>
  <c r="D1953" i="2" s="1"/>
  <c r="U2109" i="1"/>
  <c r="Y2109" i="1" s="1"/>
  <c r="AC2109" i="1" s="1"/>
  <c r="S2109" i="1"/>
  <c r="W2109" i="1" s="1"/>
  <c r="AA2109" i="1" s="1"/>
  <c r="T2109" i="1"/>
  <c r="X2109" i="1" s="1"/>
  <c r="AB2109" i="1" s="1"/>
  <c r="H2092" i="1"/>
  <c r="N1994" i="1"/>
  <c r="N1995" i="1" s="1"/>
  <c r="P1995" i="1" s="1"/>
  <c r="H2027" i="1"/>
  <c r="U2005" i="1"/>
  <c r="W1994" i="1"/>
  <c r="N1996" i="1" l="1"/>
  <c r="O1996" i="1"/>
  <c r="O1997" i="1" s="1"/>
  <c r="AF1994" i="1" s="1"/>
  <c r="AA1994" i="1"/>
  <c r="Y2005" i="1"/>
  <c r="T2092" i="1"/>
  <c r="X2092" i="1" s="1"/>
  <c r="AB2092" i="1" s="1"/>
  <c r="AF2093" i="1" s="1"/>
  <c r="F2108" i="1" s="1"/>
  <c r="I2108" i="1" s="1"/>
  <c r="S2092" i="1"/>
  <c r="W2092" i="1" s="1"/>
  <c r="AA2092" i="1" s="1"/>
  <c r="AE2093" i="1" s="1"/>
  <c r="E2108" i="1" s="1"/>
  <c r="U2092" i="1"/>
  <c r="Y2092" i="1" s="1"/>
  <c r="AC2092" i="1" s="1"/>
  <c r="AG2093" i="1" s="1"/>
  <c r="G2108" i="1" s="1"/>
  <c r="T2027" i="1"/>
  <c r="X2027" i="1" s="1"/>
  <c r="AB2027" i="1" s="1"/>
  <c r="AF2028" i="1" s="1"/>
  <c r="F2043" i="1" s="1"/>
  <c r="I2043" i="1" s="1"/>
  <c r="S2027" i="1"/>
  <c r="W2027" i="1" s="1"/>
  <c r="AA2027" i="1" s="1"/>
  <c r="AE2028" i="1" s="1"/>
  <c r="E2043" i="1" s="1"/>
  <c r="U2027" i="1"/>
  <c r="Y2027" i="1" s="1"/>
  <c r="AC2027" i="1" s="1"/>
  <c r="AG2028" i="1" s="1"/>
  <c r="G2043" i="1" s="1"/>
  <c r="AE1995" i="1" l="1"/>
  <c r="E2010" i="1" s="1"/>
  <c r="H2010" i="1" s="1"/>
  <c r="AC2005" i="1"/>
  <c r="H2108" i="1"/>
  <c r="AF2005" i="1"/>
  <c r="C1953" i="2" s="1"/>
  <c r="F2009" i="1"/>
  <c r="H2043" i="1"/>
  <c r="N1997" i="1"/>
  <c r="P1996" i="1"/>
  <c r="T2108" i="1" l="1"/>
  <c r="X2108" i="1" s="1"/>
  <c r="AB2108" i="1" s="1"/>
  <c r="AF2109" i="1" s="1"/>
  <c r="F2124" i="1" s="1"/>
  <c r="I2124" i="1" s="1"/>
  <c r="U2108" i="1"/>
  <c r="Y2108" i="1" s="1"/>
  <c r="AC2108" i="1" s="1"/>
  <c r="AG2109" i="1" s="1"/>
  <c r="G2124" i="1" s="1"/>
  <c r="S2108" i="1"/>
  <c r="W2108" i="1" s="1"/>
  <c r="AA2108" i="1" s="1"/>
  <c r="AE2109" i="1" s="1"/>
  <c r="E2124" i="1" s="1"/>
  <c r="H2124" i="1" s="1"/>
  <c r="S2043" i="1"/>
  <c r="W2043" i="1" s="1"/>
  <c r="AA2043" i="1" s="1"/>
  <c r="AE2044" i="1" s="1"/>
  <c r="E2059" i="1" s="1"/>
  <c r="T2043" i="1"/>
  <c r="X2043" i="1" s="1"/>
  <c r="AB2043" i="1" s="1"/>
  <c r="AF2044" i="1" s="1"/>
  <c r="F2059" i="1" s="1"/>
  <c r="I2059" i="1" s="1"/>
  <c r="U2043" i="1"/>
  <c r="Y2043" i="1" s="1"/>
  <c r="AC2043" i="1" s="1"/>
  <c r="AG2044" i="1" s="1"/>
  <c r="G2059" i="1" s="1"/>
  <c r="P1997" i="1"/>
  <c r="AE1994" i="1"/>
  <c r="S2010" i="1"/>
  <c r="W2010" i="1" s="1"/>
  <c r="AA2010" i="1" s="1"/>
  <c r="AE2011" i="1" s="1"/>
  <c r="E2026" i="1" s="1"/>
  <c r="U2010" i="1"/>
  <c r="Y2010" i="1" s="1"/>
  <c r="AC2010" i="1" s="1"/>
  <c r="AG2011" i="1" s="1"/>
  <c r="G2026" i="1" s="1"/>
  <c r="T2010" i="1"/>
  <c r="X2010" i="1" s="1"/>
  <c r="AB2010" i="1" s="1"/>
  <c r="AF2011" i="1" s="1"/>
  <c r="F2026" i="1" s="1"/>
  <c r="I2026" i="1" s="1"/>
  <c r="H2059" i="1" l="1"/>
  <c r="AE2005" i="1"/>
  <c r="B1953" i="2" s="1"/>
  <c r="E1953" i="2" s="1"/>
  <c r="E2009" i="1"/>
  <c r="AH2005" i="1"/>
  <c r="S2059" i="1"/>
  <c r="W2059" i="1" s="1"/>
  <c r="AA2059" i="1" s="1"/>
  <c r="AE2060" i="1" s="1"/>
  <c r="E2075" i="1" s="1"/>
  <c r="T2059" i="1"/>
  <c r="X2059" i="1" s="1"/>
  <c r="AB2059" i="1" s="1"/>
  <c r="AF2060" i="1" s="1"/>
  <c r="F2075" i="1" s="1"/>
  <c r="I2075" i="1" s="1"/>
  <c r="U2059" i="1"/>
  <c r="Y2059" i="1" s="1"/>
  <c r="AC2059" i="1" s="1"/>
  <c r="AG2060" i="1" s="1"/>
  <c r="G2075" i="1" s="1"/>
  <c r="I2035" i="1"/>
  <c r="L2024" i="1"/>
  <c r="U2124" i="1"/>
  <c r="Y2124" i="1" s="1"/>
  <c r="AC2124" i="1" s="1"/>
  <c r="T2124" i="1"/>
  <c r="X2124" i="1" s="1"/>
  <c r="AB2124" i="1" s="1"/>
  <c r="S2124" i="1"/>
  <c r="W2124" i="1" s="1"/>
  <c r="AA2124" i="1" s="1"/>
  <c r="H2026" i="1"/>
  <c r="H2075" i="1" l="1"/>
  <c r="S2026" i="1"/>
  <c r="W2026" i="1" s="1"/>
  <c r="AA2026" i="1" s="1"/>
  <c r="AE2027" i="1" s="1"/>
  <c r="E2042" i="1" s="1"/>
  <c r="T2026" i="1"/>
  <c r="X2026" i="1" s="1"/>
  <c r="AB2026" i="1" s="1"/>
  <c r="AF2027" i="1" s="1"/>
  <c r="F2042" i="1" s="1"/>
  <c r="I2042" i="1" s="1"/>
  <c r="U2026" i="1"/>
  <c r="Y2026" i="1" s="1"/>
  <c r="AC2026" i="1" s="1"/>
  <c r="AG2027" i="1" s="1"/>
  <c r="G2042" i="1" s="1"/>
  <c r="T2075" i="1"/>
  <c r="X2075" i="1" s="1"/>
  <c r="AB2075" i="1" s="1"/>
  <c r="AF2076" i="1" s="1"/>
  <c r="F2091" i="1" s="1"/>
  <c r="I2091" i="1" s="1"/>
  <c r="S2075" i="1"/>
  <c r="W2075" i="1" s="1"/>
  <c r="AA2075" i="1" s="1"/>
  <c r="AE2076" i="1" s="1"/>
  <c r="E2091" i="1" s="1"/>
  <c r="U2075" i="1"/>
  <c r="Y2075" i="1" s="1"/>
  <c r="AC2075" i="1" s="1"/>
  <c r="AG2076" i="1" s="1"/>
  <c r="G2091" i="1" s="1"/>
  <c r="H2009" i="1"/>
  <c r="L2010" i="1"/>
  <c r="T2009" i="1" l="1"/>
  <c r="X2009" i="1" s="1"/>
  <c r="AB2009" i="1" s="1"/>
  <c r="AF2010" i="1" s="1"/>
  <c r="F2025" i="1" s="1"/>
  <c r="U2009" i="1"/>
  <c r="Y2009" i="1" s="1"/>
  <c r="AC2009" i="1" s="1"/>
  <c r="AG2010" i="1" s="1"/>
  <c r="H2020" i="1"/>
  <c r="T2020" i="1" s="1"/>
  <c r="S2009" i="1"/>
  <c r="H2091" i="1"/>
  <c r="L2011" i="1"/>
  <c r="L2013" i="1" s="1"/>
  <c r="L2014" i="1" s="1"/>
  <c r="O2009" i="1" s="1"/>
  <c r="O2010" i="1" s="1"/>
  <c r="L2012" i="1"/>
  <c r="H2042" i="1"/>
  <c r="N2009" i="1" l="1"/>
  <c r="N2010" i="1" s="1"/>
  <c r="P2010" i="1" s="1"/>
  <c r="T2042" i="1"/>
  <c r="X2042" i="1" s="1"/>
  <c r="AB2042" i="1" s="1"/>
  <c r="AF2043" i="1" s="1"/>
  <c r="F2058" i="1" s="1"/>
  <c r="I2058" i="1" s="1"/>
  <c r="U2042" i="1"/>
  <c r="Y2042" i="1" s="1"/>
  <c r="AC2042" i="1" s="1"/>
  <c r="AG2043" i="1" s="1"/>
  <c r="G2058" i="1" s="1"/>
  <c r="S2042" i="1"/>
  <c r="W2042" i="1" s="1"/>
  <c r="AA2042" i="1" s="1"/>
  <c r="AE2043" i="1" s="1"/>
  <c r="E2058" i="1" s="1"/>
  <c r="H2058" i="1" s="1"/>
  <c r="U2020" i="1"/>
  <c r="W2009" i="1"/>
  <c r="O2011" i="1"/>
  <c r="O2012" i="1" s="1"/>
  <c r="AF2009" i="1" s="1"/>
  <c r="N2011" i="1"/>
  <c r="G2025" i="1"/>
  <c r="AG2020" i="1"/>
  <c r="D1968" i="2" s="1"/>
  <c r="U2091" i="1"/>
  <c r="Y2091" i="1" s="1"/>
  <c r="AC2091" i="1" s="1"/>
  <c r="AG2092" i="1" s="1"/>
  <c r="G2107" i="1" s="1"/>
  <c r="T2091" i="1"/>
  <c r="X2091" i="1" s="1"/>
  <c r="AB2091" i="1" s="1"/>
  <c r="AF2092" i="1" s="1"/>
  <c r="F2107" i="1" s="1"/>
  <c r="I2107" i="1" s="1"/>
  <c r="S2091" i="1"/>
  <c r="W2091" i="1" s="1"/>
  <c r="AA2091" i="1" s="1"/>
  <c r="AE2092" i="1" s="1"/>
  <c r="E2107" i="1" s="1"/>
  <c r="H2107" i="1" l="1"/>
  <c r="S2058" i="1"/>
  <c r="W2058" i="1" s="1"/>
  <c r="AA2058" i="1" s="1"/>
  <c r="AE2059" i="1" s="1"/>
  <c r="E2074" i="1" s="1"/>
  <c r="U2058" i="1"/>
  <c r="Y2058" i="1" s="1"/>
  <c r="AC2058" i="1" s="1"/>
  <c r="AG2059" i="1" s="1"/>
  <c r="G2074" i="1" s="1"/>
  <c r="T2058" i="1"/>
  <c r="X2058" i="1" s="1"/>
  <c r="AB2058" i="1" s="1"/>
  <c r="AF2059" i="1" s="1"/>
  <c r="F2074" i="1" s="1"/>
  <c r="I2074" i="1" s="1"/>
  <c r="AF2020" i="1"/>
  <c r="C1968" i="2" s="1"/>
  <c r="F2024" i="1"/>
  <c r="N2012" i="1"/>
  <c r="P2011" i="1"/>
  <c r="Y2020" i="1"/>
  <c r="AA2009" i="1"/>
  <c r="H2074" i="1" l="1"/>
  <c r="P2012" i="1"/>
  <c r="AE2009" i="1"/>
  <c r="AE2010" i="1"/>
  <c r="E2025" i="1" s="1"/>
  <c r="H2025" i="1" s="1"/>
  <c r="AC2020" i="1"/>
  <c r="T2107" i="1"/>
  <c r="X2107" i="1" s="1"/>
  <c r="AB2107" i="1" s="1"/>
  <c r="AF2108" i="1" s="1"/>
  <c r="F2123" i="1" s="1"/>
  <c r="I2123" i="1" s="1"/>
  <c r="S2107" i="1"/>
  <c r="W2107" i="1" s="1"/>
  <c r="AA2107" i="1" s="1"/>
  <c r="AE2108" i="1" s="1"/>
  <c r="E2123" i="1" s="1"/>
  <c r="U2107" i="1"/>
  <c r="Y2107" i="1" s="1"/>
  <c r="AC2107" i="1" s="1"/>
  <c r="AG2108" i="1" s="1"/>
  <c r="G2123" i="1" s="1"/>
  <c r="S2025" i="1" l="1"/>
  <c r="W2025" i="1" s="1"/>
  <c r="AA2025" i="1" s="1"/>
  <c r="AE2026" i="1" s="1"/>
  <c r="E2041" i="1" s="1"/>
  <c r="T2025" i="1"/>
  <c r="X2025" i="1" s="1"/>
  <c r="AB2025" i="1" s="1"/>
  <c r="AF2026" i="1" s="1"/>
  <c r="F2041" i="1" s="1"/>
  <c r="I2041" i="1" s="1"/>
  <c r="U2025" i="1"/>
  <c r="Y2025" i="1" s="1"/>
  <c r="AC2025" i="1" s="1"/>
  <c r="AG2026" i="1" s="1"/>
  <c r="G2041" i="1" s="1"/>
  <c r="H2123" i="1"/>
  <c r="E2024" i="1"/>
  <c r="AE2020" i="1"/>
  <c r="B1968" i="2" s="1"/>
  <c r="E1968" i="2" s="1"/>
  <c r="AH2020" i="1"/>
  <c r="S2074" i="1"/>
  <c r="W2074" i="1" s="1"/>
  <c r="AA2074" i="1" s="1"/>
  <c r="AE2075" i="1" s="1"/>
  <c r="E2090" i="1" s="1"/>
  <c r="T2074" i="1"/>
  <c r="X2074" i="1" s="1"/>
  <c r="AB2074" i="1" s="1"/>
  <c r="AF2075" i="1" s="1"/>
  <c r="F2090" i="1" s="1"/>
  <c r="I2090" i="1" s="1"/>
  <c r="U2074" i="1"/>
  <c r="Y2074" i="1" s="1"/>
  <c r="AC2074" i="1" s="1"/>
  <c r="AG2075" i="1" s="1"/>
  <c r="G2090" i="1" s="1"/>
  <c r="H2090" i="1" l="1"/>
  <c r="T2123" i="1"/>
  <c r="X2123" i="1" s="1"/>
  <c r="AB2123" i="1" s="1"/>
  <c r="AF2124" i="1" s="1"/>
  <c r="F2139" i="1" s="1"/>
  <c r="I2139" i="1" s="1"/>
  <c r="U2123" i="1"/>
  <c r="Y2123" i="1" s="1"/>
  <c r="AC2123" i="1" s="1"/>
  <c r="AG2124" i="1" s="1"/>
  <c r="G2139" i="1" s="1"/>
  <c r="S2123" i="1"/>
  <c r="W2123" i="1" s="1"/>
  <c r="AA2123" i="1" s="1"/>
  <c r="AE2124" i="1" s="1"/>
  <c r="E2139" i="1" s="1"/>
  <c r="I2050" i="1"/>
  <c r="L2039" i="1"/>
  <c r="L2025" i="1"/>
  <c r="H2024" i="1"/>
  <c r="H2041" i="1"/>
  <c r="H2139" i="1" l="1"/>
  <c r="U2024" i="1"/>
  <c r="Y2024" i="1" s="1"/>
  <c r="AC2024" i="1" s="1"/>
  <c r="AG2025" i="1" s="1"/>
  <c r="S2024" i="1"/>
  <c r="T2024" i="1"/>
  <c r="X2024" i="1" s="1"/>
  <c r="AB2024" i="1" s="1"/>
  <c r="AF2025" i="1" s="1"/>
  <c r="F2040" i="1" s="1"/>
  <c r="H2035" i="1"/>
  <c r="T2035" i="1" s="1"/>
  <c r="L2026" i="1"/>
  <c r="L2028" i="1" s="1"/>
  <c r="L2029" i="1" s="1"/>
  <c r="O2024" i="1" s="1"/>
  <c r="O2025" i="1" s="1"/>
  <c r="L2027" i="1"/>
  <c r="U2041" i="1"/>
  <c r="Y2041" i="1" s="1"/>
  <c r="AC2041" i="1" s="1"/>
  <c r="AG2042" i="1" s="1"/>
  <c r="G2057" i="1" s="1"/>
  <c r="T2041" i="1"/>
  <c r="X2041" i="1" s="1"/>
  <c r="AB2041" i="1" s="1"/>
  <c r="AF2042" i="1" s="1"/>
  <c r="F2057" i="1" s="1"/>
  <c r="I2057" i="1" s="1"/>
  <c r="S2041" i="1"/>
  <c r="W2041" i="1" s="1"/>
  <c r="AA2041" i="1" s="1"/>
  <c r="AE2042" i="1" s="1"/>
  <c r="E2057" i="1" s="1"/>
  <c r="U2090" i="1"/>
  <c r="Y2090" i="1" s="1"/>
  <c r="AC2090" i="1" s="1"/>
  <c r="AG2091" i="1" s="1"/>
  <c r="G2106" i="1" s="1"/>
  <c r="T2090" i="1"/>
  <c r="X2090" i="1" s="1"/>
  <c r="AB2090" i="1" s="1"/>
  <c r="AF2091" i="1" s="1"/>
  <c r="F2106" i="1" s="1"/>
  <c r="I2106" i="1" s="1"/>
  <c r="S2090" i="1"/>
  <c r="W2090" i="1" s="1"/>
  <c r="AA2090" i="1" s="1"/>
  <c r="AE2091" i="1" s="1"/>
  <c r="E2106" i="1" s="1"/>
  <c r="N2024" i="1" l="1"/>
  <c r="N2025" i="1" s="1"/>
  <c r="P2025" i="1" s="1"/>
  <c r="H2057" i="1"/>
  <c r="U2057" i="1" s="1"/>
  <c r="Y2057" i="1" s="1"/>
  <c r="AC2057" i="1" s="1"/>
  <c r="AG2058" i="1" s="1"/>
  <c r="G2073" i="1" s="1"/>
  <c r="T2057" i="1"/>
  <c r="X2057" i="1" s="1"/>
  <c r="AB2057" i="1" s="1"/>
  <c r="AF2058" i="1" s="1"/>
  <c r="F2073" i="1" s="1"/>
  <c r="I2073" i="1" s="1"/>
  <c r="S2057" i="1"/>
  <c r="W2057" i="1" s="1"/>
  <c r="AA2057" i="1" s="1"/>
  <c r="AE2058" i="1" s="1"/>
  <c r="E2073" i="1" s="1"/>
  <c r="O2026" i="1"/>
  <c r="O2027" i="1" s="1"/>
  <c r="AF2024" i="1" s="1"/>
  <c r="N2026" i="1"/>
  <c r="U2035" i="1"/>
  <c r="W2024" i="1"/>
  <c r="G2040" i="1"/>
  <c r="AG2035" i="1"/>
  <c r="D1983" i="2" s="1"/>
  <c r="H2106" i="1"/>
  <c r="S2139" i="1"/>
  <c r="W2139" i="1" s="1"/>
  <c r="AA2139" i="1" s="1"/>
  <c r="T2139" i="1"/>
  <c r="X2139" i="1" s="1"/>
  <c r="AB2139" i="1" s="1"/>
  <c r="U2139" i="1"/>
  <c r="Y2139" i="1" s="1"/>
  <c r="AC2139" i="1" s="1"/>
  <c r="F2039" i="1" l="1"/>
  <c r="AF2035" i="1"/>
  <c r="C1983" i="2" s="1"/>
  <c r="AA2024" i="1"/>
  <c r="Y2035" i="1"/>
  <c r="H2073" i="1"/>
  <c r="U2106" i="1"/>
  <c r="Y2106" i="1" s="1"/>
  <c r="AC2106" i="1" s="1"/>
  <c r="AG2107" i="1" s="1"/>
  <c r="G2122" i="1" s="1"/>
  <c r="T2106" i="1"/>
  <c r="X2106" i="1" s="1"/>
  <c r="AB2106" i="1" s="1"/>
  <c r="AF2107" i="1" s="1"/>
  <c r="F2122" i="1" s="1"/>
  <c r="I2122" i="1" s="1"/>
  <c r="S2106" i="1"/>
  <c r="W2106" i="1" s="1"/>
  <c r="AA2106" i="1" s="1"/>
  <c r="AE2107" i="1" s="1"/>
  <c r="E2122" i="1" s="1"/>
  <c r="N2027" i="1"/>
  <c r="P2026" i="1"/>
  <c r="H2122" i="1" l="1"/>
  <c r="T2122" i="1"/>
  <c r="X2122" i="1" s="1"/>
  <c r="AB2122" i="1" s="1"/>
  <c r="AF2123" i="1" s="1"/>
  <c r="F2138" i="1" s="1"/>
  <c r="I2138" i="1" s="1"/>
  <c r="U2122" i="1"/>
  <c r="Y2122" i="1" s="1"/>
  <c r="AC2122" i="1" s="1"/>
  <c r="AG2123" i="1" s="1"/>
  <c r="G2138" i="1" s="1"/>
  <c r="S2122" i="1"/>
  <c r="W2122" i="1" s="1"/>
  <c r="AA2122" i="1" s="1"/>
  <c r="AE2123" i="1" s="1"/>
  <c r="E2138" i="1" s="1"/>
  <c r="AE2025" i="1"/>
  <c r="E2040" i="1" s="1"/>
  <c r="H2040" i="1" s="1"/>
  <c r="AC2035" i="1"/>
  <c r="P2027" i="1"/>
  <c r="AE2024" i="1"/>
  <c r="U2073" i="1"/>
  <c r="Y2073" i="1" s="1"/>
  <c r="AC2073" i="1" s="1"/>
  <c r="AG2074" i="1" s="1"/>
  <c r="G2089" i="1" s="1"/>
  <c r="T2073" i="1"/>
  <c r="X2073" i="1" s="1"/>
  <c r="AB2073" i="1" s="1"/>
  <c r="AF2074" i="1" s="1"/>
  <c r="F2089" i="1" s="1"/>
  <c r="I2089" i="1" s="1"/>
  <c r="S2073" i="1"/>
  <c r="W2073" i="1" s="1"/>
  <c r="AA2073" i="1" s="1"/>
  <c r="AE2074" i="1" s="1"/>
  <c r="E2089" i="1" s="1"/>
  <c r="H2138" i="1" l="1"/>
  <c r="U2040" i="1"/>
  <c r="Y2040" i="1" s="1"/>
  <c r="AC2040" i="1" s="1"/>
  <c r="AG2041" i="1" s="1"/>
  <c r="G2056" i="1" s="1"/>
  <c r="T2040" i="1"/>
  <c r="X2040" i="1" s="1"/>
  <c r="AB2040" i="1" s="1"/>
  <c r="AF2041" i="1" s="1"/>
  <c r="F2056" i="1" s="1"/>
  <c r="I2056" i="1" s="1"/>
  <c r="S2040" i="1"/>
  <c r="W2040" i="1" s="1"/>
  <c r="AA2040" i="1" s="1"/>
  <c r="AE2041" i="1" s="1"/>
  <c r="E2056" i="1" s="1"/>
  <c r="AH2035" i="1"/>
  <c r="E2039" i="1"/>
  <c r="AE2035" i="1"/>
  <c r="B1983" i="2" s="1"/>
  <c r="E1983" i="2" s="1"/>
  <c r="S2138" i="1"/>
  <c r="W2138" i="1" s="1"/>
  <c r="AA2138" i="1" s="1"/>
  <c r="AE2139" i="1" s="1"/>
  <c r="E2154" i="1" s="1"/>
  <c r="U2138" i="1"/>
  <c r="Y2138" i="1" s="1"/>
  <c r="AC2138" i="1" s="1"/>
  <c r="AG2139" i="1" s="1"/>
  <c r="G2154" i="1" s="1"/>
  <c r="T2138" i="1"/>
  <c r="X2138" i="1" s="1"/>
  <c r="AB2138" i="1" s="1"/>
  <c r="AF2139" i="1" s="1"/>
  <c r="F2154" i="1" s="1"/>
  <c r="I2154" i="1" s="1"/>
  <c r="H2089" i="1"/>
  <c r="H2056" i="1" l="1"/>
  <c r="H2154" i="1"/>
  <c r="T2154" i="1" s="1"/>
  <c r="X2154" i="1" s="1"/>
  <c r="AB2154" i="1" s="1"/>
  <c r="S2056" i="1"/>
  <c r="W2056" i="1" s="1"/>
  <c r="AA2056" i="1" s="1"/>
  <c r="AE2057" i="1" s="1"/>
  <c r="E2072" i="1" s="1"/>
  <c r="T2056" i="1"/>
  <c r="X2056" i="1" s="1"/>
  <c r="AB2056" i="1" s="1"/>
  <c r="AF2057" i="1" s="1"/>
  <c r="F2072" i="1" s="1"/>
  <c r="I2072" i="1" s="1"/>
  <c r="U2056" i="1"/>
  <c r="Y2056" i="1" s="1"/>
  <c r="AC2056" i="1" s="1"/>
  <c r="AG2057" i="1" s="1"/>
  <c r="G2072" i="1" s="1"/>
  <c r="S2089" i="1"/>
  <c r="W2089" i="1" s="1"/>
  <c r="AA2089" i="1" s="1"/>
  <c r="AE2090" i="1" s="1"/>
  <c r="E2105" i="1" s="1"/>
  <c r="U2089" i="1"/>
  <c r="Y2089" i="1" s="1"/>
  <c r="AC2089" i="1" s="1"/>
  <c r="AG2090" i="1" s="1"/>
  <c r="G2105" i="1" s="1"/>
  <c r="T2089" i="1"/>
  <c r="X2089" i="1" s="1"/>
  <c r="AB2089" i="1" s="1"/>
  <c r="AF2090" i="1" s="1"/>
  <c r="F2105" i="1" s="1"/>
  <c r="I2105" i="1" s="1"/>
  <c r="I2065" i="1"/>
  <c r="L2054" i="1"/>
  <c r="S2154" i="1"/>
  <c r="W2154" i="1" s="1"/>
  <c r="AA2154" i="1" s="1"/>
  <c r="U2154" i="1"/>
  <c r="Y2154" i="1" s="1"/>
  <c r="AC2154" i="1" s="1"/>
  <c r="L2040" i="1"/>
  <c r="H2039" i="1"/>
  <c r="L2041" i="1" l="1"/>
  <c r="L2043" i="1" s="1"/>
  <c r="L2044" i="1" s="1"/>
  <c r="O2039" i="1" s="1"/>
  <c r="O2040" i="1" s="1"/>
  <c r="L2042" i="1"/>
  <c r="N2039" i="1" s="1"/>
  <c r="N2040" i="1" s="1"/>
  <c r="P2040" i="1" s="1"/>
  <c r="H2105" i="1"/>
  <c r="H2050" i="1"/>
  <c r="T2050" i="1" s="1"/>
  <c r="S2039" i="1"/>
  <c r="U2039" i="1"/>
  <c r="Y2039" i="1" s="1"/>
  <c r="AC2039" i="1" s="1"/>
  <c r="AG2040" i="1" s="1"/>
  <c r="T2039" i="1"/>
  <c r="X2039" i="1" s="1"/>
  <c r="AB2039" i="1" s="1"/>
  <c r="AF2040" i="1" s="1"/>
  <c r="F2055" i="1" s="1"/>
  <c r="H2072" i="1"/>
  <c r="U2105" i="1" l="1"/>
  <c r="Y2105" i="1" s="1"/>
  <c r="AC2105" i="1" s="1"/>
  <c r="AG2106" i="1" s="1"/>
  <c r="G2121" i="1" s="1"/>
  <c r="S2105" i="1"/>
  <c r="W2105" i="1" s="1"/>
  <c r="AA2105" i="1" s="1"/>
  <c r="AE2106" i="1" s="1"/>
  <c r="E2121" i="1" s="1"/>
  <c r="T2105" i="1"/>
  <c r="X2105" i="1" s="1"/>
  <c r="AB2105" i="1" s="1"/>
  <c r="AF2106" i="1" s="1"/>
  <c r="F2121" i="1" s="1"/>
  <c r="I2121" i="1" s="1"/>
  <c r="G2055" i="1"/>
  <c r="AG2050" i="1"/>
  <c r="D1998" i="2" s="1"/>
  <c r="W2039" i="1"/>
  <c r="U2050" i="1"/>
  <c r="O2041" i="1"/>
  <c r="O2042" i="1" s="1"/>
  <c r="AF2039" i="1" s="1"/>
  <c r="N2041" i="1"/>
  <c r="S2072" i="1"/>
  <c r="W2072" i="1" s="1"/>
  <c r="AA2072" i="1" s="1"/>
  <c r="AE2073" i="1" s="1"/>
  <c r="E2088" i="1" s="1"/>
  <c r="U2072" i="1"/>
  <c r="Y2072" i="1" s="1"/>
  <c r="AC2072" i="1" s="1"/>
  <c r="AG2073" i="1" s="1"/>
  <c r="G2088" i="1" s="1"/>
  <c r="T2072" i="1"/>
  <c r="X2072" i="1" s="1"/>
  <c r="AB2072" i="1" s="1"/>
  <c r="AF2073" i="1" s="1"/>
  <c r="F2088" i="1" s="1"/>
  <c r="I2088" i="1" s="1"/>
  <c r="AF2050" i="1" l="1"/>
  <c r="C1998" i="2" s="1"/>
  <c r="F2054" i="1"/>
  <c r="H2088" i="1"/>
  <c r="Y2050" i="1"/>
  <c r="AA2039" i="1"/>
  <c r="H2121" i="1"/>
  <c r="P2041" i="1"/>
  <c r="N2042" i="1"/>
  <c r="AE2039" i="1" l="1"/>
  <c r="P2042" i="1"/>
  <c r="S2121" i="1"/>
  <c r="W2121" i="1" s="1"/>
  <c r="AA2121" i="1" s="1"/>
  <c r="AE2122" i="1" s="1"/>
  <c r="E2137" i="1" s="1"/>
  <c r="T2121" i="1"/>
  <c r="X2121" i="1" s="1"/>
  <c r="AB2121" i="1" s="1"/>
  <c r="AF2122" i="1" s="1"/>
  <c r="F2137" i="1" s="1"/>
  <c r="I2137" i="1" s="1"/>
  <c r="U2121" i="1"/>
  <c r="Y2121" i="1" s="1"/>
  <c r="AC2121" i="1" s="1"/>
  <c r="AG2122" i="1" s="1"/>
  <c r="G2137" i="1" s="1"/>
  <c r="U2088" i="1"/>
  <c r="Y2088" i="1" s="1"/>
  <c r="AC2088" i="1" s="1"/>
  <c r="AG2089" i="1" s="1"/>
  <c r="G2104" i="1" s="1"/>
  <c r="T2088" i="1"/>
  <c r="X2088" i="1" s="1"/>
  <c r="AB2088" i="1" s="1"/>
  <c r="AF2089" i="1" s="1"/>
  <c r="F2104" i="1" s="1"/>
  <c r="I2104" i="1" s="1"/>
  <c r="S2088" i="1"/>
  <c r="W2088" i="1" s="1"/>
  <c r="AA2088" i="1" s="1"/>
  <c r="AE2089" i="1" s="1"/>
  <c r="E2104" i="1" s="1"/>
  <c r="H2104" i="1" s="1"/>
  <c r="AE2040" i="1"/>
  <c r="E2055" i="1" s="1"/>
  <c r="H2055" i="1" s="1"/>
  <c r="AC2050" i="1"/>
  <c r="H2137" i="1" l="1"/>
  <c r="T2104" i="1"/>
  <c r="X2104" i="1" s="1"/>
  <c r="AB2104" i="1" s="1"/>
  <c r="AF2105" i="1" s="1"/>
  <c r="F2120" i="1" s="1"/>
  <c r="I2120" i="1" s="1"/>
  <c r="U2104" i="1"/>
  <c r="Y2104" i="1" s="1"/>
  <c r="AC2104" i="1" s="1"/>
  <c r="AG2105" i="1" s="1"/>
  <c r="G2120" i="1" s="1"/>
  <c r="S2104" i="1"/>
  <c r="W2104" i="1" s="1"/>
  <c r="AA2104" i="1" s="1"/>
  <c r="AE2105" i="1" s="1"/>
  <c r="E2120" i="1" s="1"/>
  <c r="S2055" i="1"/>
  <c r="W2055" i="1" s="1"/>
  <c r="AA2055" i="1" s="1"/>
  <c r="AE2056" i="1" s="1"/>
  <c r="E2071" i="1" s="1"/>
  <c r="T2055" i="1"/>
  <c r="X2055" i="1" s="1"/>
  <c r="AB2055" i="1" s="1"/>
  <c r="AF2056" i="1" s="1"/>
  <c r="F2071" i="1" s="1"/>
  <c r="I2071" i="1" s="1"/>
  <c r="U2055" i="1"/>
  <c r="Y2055" i="1" s="1"/>
  <c r="AC2055" i="1" s="1"/>
  <c r="AG2056" i="1" s="1"/>
  <c r="G2071" i="1" s="1"/>
  <c r="E2054" i="1"/>
  <c r="AE2050" i="1"/>
  <c r="B1998" i="2" s="1"/>
  <c r="E1998" i="2" s="1"/>
  <c r="AH2050" i="1"/>
  <c r="L2055" i="1" l="1"/>
  <c r="H2054" i="1"/>
  <c r="H2120" i="1"/>
  <c r="L2069" i="1"/>
  <c r="I2080" i="1"/>
  <c r="H2071" i="1"/>
  <c r="U2137" i="1"/>
  <c r="Y2137" i="1" s="1"/>
  <c r="AC2137" i="1" s="1"/>
  <c r="AG2138" i="1" s="1"/>
  <c r="G2153" i="1" s="1"/>
  <c r="T2137" i="1"/>
  <c r="X2137" i="1" s="1"/>
  <c r="AB2137" i="1" s="1"/>
  <c r="AF2138" i="1" s="1"/>
  <c r="F2153" i="1" s="1"/>
  <c r="I2153" i="1" s="1"/>
  <c r="S2137" i="1"/>
  <c r="W2137" i="1" s="1"/>
  <c r="AA2137" i="1" s="1"/>
  <c r="AE2138" i="1" s="1"/>
  <c r="E2153" i="1" s="1"/>
  <c r="U2120" i="1" l="1"/>
  <c r="Y2120" i="1" s="1"/>
  <c r="AC2120" i="1" s="1"/>
  <c r="AG2121" i="1" s="1"/>
  <c r="G2136" i="1" s="1"/>
  <c r="T2120" i="1"/>
  <c r="X2120" i="1" s="1"/>
  <c r="AB2120" i="1" s="1"/>
  <c r="AF2121" i="1" s="1"/>
  <c r="F2136" i="1" s="1"/>
  <c r="I2136" i="1" s="1"/>
  <c r="S2120" i="1"/>
  <c r="W2120" i="1" s="1"/>
  <c r="AA2120" i="1" s="1"/>
  <c r="AE2121" i="1" s="1"/>
  <c r="E2136" i="1" s="1"/>
  <c r="T2071" i="1"/>
  <c r="X2071" i="1" s="1"/>
  <c r="AB2071" i="1" s="1"/>
  <c r="AF2072" i="1" s="1"/>
  <c r="F2087" i="1" s="1"/>
  <c r="I2087" i="1" s="1"/>
  <c r="S2071" i="1"/>
  <c r="W2071" i="1" s="1"/>
  <c r="AA2071" i="1" s="1"/>
  <c r="AE2072" i="1" s="1"/>
  <c r="E2087" i="1" s="1"/>
  <c r="U2071" i="1"/>
  <c r="Y2071" i="1" s="1"/>
  <c r="AC2071" i="1" s="1"/>
  <c r="AG2072" i="1" s="1"/>
  <c r="G2087" i="1" s="1"/>
  <c r="H2065" i="1"/>
  <c r="T2065" i="1" s="1"/>
  <c r="U2054" i="1"/>
  <c r="Y2054" i="1" s="1"/>
  <c r="AC2054" i="1" s="1"/>
  <c r="AG2055" i="1" s="1"/>
  <c r="S2054" i="1"/>
  <c r="T2054" i="1"/>
  <c r="X2054" i="1" s="1"/>
  <c r="AB2054" i="1" s="1"/>
  <c r="AF2055" i="1" s="1"/>
  <c r="F2070" i="1" s="1"/>
  <c r="H2153" i="1"/>
  <c r="L2056" i="1"/>
  <c r="L2058" i="1" s="1"/>
  <c r="L2059" i="1" s="1"/>
  <c r="O2054" i="1" s="1"/>
  <c r="O2055" i="1" s="1"/>
  <c r="L2057" i="1"/>
  <c r="H2136" i="1" l="1"/>
  <c r="N2054" i="1"/>
  <c r="N2055" i="1" s="1"/>
  <c r="P2055" i="1" s="1"/>
  <c r="N2056" i="1" s="1"/>
  <c r="S2153" i="1"/>
  <c r="W2153" i="1" s="1"/>
  <c r="AA2153" i="1" s="1"/>
  <c r="AE2154" i="1" s="1"/>
  <c r="E2169" i="1" s="1"/>
  <c r="U2153" i="1"/>
  <c r="Y2153" i="1" s="1"/>
  <c r="AC2153" i="1" s="1"/>
  <c r="AG2154" i="1" s="1"/>
  <c r="G2169" i="1" s="1"/>
  <c r="T2153" i="1"/>
  <c r="X2153" i="1" s="1"/>
  <c r="AB2153" i="1" s="1"/>
  <c r="AF2154" i="1" s="1"/>
  <c r="F2169" i="1" s="1"/>
  <c r="I2169" i="1" s="1"/>
  <c r="U2136" i="1"/>
  <c r="Y2136" i="1" s="1"/>
  <c r="AC2136" i="1" s="1"/>
  <c r="AG2137" i="1" s="1"/>
  <c r="G2152" i="1" s="1"/>
  <c r="S2136" i="1"/>
  <c r="W2136" i="1" s="1"/>
  <c r="AA2136" i="1" s="1"/>
  <c r="AE2137" i="1" s="1"/>
  <c r="E2152" i="1" s="1"/>
  <c r="T2136" i="1"/>
  <c r="X2136" i="1" s="1"/>
  <c r="AB2136" i="1" s="1"/>
  <c r="AF2137" i="1" s="1"/>
  <c r="F2152" i="1" s="1"/>
  <c r="I2152" i="1" s="1"/>
  <c r="O2056" i="1"/>
  <c r="O2057" i="1" s="1"/>
  <c r="AF2054" i="1" s="1"/>
  <c r="W2054" i="1"/>
  <c r="U2065" i="1"/>
  <c r="H2087" i="1"/>
  <c r="G2070" i="1"/>
  <c r="AG2065" i="1"/>
  <c r="D2013" i="2" s="1"/>
  <c r="AF2065" i="1" l="1"/>
  <c r="C2013" i="2" s="1"/>
  <c r="F2069" i="1"/>
  <c r="T2087" i="1"/>
  <c r="X2087" i="1" s="1"/>
  <c r="AB2087" i="1" s="1"/>
  <c r="AF2088" i="1" s="1"/>
  <c r="F2103" i="1" s="1"/>
  <c r="I2103" i="1" s="1"/>
  <c r="S2087" i="1"/>
  <c r="W2087" i="1" s="1"/>
  <c r="AA2087" i="1" s="1"/>
  <c r="AE2088" i="1" s="1"/>
  <c r="E2103" i="1" s="1"/>
  <c r="U2087" i="1"/>
  <c r="Y2087" i="1" s="1"/>
  <c r="AC2087" i="1" s="1"/>
  <c r="AG2088" i="1" s="1"/>
  <c r="G2103" i="1" s="1"/>
  <c r="P2056" i="1"/>
  <c r="N2057" i="1"/>
  <c r="Y2065" i="1"/>
  <c r="AA2054" i="1"/>
  <c r="H2152" i="1"/>
  <c r="H2169" i="1"/>
  <c r="H2103" i="1" l="1"/>
  <c r="T2103" i="1" s="1"/>
  <c r="X2103" i="1" s="1"/>
  <c r="AB2103" i="1" s="1"/>
  <c r="AF2104" i="1" s="1"/>
  <c r="F2119" i="1" s="1"/>
  <c r="I2119" i="1" s="1"/>
  <c r="S2103" i="1"/>
  <c r="W2103" i="1" s="1"/>
  <c r="AA2103" i="1" s="1"/>
  <c r="AE2104" i="1" s="1"/>
  <c r="E2119" i="1" s="1"/>
  <c r="S2169" i="1"/>
  <c r="W2169" i="1" s="1"/>
  <c r="AA2169" i="1" s="1"/>
  <c r="U2169" i="1"/>
  <c r="Y2169" i="1" s="1"/>
  <c r="AC2169" i="1" s="1"/>
  <c r="T2169" i="1"/>
  <c r="X2169" i="1" s="1"/>
  <c r="AB2169" i="1" s="1"/>
  <c r="P2057" i="1"/>
  <c r="AE2054" i="1"/>
  <c r="T2152" i="1"/>
  <c r="X2152" i="1" s="1"/>
  <c r="AB2152" i="1" s="1"/>
  <c r="AF2153" i="1" s="1"/>
  <c r="F2168" i="1" s="1"/>
  <c r="I2168" i="1" s="1"/>
  <c r="S2152" i="1"/>
  <c r="W2152" i="1" s="1"/>
  <c r="AA2152" i="1" s="1"/>
  <c r="AE2153" i="1" s="1"/>
  <c r="E2168" i="1" s="1"/>
  <c r="U2152" i="1"/>
  <c r="Y2152" i="1" s="1"/>
  <c r="AC2152" i="1" s="1"/>
  <c r="AG2153" i="1" s="1"/>
  <c r="G2168" i="1" s="1"/>
  <c r="AC2065" i="1"/>
  <c r="AE2055" i="1"/>
  <c r="E2070" i="1" s="1"/>
  <c r="H2070" i="1" s="1"/>
  <c r="U2103" i="1" l="1"/>
  <c r="Y2103" i="1" s="1"/>
  <c r="AC2103" i="1" s="1"/>
  <c r="AG2104" i="1" s="1"/>
  <c r="G2119" i="1" s="1"/>
  <c r="H2119" i="1" s="1"/>
  <c r="AE2065" i="1"/>
  <c r="B2013" i="2" s="1"/>
  <c r="E2013" i="2" s="1"/>
  <c r="AH2065" i="1"/>
  <c r="E2069" i="1"/>
  <c r="H2168" i="1"/>
  <c r="U2070" i="1"/>
  <c r="Y2070" i="1" s="1"/>
  <c r="AC2070" i="1" s="1"/>
  <c r="AG2071" i="1" s="1"/>
  <c r="G2086" i="1" s="1"/>
  <c r="T2070" i="1"/>
  <c r="X2070" i="1" s="1"/>
  <c r="AB2070" i="1" s="1"/>
  <c r="AF2071" i="1" s="1"/>
  <c r="F2086" i="1" s="1"/>
  <c r="I2086" i="1" s="1"/>
  <c r="S2070" i="1"/>
  <c r="W2070" i="1" s="1"/>
  <c r="AA2070" i="1" s="1"/>
  <c r="AE2071" i="1" s="1"/>
  <c r="E2086" i="1" s="1"/>
  <c r="T2119" i="1" l="1"/>
  <c r="X2119" i="1" s="1"/>
  <c r="AB2119" i="1" s="1"/>
  <c r="AF2120" i="1" s="1"/>
  <c r="F2135" i="1" s="1"/>
  <c r="I2135" i="1" s="1"/>
  <c r="S2119" i="1"/>
  <c r="W2119" i="1" s="1"/>
  <c r="AA2119" i="1" s="1"/>
  <c r="AE2120" i="1" s="1"/>
  <c r="E2135" i="1" s="1"/>
  <c r="U2119" i="1"/>
  <c r="Y2119" i="1" s="1"/>
  <c r="AC2119" i="1" s="1"/>
  <c r="AG2120" i="1" s="1"/>
  <c r="G2135" i="1" s="1"/>
  <c r="S2168" i="1"/>
  <c r="W2168" i="1" s="1"/>
  <c r="AA2168" i="1" s="1"/>
  <c r="AE2169" i="1" s="1"/>
  <c r="E2184" i="1" s="1"/>
  <c r="U2168" i="1"/>
  <c r="Y2168" i="1" s="1"/>
  <c r="AC2168" i="1" s="1"/>
  <c r="AG2169" i="1" s="1"/>
  <c r="G2184" i="1" s="1"/>
  <c r="T2168" i="1"/>
  <c r="X2168" i="1" s="1"/>
  <c r="AB2168" i="1" s="1"/>
  <c r="AF2169" i="1" s="1"/>
  <c r="F2184" i="1" s="1"/>
  <c r="I2184" i="1" s="1"/>
  <c r="H2069" i="1"/>
  <c r="L2070" i="1"/>
  <c r="H2086" i="1"/>
  <c r="L2084" i="1"/>
  <c r="I2095" i="1"/>
  <c r="H2135" i="1"/>
  <c r="S2069" i="1" l="1"/>
  <c r="H2080" i="1"/>
  <c r="T2080" i="1" s="1"/>
  <c r="U2069" i="1"/>
  <c r="Y2069" i="1" s="1"/>
  <c r="AC2069" i="1" s="1"/>
  <c r="AG2070" i="1" s="1"/>
  <c r="T2069" i="1"/>
  <c r="X2069" i="1" s="1"/>
  <c r="AB2069" i="1" s="1"/>
  <c r="AF2070" i="1" s="1"/>
  <c r="F2085" i="1" s="1"/>
  <c r="T2086" i="1"/>
  <c r="X2086" i="1" s="1"/>
  <c r="AB2086" i="1" s="1"/>
  <c r="AF2087" i="1" s="1"/>
  <c r="F2102" i="1" s="1"/>
  <c r="I2102" i="1" s="1"/>
  <c r="U2086" i="1"/>
  <c r="Y2086" i="1" s="1"/>
  <c r="AC2086" i="1" s="1"/>
  <c r="AG2087" i="1" s="1"/>
  <c r="G2102" i="1" s="1"/>
  <c r="S2086" i="1"/>
  <c r="W2086" i="1" s="1"/>
  <c r="AA2086" i="1" s="1"/>
  <c r="AE2087" i="1" s="1"/>
  <c r="E2102" i="1" s="1"/>
  <c r="T2135" i="1"/>
  <c r="X2135" i="1" s="1"/>
  <c r="AB2135" i="1" s="1"/>
  <c r="AF2136" i="1" s="1"/>
  <c r="F2151" i="1" s="1"/>
  <c r="I2151" i="1" s="1"/>
  <c r="U2135" i="1"/>
  <c r="Y2135" i="1" s="1"/>
  <c r="AC2135" i="1" s="1"/>
  <c r="AG2136" i="1" s="1"/>
  <c r="G2151" i="1" s="1"/>
  <c r="S2135" i="1"/>
  <c r="W2135" i="1" s="1"/>
  <c r="AA2135" i="1" s="1"/>
  <c r="AE2136" i="1" s="1"/>
  <c r="E2151" i="1" s="1"/>
  <c r="L2071" i="1"/>
  <c r="L2073" i="1" s="1"/>
  <c r="L2074" i="1" s="1"/>
  <c r="O2069" i="1" s="1"/>
  <c r="O2070" i="1" s="1"/>
  <c r="L2072" i="1"/>
  <c r="H2184" i="1"/>
  <c r="H2102" i="1" l="1"/>
  <c r="H2151" i="1"/>
  <c r="U2151" i="1" s="1"/>
  <c r="Y2151" i="1" s="1"/>
  <c r="AC2151" i="1" s="1"/>
  <c r="AG2152" i="1" s="1"/>
  <c r="G2167" i="1" s="1"/>
  <c r="S2102" i="1"/>
  <c r="W2102" i="1" s="1"/>
  <c r="AA2102" i="1" s="1"/>
  <c r="AE2103" i="1" s="1"/>
  <c r="E2118" i="1" s="1"/>
  <c r="U2102" i="1"/>
  <c r="Y2102" i="1" s="1"/>
  <c r="AC2102" i="1" s="1"/>
  <c r="AG2103" i="1" s="1"/>
  <c r="G2118" i="1" s="1"/>
  <c r="T2102" i="1"/>
  <c r="X2102" i="1" s="1"/>
  <c r="AB2102" i="1" s="1"/>
  <c r="AF2103" i="1" s="1"/>
  <c r="F2118" i="1" s="1"/>
  <c r="I2118" i="1" s="1"/>
  <c r="AG2080" i="1"/>
  <c r="D2028" i="2" s="1"/>
  <c r="G2085" i="1"/>
  <c r="S2151" i="1"/>
  <c r="W2151" i="1" s="1"/>
  <c r="AA2151" i="1" s="1"/>
  <c r="AE2152" i="1" s="1"/>
  <c r="E2167" i="1" s="1"/>
  <c r="T2151" i="1"/>
  <c r="X2151" i="1" s="1"/>
  <c r="AB2151" i="1" s="1"/>
  <c r="AF2152" i="1" s="1"/>
  <c r="F2167" i="1" s="1"/>
  <c r="I2167" i="1" s="1"/>
  <c r="S2184" i="1"/>
  <c r="W2184" i="1" s="1"/>
  <c r="AA2184" i="1" s="1"/>
  <c r="T2184" i="1"/>
  <c r="X2184" i="1" s="1"/>
  <c r="AB2184" i="1" s="1"/>
  <c r="U2184" i="1"/>
  <c r="Y2184" i="1" s="1"/>
  <c r="AC2184" i="1" s="1"/>
  <c r="N2069" i="1"/>
  <c r="N2070" i="1" s="1"/>
  <c r="P2070" i="1" s="1"/>
  <c r="W2069" i="1"/>
  <c r="U2080" i="1"/>
  <c r="O2071" i="1" l="1"/>
  <c r="O2072" i="1" s="1"/>
  <c r="AF2069" i="1" s="1"/>
  <c r="N2071" i="1"/>
  <c r="H2167" i="1"/>
  <c r="AA2069" i="1"/>
  <c r="Y2080" i="1"/>
  <c r="H2118" i="1"/>
  <c r="AE2070" i="1" l="1"/>
  <c r="E2085" i="1" s="1"/>
  <c r="H2085" i="1" s="1"/>
  <c r="AC2080" i="1"/>
  <c r="T2167" i="1"/>
  <c r="X2167" i="1" s="1"/>
  <c r="AB2167" i="1" s="1"/>
  <c r="AF2168" i="1" s="1"/>
  <c r="F2183" i="1" s="1"/>
  <c r="I2183" i="1" s="1"/>
  <c r="S2167" i="1"/>
  <c r="W2167" i="1" s="1"/>
  <c r="AA2167" i="1" s="1"/>
  <c r="AE2168" i="1" s="1"/>
  <c r="E2183" i="1" s="1"/>
  <c r="U2167" i="1"/>
  <c r="Y2167" i="1" s="1"/>
  <c r="AC2167" i="1" s="1"/>
  <c r="AG2168" i="1" s="1"/>
  <c r="G2183" i="1" s="1"/>
  <c r="T2118" i="1"/>
  <c r="X2118" i="1" s="1"/>
  <c r="AB2118" i="1" s="1"/>
  <c r="AF2119" i="1" s="1"/>
  <c r="F2134" i="1" s="1"/>
  <c r="I2134" i="1" s="1"/>
  <c r="S2118" i="1"/>
  <c r="W2118" i="1" s="1"/>
  <c r="AA2118" i="1" s="1"/>
  <c r="AE2119" i="1" s="1"/>
  <c r="E2134" i="1" s="1"/>
  <c r="U2118" i="1"/>
  <c r="Y2118" i="1" s="1"/>
  <c r="AC2118" i="1" s="1"/>
  <c r="AG2119" i="1" s="1"/>
  <c r="G2134" i="1" s="1"/>
  <c r="P2071" i="1"/>
  <c r="N2072" i="1"/>
  <c r="F2084" i="1"/>
  <c r="AF2080" i="1"/>
  <c r="C2028" i="2" s="1"/>
  <c r="H2183" i="1" l="1"/>
  <c r="U2183" i="1" s="1"/>
  <c r="Y2183" i="1" s="1"/>
  <c r="AC2183" i="1" s="1"/>
  <c r="AG2184" i="1" s="1"/>
  <c r="G2199" i="1" s="1"/>
  <c r="T2183" i="1"/>
  <c r="X2183" i="1" s="1"/>
  <c r="AB2183" i="1" s="1"/>
  <c r="AF2184" i="1" s="1"/>
  <c r="F2199" i="1" s="1"/>
  <c r="I2199" i="1" s="1"/>
  <c r="P2072" i="1"/>
  <c r="AE2069" i="1"/>
  <c r="H2134" i="1"/>
  <c r="S2085" i="1"/>
  <c r="W2085" i="1" s="1"/>
  <c r="AA2085" i="1" s="1"/>
  <c r="AE2086" i="1" s="1"/>
  <c r="E2101" i="1" s="1"/>
  <c r="U2085" i="1"/>
  <c r="Y2085" i="1" s="1"/>
  <c r="AC2085" i="1" s="1"/>
  <c r="AG2086" i="1" s="1"/>
  <c r="G2101" i="1" s="1"/>
  <c r="T2085" i="1"/>
  <c r="X2085" i="1" s="1"/>
  <c r="AB2085" i="1" s="1"/>
  <c r="AF2086" i="1" s="1"/>
  <c r="F2101" i="1" s="1"/>
  <c r="I2101" i="1" s="1"/>
  <c r="S2183" i="1" l="1"/>
  <c r="W2183" i="1" s="1"/>
  <c r="AA2183" i="1" s="1"/>
  <c r="AE2184" i="1" s="1"/>
  <c r="E2199" i="1" s="1"/>
  <c r="H2101" i="1"/>
  <c r="T2101" i="1" s="1"/>
  <c r="X2101" i="1" s="1"/>
  <c r="AB2101" i="1" s="1"/>
  <c r="AF2102" i="1" s="1"/>
  <c r="F2117" i="1" s="1"/>
  <c r="I2117" i="1" s="1"/>
  <c r="T2134" i="1"/>
  <c r="X2134" i="1" s="1"/>
  <c r="AB2134" i="1" s="1"/>
  <c r="AF2135" i="1" s="1"/>
  <c r="F2150" i="1" s="1"/>
  <c r="I2150" i="1" s="1"/>
  <c r="S2134" i="1"/>
  <c r="W2134" i="1" s="1"/>
  <c r="AA2134" i="1" s="1"/>
  <c r="AE2135" i="1" s="1"/>
  <c r="E2150" i="1" s="1"/>
  <c r="U2134" i="1"/>
  <c r="Y2134" i="1" s="1"/>
  <c r="AC2134" i="1" s="1"/>
  <c r="AG2135" i="1" s="1"/>
  <c r="G2150" i="1" s="1"/>
  <c r="H2199" i="1"/>
  <c r="L2099" i="1"/>
  <c r="I2110" i="1"/>
  <c r="E2084" i="1"/>
  <c r="AH2080" i="1"/>
  <c r="AE2080" i="1"/>
  <c r="B2028" i="2" s="1"/>
  <c r="E2028" i="2" s="1"/>
  <c r="S2101" i="1" l="1"/>
  <c r="W2101" i="1" s="1"/>
  <c r="AA2101" i="1" s="1"/>
  <c r="AE2102" i="1" s="1"/>
  <c r="E2117" i="1" s="1"/>
  <c r="U2101" i="1"/>
  <c r="Y2101" i="1" s="1"/>
  <c r="AC2101" i="1" s="1"/>
  <c r="AG2102" i="1" s="1"/>
  <c r="G2117" i="1" s="1"/>
  <c r="H2117" i="1" s="1"/>
  <c r="U2199" i="1"/>
  <c r="Y2199" i="1" s="1"/>
  <c r="AC2199" i="1" s="1"/>
  <c r="S2199" i="1"/>
  <c r="W2199" i="1" s="1"/>
  <c r="AA2199" i="1" s="1"/>
  <c r="T2199" i="1"/>
  <c r="X2199" i="1" s="1"/>
  <c r="AB2199" i="1" s="1"/>
  <c r="L2085" i="1"/>
  <c r="H2084" i="1"/>
  <c r="H2150" i="1"/>
  <c r="L2086" i="1" l="1"/>
  <c r="L2088" i="1" s="1"/>
  <c r="L2089" i="1" s="1"/>
  <c r="O2084" i="1" s="1"/>
  <c r="O2085" i="1" s="1"/>
  <c r="L2087" i="1"/>
  <c r="N2084" i="1" s="1"/>
  <c r="N2085" i="1" s="1"/>
  <c r="P2085" i="1" s="1"/>
  <c r="U2117" i="1"/>
  <c r="Y2117" i="1" s="1"/>
  <c r="AC2117" i="1" s="1"/>
  <c r="AG2118" i="1" s="1"/>
  <c r="G2133" i="1" s="1"/>
  <c r="S2117" i="1"/>
  <c r="W2117" i="1" s="1"/>
  <c r="AA2117" i="1" s="1"/>
  <c r="AE2118" i="1" s="1"/>
  <c r="E2133" i="1" s="1"/>
  <c r="T2117" i="1"/>
  <c r="X2117" i="1" s="1"/>
  <c r="AB2117" i="1" s="1"/>
  <c r="AF2118" i="1" s="1"/>
  <c r="F2133" i="1" s="1"/>
  <c r="I2133" i="1" s="1"/>
  <c r="S2150" i="1"/>
  <c r="W2150" i="1" s="1"/>
  <c r="AA2150" i="1" s="1"/>
  <c r="AE2151" i="1" s="1"/>
  <c r="E2166" i="1" s="1"/>
  <c r="U2150" i="1"/>
  <c r="Y2150" i="1" s="1"/>
  <c r="AC2150" i="1" s="1"/>
  <c r="AG2151" i="1" s="1"/>
  <c r="G2166" i="1" s="1"/>
  <c r="T2150" i="1"/>
  <c r="X2150" i="1" s="1"/>
  <c r="AB2150" i="1" s="1"/>
  <c r="AF2151" i="1" s="1"/>
  <c r="F2166" i="1" s="1"/>
  <c r="I2166" i="1" s="1"/>
  <c r="T2084" i="1"/>
  <c r="X2084" i="1" s="1"/>
  <c r="AB2084" i="1" s="1"/>
  <c r="AF2085" i="1" s="1"/>
  <c r="F2100" i="1" s="1"/>
  <c r="H2095" i="1"/>
  <c r="T2095" i="1" s="1"/>
  <c r="S2084" i="1"/>
  <c r="U2084" i="1"/>
  <c r="Y2084" i="1" s="1"/>
  <c r="AC2084" i="1" s="1"/>
  <c r="AG2085" i="1" s="1"/>
  <c r="H2133" i="1" l="1"/>
  <c r="T2133" i="1" s="1"/>
  <c r="X2133" i="1" s="1"/>
  <c r="AB2133" i="1" s="1"/>
  <c r="AF2134" i="1" s="1"/>
  <c r="F2149" i="1" s="1"/>
  <c r="I2149" i="1" s="1"/>
  <c r="G2100" i="1"/>
  <c r="AG2095" i="1"/>
  <c r="D2043" i="2" s="1"/>
  <c r="U2095" i="1"/>
  <c r="W2084" i="1"/>
  <c r="H2166" i="1"/>
  <c r="N2086" i="1"/>
  <c r="O2086" i="1"/>
  <c r="O2087" i="1" s="1"/>
  <c r="AF2084" i="1" s="1"/>
  <c r="S2133" i="1" l="1"/>
  <c r="W2133" i="1" s="1"/>
  <c r="AA2133" i="1" s="1"/>
  <c r="AE2134" i="1" s="1"/>
  <c r="E2149" i="1" s="1"/>
  <c r="U2133" i="1"/>
  <c r="Y2133" i="1" s="1"/>
  <c r="AC2133" i="1" s="1"/>
  <c r="AG2134" i="1" s="1"/>
  <c r="G2149" i="1" s="1"/>
  <c r="H2149" i="1" s="1"/>
  <c r="S2166" i="1"/>
  <c r="W2166" i="1" s="1"/>
  <c r="AA2166" i="1" s="1"/>
  <c r="AE2167" i="1" s="1"/>
  <c r="E2182" i="1" s="1"/>
  <c r="T2166" i="1"/>
  <c r="X2166" i="1" s="1"/>
  <c r="AB2166" i="1" s="1"/>
  <c r="AF2167" i="1" s="1"/>
  <c r="F2182" i="1" s="1"/>
  <c r="I2182" i="1" s="1"/>
  <c r="U2166" i="1"/>
  <c r="Y2166" i="1" s="1"/>
  <c r="AC2166" i="1" s="1"/>
  <c r="AG2167" i="1" s="1"/>
  <c r="G2182" i="1" s="1"/>
  <c r="F2099" i="1"/>
  <c r="AF2095" i="1"/>
  <c r="C2043" i="2" s="1"/>
  <c r="AA2084" i="1"/>
  <c r="Y2095" i="1"/>
  <c r="P2086" i="1"/>
  <c r="N2087" i="1"/>
  <c r="U2149" i="1" l="1"/>
  <c r="Y2149" i="1" s="1"/>
  <c r="AC2149" i="1" s="1"/>
  <c r="AG2150" i="1" s="1"/>
  <c r="G2165" i="1" s="1"/>
  <c r="T2149" i="1"/>
  <c r="X2149" i="1" s="1"/>
  <c r="AB2149" i="1" s="1"/>
  <c r="AF2150" i="1" s="1"/>
  <c r="F2165" i="1" s="1"/>
  <c r="I2165" i="1" s="1"/>
  <c r="S2149" i="1"/>
  <c r="W2149" i="1" s="1"/>
  <c r="AA2149" i="1" s="1"/>
  <c r="AE2150" i="1" s="1"/>
  <c r="E2165" i="1" s="1"/>
  <c r="H2165" i="1" s="1"/>
  <c r="P2087" i="1"/>
  <c r="AE2084" i="1"/>
  <c r="AC2095" i="1"/>
  <c r="AE2085" i="1"/>
  <c r="E2100" i="1" s="1"/>
  <c r="H2100" i="1" s="1"/>
  <c r="H2182" i="1"/>
  <c r="T2100" i="1" l="1"/>
  <c r="X2100" i="1" s="1"/>
  <c r="AB2100" i="1" s="1"/>
  <c r="AF2101" i="1" s="1"/>
  <c r="F2116" i="1" s="1"/>
  <c r="I2116" i="1" s="1"/>
  <c r="U2100" i="1"/>
  <c r="Y2100" i="1" s="1"/>
  <c r="AC2100" i="1" s="1"/>
  <c r="AG2101" i="1" s="1"/>
  <c r="G2116" i="1" s="1"/>
  <c r="S2100" i="1"/>
  <c r="W2100" i="1" s="1"/>
  <c r="AA2100" i="1" s="1"/>
  <c r="AE2101" i="1" s="1"/>
  <c r="E2116" i="1" s="1"/>
  <c r="H2116" i="1" s="1"/>
  <c r="T2182" i="1"/>
  <c r="X2182" i="1" s="1"/>
  <c r="AB2182" i="1" s="1"/>
  <c r="AF2183" i="1" s="1"/>
  <c r="F2198" i="1" s="1"/>
  <c r="I2198" i="1" s="1"/>
  <c r="U2182" i="1"/>
  <c r="Y2182" i="1" s="1"/>
  <c r="AC2182" i="1" s="1"/>
  <c r="AG2183" i="1" s="1"/>
  <c r="G2198" i="1" s="1"/>
  <c r="S2182" i="1"/>
  <c r="W2182" i="1" s="1"/>
  <c r="AA2182" i="1" s="1"/>
  <c r="AE2183" i="1" s="1"/>
  <c r="E2198" i="1" s="1"/>
  <c r="AE2095" i="1"/>
  <c r="B2043" i="2" s="1"/>
  <c r="E2043" i="2" s="1"/>
  <c r="E2099" i="1"/>
  <c r="AH2095" i="1"/>
  <c r="S2165" i="1"/>
  <c r="W2165" i="1" s="1"/>
  <c r="AA2165" i="1" s="1"/>
  <c r="AE2166" i="1" s="1"/>
  <c r="E2181" i="1" s="1"/>
  <c r="U2165" i="1"/>
  <c r="Y2165" i="1" s="1"/>
  <c r="AC2165" i="1" s="1"/>
  <c r="AG2166" i="1" s="1"/>
  <c r="G2181" i="1" s="1"/>
  <c r="T2165" i="1"/>
  <c r="X2165" i="1" s="1"/>
  <c r="AB2165" i="1" s="1"/>
  <c r="AF2166" i="1" s="1"/>
  <c r="F2181" i="1" s="1"/>
  <c r="I2181" i="1" s="1"/>
  <c r="L2100" i="1" l="1"/>
  <c r="H2099" i="1"/>
  <c r="T2116" i="1"/>
  <c r="X2116" i="1" s="1"/>
  <c r="AB2116" i="1" s="1"/>
  <c r="AF2117" i="1" s="1"/>
  <c r="F2132" i="1" s="1"/>
  <c r="I2132" i="1" s="1"/>
  <c r="U2116" i="1"/>
  <c r="Y2116" i="1" s="1"/>
  <c r="AC2116" i="1" s="1"/>
  <c r="AG2117" i="1" s="1"/>
  <c r="G2132" i="1" s="1"/>
  <c r="S2116" i="1"/>
  <c r="W2116" i="1" s="1"/>
  <c r="AA2116" i="1" s="1"/>
  <c r="AE2117" i="1" s="1"/>
  <c r="E2132" i="1" s="1"/>
  <c r="H2198" i="1"/>
  <c r="H2181" i="1"/>
  <c r="L2114" i="1"/>
  <c r="I2125" i="1"/>
  <c r="S2181" i="1" l="1"/>
  <c r="W2181" i="1" s="1"/>
  <c r="AA2181" i="1" s="1"/>
  <c r="AE2182" i="1" s="1"/>
  <c r="E2197" i="1" s="1"/>
  <c r="U2181" i="1"/>
  <c r="Y2181" i="1" s="1"/>
  <c r="AC2181" i="1" s="1"/>
  <c r="AG2182" i="1" s="1"/>
  <c r="G2197" i="1" s="1"/>
  <c r="T2181" i="1"/>
  <c r="X2181" i="1" s="1"/>
  <c r="AB2181" i="1" s="1"/>
  <c r="AF2182" i="1" s="1"/>
  <c r="F2197" i="1" s="1"/>
  <c r="I2197" i="1" s="1"/>
  <c r="T2198" i="1"/>
  <c r="X2198" i="1" s="1"/>
  <c r="AB2198" i="1" s="1"/>
  <c r="AF2199" i="1" s="1"/>
  <c r="F2214" i="1" s="1"/>
  <c r="I2214" i="1" s="1"/>
  <c r="U2198" i="1"/>
  <c r="Y2198" i="1" s="1"/>
  <c r="AC2198" i="1" s="1"/>
  <c r="AG2199" i="1" s="1"/>
  <c r="G2214" i="1" s="1"/>
  <c r="S2198" i="1"/>
  <c r="W2198" i="1" s="1"/>
  <c r="AA2198" i="1" s="1"/>
  <c r="AE2199" i="1" s="1"/>
  <c r="E2214" i="1" s="1"/>
  <c r="T2099" i="1"/>
  <c r="X2099" i="1" s="1"/>
  <c r="AB2099" i="1" s="1"/>
  <c r="AF2100" i="1" s="1"/>
  <c r="F2115" i="1" s="1"/>
  <c r="S2099" i="1"/>
  <c r="U2099" i="1"/>
  <c r="Y2099" i="1" s="1"/>
  <c r="AC2099" i="1" s="1"/>
  <c r="AG2100" i="1" s="1"/>
  <c r="H2110" i="1"/>
  <c r="T2110" i="1" s="1"/>
  <c r="H2132" i="1"/>
  <c r="L2101" i="1"/>
  <c r="L2103" i="1" s="1"/>
  <c r="L2104" i="1" s="1"/>
  <c r="O2099" i="1" s="1"/>
  <c r="O2100" i="1" s="1"/>
  <c r="L2102" i="1"/>
  <c r="N2099" i="1" l="1"/>
  <c r="N2100" i="1" s="1"/>
  <c r="P2100" i="1" s="1"/>
  <c r="N2101" i="1" s="1"/>
  <c r="S2132" i="1"/>
  <c r="W2132" i="1" s="1"/>
  <c r="AA2132" i="1" s="1"/>
  <c r="AE2133" i="1" s="1"/>
  <c r="E2148" i="1" s="1"/>
  <c r="T2132" i="1"/>
  <c r="X2132" i="1" s="1"/>
  <c r="AB2132" i="1" s="1"/>
  <c r="AF2133" i="1" s="1"/>
  <c r="F2148" i="1" s="1"/>
  <c r="I2148" i="1" s="1"/>
  <c r="U2132" i="1"/>
  <c r="Y2132" i="1" s="1"/>
  <c r="AC2132" i="1" s="1"/>
  <c r="AG2133" i="1" s="1"/>
  <c r="G2148" i="1" s="1"/>
  <c r="W2099" i="1"/>
  <c r="U2110" i="1"/>
  <c r="O2101" i="1"/>
  <c r="O2102" i="1" s="1"/>
  <c r="AF2099" i="1" s="1"/>
  <c r="H2214" i="1"/>
  <c r="AG2110" i="1"/>
  <c r="D2058" i="2" s="1"/>
  <c r="G2115" i="1"/>
  <c r="H2197" i="1"/>
  <c r="U2214" i="1" l="1"/>
  <c r="Y2214" i="1" s="1"/>
  <c r="AC2214" i="1" s="1"/>
  <c r="S2214" i="1"/>
  <c r="W2214" i="1" s="1"/>
  <c r="AA2214" i="1" s="1"/>
  <c r="T2214" i="1"/>
  <c r="X2214" i="1" s="1"/>
  <c r="AB2214" i="1" s="1"/>
  <c r="Y2110" i="1"/>
  <c r="AA2099" i="1"/>
  <c r="N2102" i="1"/>
  <c r="P2101" i="1"/>
  <c r="AF2110" i="1"/>
  <c r="C2058" i="2" s="1"/>
  <c r="F2114" i="1"/>
  <c r="S2197" i="1"/>
  <c r="W2197" i="1" s="1"/>
  <c r="AA2197" i="1" s="1"/>
  <c r="AE2198" i="1" s="1"/>
  <c r="E2213" i="1" s="1"/>
  <c r="U2197" i="1"/>
  <c r="Y2197" i="1" s="1"/>
  <c r="AC2197" i="1" s="1"/>
  <c r="AG2198" i="1" s="1"/>
  <c r="G2213" i="1" s="1"/>
  <c r="T2197" i="1"/>
  <c r="X2197" i="1" s="1"/>
  <c r="AB2197" i="1" s="1"/>
  <c r="AF2198" i="1" s="1"/>
  <c r="F2213" i="1" s="1"/>
  <c r="I2213" i="1" s="1"/>
  <c r="H2148" i="1"/>
  <c r="H2213" i="1" l="1"/>
  <c r="AE2099" i="1"/>
  <c r="P2102" i="1"/>
  <c r="U2148" i="1"/>
  <c r="Y2148" i="1" s="1"/>
  <c r="AC2148" i="1" s="1"/>
  <c r="AG2149" i="1" s="1"/>
  <c r="G2164" i="1" s="1"/>
  <c r="S2148" i="1"/>
  <c r="W2148" i="1" s="1"/>
  <c r="AA2148" i="1" s="1"/>
  <c r="AE2149" i="1" s="1"/>
  <c r="E2164" i="1" s="1"/>
  <c r="T2148" i="1"/>
  <c r="X2148" i="1" s="1"/>
  <c r="AB2148" i="1" s="1"/>
  <c r="AF2149" i="1" s="1"/>
  <c r="F2164" i="1" s="1"/>
  <c r="I2164" i="1" s="1"/>
  <c r="AE2100" i="1"/>
  <c r="E2115" i="1" s="1"/>
  <c r="H2115" i="1" s="1"/>
  <c r="AC2110" i="1"/>
  <c r="U2115" i="1" l="1"/>
  <c r="Y2115" i="1" s="1"/>
  <c r="AC2115" i="1" s="1"/>
  <c r="AG2116" i="1" s="1"/>
  <c r="G2131" i="1" s="1"/>
  <c r="T2115" i="1"/>
  <c r="X2115" i="1" s="1"/>
  <c r="AB2115" i="1" s="1"/>
  <c r="AF2116" i="1" s="1"/>
  <c r="F2131" i="1" s="1"/>
  <c r="I2131" i="1" s="1"/>
  <c r="S2115" i="1"/>
  <c r="W2115" i="1" s="1"/>
  <c r="AA2115" i="1" s="1"/>
  <c r="AE2116" i="1" s="1"/>
  <c r="E2131" i="1" s="1"/>
  <c r="AE2110" i="1"/>
  <c r="B2058" i="2" s="1"/>
  <c r="E2058" i="2" s="1"/>
  <c r="E2114" i="1"/>
  <c r="AH2110" i="1"/>
  <c r="H2164" i="1"/>
  <c r="T2213" i="1"/>
  <c r="X2213" i="1" s="1"/>
  <c r="AB2213" i="1" s="1"/>
  <c r="AF2214" i="1" s="1"/>
  <c r="F2229" i="1" s="1"/>
  <c r="I2229" i="1" s="1"/>
  <c r="S2213" i="1"/>
  <c r="W2213" i="1" s="1"/>
  <c r="AA2213" i="1" s="1"/>
  <c r="AE2214" i="1" s="1"/>
  <c r="E2229" i="1" s="1"/>
  <c r="U2213" i="1"/>
  <c r="Y2213" i="1" s="1"/>
  <c r="AC2213" i="1" s="1"/>
  <c r="AG2214" i="1" s="1"/>
  <c r="G2229" i="1" s="1"/>
  <c r="H2131" i="1" l="1"/>
  <c r="T2164" i="1"/>
  <c r="X2164" i="1" s="1"/>
  <c r="AB2164" i="1" s="1"/>
  <c r="AF2165" i="1" s="1"/>
  <c r="F2180" i="1" s="1"/>
  <c r="I2180" i="1" s="1"/>
  <c r="U2164" i="1"/>
  <c r="Y2164" i="1" s="1"/>
  <c r="AC2164" i="1" s="1"/>
  <c r="AG2165" i="1" s="1"/>
  <c r="G2180" i="1" s="1"/>
  <c r="S2164" i="1"/>
  <c r="W2164" i="1" s="1"/>
  <c r="AA2164" i="1" s="1"/>
  <c r="AE2165" i="1" s="1"/>
  <c r="E2180" i="1" s="1"/>
  <c r="H2180" i="1" s="1"/>
  <c r="S2131" i="1"/>
  <c r="W2131" i="1" s="1"/>
  <c r="AA2131" i="1" s="1"/>
  <c r="AE2132" i="1" s="1"/>
  <c r="E2147" i="1" s="1"/>
  <c r="T2131" i="1"/>
  <c r="X2131" i="1" s="1"/>
  <c r="AB2131" i="1" s="1"/>
  <c r="AF2132" i="1" s="1"/>
  <c r="F2147" i="1" s="1"/>
  <c r="I2147" i="1" s="1"/>
  <c r="U2131" i="1"/>
  <c r="Y2131" i="1" s="1"/>
  <c r="AC2131" i="1" s="1"/>
  <c r="AG2132" i="1" s="1"/>
  <c r="G2147" i="1" s="1"/>
  <c r="I2140" i="1"/>
  <c r="L2129" i="1"/>
  <c r="H2229" i="1"/>
  <c r="H2114" i="1"/>
  <c r="L2115" i="1"/>
  <c r="H2147" i="1" l="1"/>
  <c r="T2147" i="1" s="1"/>
  <c r="X2147" i="1" s="1"/>
  <c r="AB2147" i="1" s="1"/>
  <c r="AF2148" i="1" s="1"/>
  <c r="F2163" i="1" s="1"/>
  <c r="I2163" i="1" s="1"/>
  <c r="S2147" i="1"/>
  <c r="W2147" i="1" s="1"/>
  <c r="AA2147" i="1" s="1"/>
  <c r="AE2148" i="1" s="1"/>
  <c r="E2163" i="1" s="1"/>
  <c r="U2147" i="1"/>
  <c r="Y2147" i="1" s="1"/>
  <c r="AC2147" i="1" s="1"/>
  <c r="AG2148" i="1" s="1"/>
  <c r="G2163" i="1" s="1"/>
  <c r="U2180" i="1"/>
  <c r="Y2180" i="1" s="1"/>
  <c r="AC2180" i="1" s="1"/>
  <c r="AG2181" i="1" s="1"/>
  <c r="G2196" i="1" s="1"/>
  <c r="S2180" i="1"/>
  <c r="W2180" i="1" s="1"/>
  <c r="AA2180" i="1" s="1"/>
  <c r="AE2181" i="1" s="1"/>
  <c r="E2196" i="1" s="1"/>
  <c r="T2180" i="1"/>
  <c r="X2180" i="1" s="1"/>
  <c r="AB2180" i="1" s="1"/>
  <c r="AF2181" i="1" s="1"/>
  <c r="F2196" i="1" s="1"/>
  <c r="I2196" i="1" s="1"/>
  <c r="L2116" i="1"/>
  <c r="L2118" i="1" s="1"/>
  <c r="L2119" i="1" s="1"/>
  <c r="O2114" i="1" s="1"/>
  <c r="O2115" i="1" s="1"/>
  <c r="L2117" i="1"/>
  <c r="T2114" i="1"/>
  <c r="X2114" i="1" s="1"/>
  <c r="AB2114" i="1" s="1"/>
  <c r="AF2115" i="1" s="1"/>
  <c r="F2130" i="1" s="1"/>
  <c r="U2114" i="1"/>
  <c r="Y2114" i="1" s="1"/>
  <c r="AC2114" i="1" s="1"/>
  <c r="AG2115" i="1" s="1"/>
  <c r="H2125" i="1"/>
  <c r="T2125" i="1" s="1"/>
  <c r="S2114" i="1"/>
  <c r="S2229" i="1"/>
  <c r="W2229" i="1" s="1"/>
  <c r="AA2229" i="1" s="1"/>
  <c r="T2229" i="1"/>
  <c r="X2229" i="1" s="1"/>
  <c r="AB2229" i="1" s="1"/>
  <c r="U2229" i="1"/>
  <c r="Y2229" i="1" s="1"/>
  <c r="AC2229" i="1" s="1"/>
  <c r="H2196" i="1" l="1"/>
  <c r="H2163" i="1"/>
  <c r="G2130" i="1"/>
  <c r="AG2125" i="1"/>
  <c r="D2073" i="2" s="1"/>
  <c r="W2114" i="1"/>
  <c r="U2125" i="1"/>
  <c r="N2114" i="1"/>
  <c r="N2115" i="1" s="1"/>
  <c r="P2115" i="1" s="1"/>
  <c r="T2163" i="1" l="1"/>
  <c r="X2163" i="1" s="1"/>
  <c r="AB2163" i="1" s="1"/>
  <c r="AF2164" i="1" s="1"/>
  <c r="F2179" i="1" s="1"/>
  <c r="I2179" i="1" s="1"/>
  <c r="U2163" i="1"/>
  <c r="Y2163" i="1" s="1"/>
  <c r="AC2163" i="1" s="1"/>
  <c r="AG2164" i="1" s="1"/>
  <c r="G2179" i="1" s="1"/>
  <c r="S2163" i="1"/>
  <c r="W2163" i="1" s="1"/>
  <c r="AA2163" i="1" s="1"/>
  <c r="AE2164" i="1" s="1"/>
  <c r="E2179" i="1" s="1"/>
  <c r="O2116" i="1"/>
  <c r="O2117" i="1" s="1"/>
  <c r="AF2114" i="1" s="1"/>
  <c r="N2116" i="1"/>
  <c r="AA2114" i="1"/>
  <c r="Y2125" i="1"/>
  <c r="S2196" i="1"/>
  <c r="W2196" i="1" s="1"/>
  <c r="AA2196" i="1" s="1"/>
  <c r="AE2197" i="1" s="1"/>
  <c r="E2212" i="1" s="1"/>
  <c r="U2196" i="1"/>
  <c r="Y2196" i="1" s="1"/>
  <c r="AC2196" i="1" s="1"/>
  <c r="AG2197" i="1" s="1"/>
  <c r="G2212" i="1" s="1"/>
  <c r="T2196" i="1"/>
  <c r="X2196" i="1" s="1"/>
  <c r="AB2196" i="1" s="1"/>
  <c r="AF2197" i="1" s="1"/>
  <c r="F2212" i="1" s="1"/>
  <c r="I2212" i="1" s="1"/>
  <c r="H2179" i="1" l="1"/>
  <c r="H2212" i="1"/>
  <c r="U2212" i="1" s="1"/>
  <c r="Y2212" i="1" s="1"/>
  <c r="AC2212" i="1" s="1"/>
  <c r="AG2213" i="1" s="1"/>
  <c r="G2228" i="1" s="1"/>
  <c r="S2212" i="1"/>
  <c r="W2212" i="1" s="1"/>
  <c r="AA2212" i="1" s="1"/>
  <c r="AE2213" i="1" s="1"/>
  <c r="E2228" i="1" s="1"/>
  <c r="AF2125" i="1"/>
  <c r="C2073" i="2" s="1"/>
  <c r="F2129" i="1"/>
  <c r="S2179" i="1"/>
  <c r="W2179" i="1" s="1"/>
  <c r="AA2179" i="1" s="1"/>
  <c r="AE2180" i="1" s="1"/>
  <c r="E2195" i="1" s="1"/>
  <c r="T2179" i="1"/>
  <c r="X2179" i="1" s="1"/>
  <c r="AB2179" i="1" s="1"/>
  <c r="AF2180" i="1" s="1"/>
  <c r="F2195" i="1" s="1"/>
  <c r="I2195" i="1" s="1"/>
  <c r="U2179" i="1"/>
  <c r="Y2179" i="1" s="1"/>
  <c r="AC2179" i="1" s="1"/>
  <c r="AG2180" i="1" s="1"/>
  <c r="G2195" i="1" s="1"/>
  <c r="AC2125" i="1"/>
  <c r="AE2115" i="1"/>
  <c r="E2130" i="1" s="1"/>
  <c r="H2130" i="1" s="1"/>
  <c r="N2117" i="1"/>
  <c r="P2116" i="1"/>
  <c r="T2212" i="1" l="1"/>
  <c r="X2212" i="1" s="1"/>
  <c r="AB2212" i="1" s="1"/>
  <c r="AF2213" i="1" s="1"/>
  <c r="F2228" i="1" s="1"/>
  <c r="I2228" i="1" s="1"/>
  <c r="P2117" i="1"/>
  <c r="AE2114" i="1"/>
  <c r="H2195" i="1"/>
  <c r="T2130" i="1"/>
  <c r="X2130" i="1" s="1"/>
  <c r="AB2130" i="1" s="1"/>
  <c r="AF2131" i="1" s="1"/>
  <c r="F2146" i="1" s="1"/>
  <c r="I2146" i="1" s="1"/>
  <c r="S2130" i="1"/>
  <c r="W2130" i="1" s="1"/>
  <c r="AA2130" i="1" s="1"/>
  <c r="AE2131" i="1" s="1"/>
  <c r="E2146" i="1" s="1"/>
  <c r="U2130" i="1"/>
  <c r="Y2130" i="1" s="1"/>
  <c r="AC2130" i="1" s="1"/>
  <c r="AG2131" i="1" s="1"/>
  <c r="G2146" i="1" s="1"/>
  <c r="H2228" i="1" l="1"/>
  <c r="H2146" i="1"/>
  <c r="T2146" i="1" s="1"/>
  <c r="X2146" i="1" s="1"/>
  <c r="AB2146" i="1" s="1"/>
  <c r="AF2147" i="1" s="1"/>
  <c r="F2162" i="1" s="1"/>
  <c r="I2162" i="1" s="1"/>
  <c r="S2146" i="1"/>
  <c r="W2146" i="1" s="1"/>
  <c r="AA2146" i="1" s="1"/>
  <c r="AE2147" i="1" s="1"/>
  <c r="E2162" i="1" s="1"/>
  <c r="I2155" i="1"/>
  <c r="L2144" i="1"/>
  <c r="S2195" i="1"/>
  <c r="W2195" i="1" s="1"/>
  <c r="AA2195" i="1" s="1"/>
  <c r="AE2196" i="1" s="1"/>
  <c r="E2211" i="1" s="1"/>
  <c r="T2195" i="1"/>
  <c r="X2195" i="1" s="1"/>
  <c r="AB2195" i="1" s="1"/>
  <c r="AF2196" i="1" s="1"/>
  <c r="F2211" i="1" s="1"/>
  <c r="I2211" i="1" s="1"/>
  <c r="U2195" i="1"/>
  <c r="Y2195" i="1" s="1"/>
  <c r="AC2195" i="1" s="1"/>
  <c r="AG2196" i="1" s="1"/>
  <c r="G2211" i="1" s="1"/>
  <c r="AH2125" i="1"/>
  <c r="AE2125" i="1"/>
  <c r="B2073" i="2" s="1"/>
  <c r="E2073" i="2" s="1"/>
  <c r="E2129" i="1"/>
  <c r="U2146" i="1" l="1"/>
  <c r="Y2146" i="1" s="1"/>
  <c r="AC2146" i="1" s="1"/>
  <c r="AG2147" i="1" s="1"/>
  <c r="G2162" i="1" s="1"/>
  <c r="T2228" i="1"/>
  <c r="X2228" i="1" s="1"/>
  <c r="AB2228" i="1" s="1"/>
  <c r="AF2229" i="1" s="1"/>
  <c r="F2244" i="1" s="1"/>
  <c r="I2244" i="1" s="1"/>
  <c r="S2228" i="1"/>
  <c r="W2228" i="1" s="1"/>
  <c r="AA2228" i="1" s="1"/>
  <c r="AE2229" i="1" s="1"/>
  <c r="E2244" i="1" s="1"/>
  <c r="U2228" i="1"/>
  <c r="Y2228" i="1" s="1"/>
  <c r="AC2228" i="1" s="1"/>
  <c r="AG2229" i="1" s="1"/>
  <c r="G2244" i="1" s="1"/>
  <c r="H2211" i="1"/>
  <c r="T2211" i="1" s="1"/>
  <c r="X2211" i="1" s="1"/>
  <c r="AB2211" i="1" s="1"/>
  <c r="AF2212" i="1" s="1"/>
  <c r="F2227" i="1" s="1"/>
  <c r="I2227" i="1" s="1"/>
  <c r="U2211" i="1"/>
  <c r="Y2211" i="1" s="1"/>
  <c r="AC2211" i="1" s="1"/>
  <c r="AG2212" i="1" s="1"/>
  <c r="G2227" i="1" s="1"/>
  <c r="S2211" i="1"/>
  <c r="W2211" i="1" s="1"/>
  <c r="AA2211" i="1" s="1"/>
  <c r="AE2212" i="1" s="1"/>
  <c r="E2227" i="1" s="1"/>
  <c r="H2162" i="1"/>
  <c r="H2129" i="1"/>
  <c r="L2130" i="1"/>
  <c r="H2244" i="1" l="1"/>
  <c r="U2162" i="1"/>
  <c r="Y2162" i="1" s="1"/>
  <c r="AC2162" i="1" s="1"/>
  <c r="AG2163" i="1" s="1"/>
  <c r="G2178" i="1" s="1"/>
  <c r="S2162" i="1"/>
  <c r="W2162" i="1" s="1"/>
  <c r="AA2162" i="1" s="1"/>
  <c r="AE2163" i="1" s="1"/>
  <c r="E2178" i="1" s="1"/>
  <c r="T2162" i="1"/>
  <c r="X2162" i="1" s="1"/>
  <c r="AB2162" i="1" s="1"/>
  <c r="AF2163" i="1" s="1"/>
  <c r="F2178" i="1" s="1"/>
  <c r="I2178" i="1" s="1"/>
  <c r="L2131" i="1"/>
  <c r="L2133" i="1" s="1"/>
  <c r="L2134" i="1" s="1"/>
  <c r="O2129" i="1" s="1"/>
  <c r="O2130" i="1" s="1"/>
  <c r="L2132" i="1"/>
  <c r="S2129" i="1"/>
  <c r="H2140" i="1"/>
  <c r="T2140" i="1" s="1"/>
  <c r="U2129" i="1"/>
  <c r="Y2129" i="1" s="1"/>
  <c r="AC2129" i="1" s="1"/>
  <c r="AG2130" i="1" s="1"/>
  <c r="T2129" i="1"/>
  <c r="X2129" i="1" s="1"/>
  <c r="AB2129" i="1" s="1"/>
  <c r="AF2130" i="1" s="1"/>
  <c r="F2145" i="1" s="1"/>
  <c r="H2227" i="1"/>
  <c r="S2244" i="1" l="1"/>
  <c r="W2244" i="1" s="1"/>
  <c r="AA2244" i="1" s="1"/>
  <c r="U2244" i="1"/>
  <c r="Y2244" i="1" s="1"/>
  <c r="AC2244" i="1" s="1"/>
  <c r="T2244" i="1"/>
  <c r="X2244" i="1" s="1"/>
  <c r="AB2244" i="1" s="1"/>
  <c r="AG2140" i="1"/>
  <c r="D2088" i="2" s="1"/>
  <c r="G2145" i="1"/>
  <c r="T2227" i="1"/>
  <c r="X2227" i="1" s="1"/>
  <c r="AB2227" i="1" s="1"/>
  <c r="AF2228" i="1" s="1"/>
  <c r="F2243" i="1" s="1"/>
  <c r="I2243" i="1" s="1"/>
  <c r="U2227" i="1"/>
  <c r="Y2227" i="1" s="1"/>
  <c r="AC2227" i="1" s="1"/>
  <c r="AG2228" i="1" s="1"/>
  <c r="G2243" i="1" s="1"/>
  <c r="S2227" i="1"/>
  <c r="W2227" i="1" s="1"/>
  <c r="AA2227" i="1" s="1"/>
  <c r="AE2228" i="1" s="1"/>
  <c r="E2243" i="1" s="1"/>
  <c r="U2140" i="1"/>
  <c r="W2129" i="1"/>
  <c r="H2178" i="1"/>
  <c r="N2129" i="1"/>
  <c r="N2130" i="1" s="1"/>
  <c r="P2130" i="1" s="1"/>
  <c r="AA2129" i="1" l="1"/>
  <c r="Y2140" i="1"/>
  <c r="S2178" i="1"/>
  <c r="W2178" i="1" s="1"/>
  <c r="AA2178" i="1" s="1"/>
  <c r="AE2179" i="1" s="1"/>
  <c r="E2194" i="1" s="1"/>
  <c r="U2178" i="1"/>
  <c r="Y2178" i="1" s="1"/>
  <c r="AC2178" i="1" s="1"/>
  <c r="AG2179" i="1" s="1"/>
  <c r="G2194" i="1" s="1"/>
  <c r="T2178" i="1"/>
  <c r="X2178" i="1" s="1"/>
  <c r="AB2178" i="1" s="1"/>
  <c r="AF2179" i="1" s="1"/>
  <c r="F2194" i="1" s="1"/>
  <c r="I2194" i="1" s="1"/>
  <c r="O2131" i="1"/>
  <c r="O2132" i="1" s="1"/>
  <c r="AF2129" i="1" s="1"/>
  <c r="N2131" i="1"/>
  <c r="H2243" i="1"/>
  <c r="H2194" i="1" l="1"/>
  <c r="S2243" i="1"/>
  <c r="W2243" i="1" s="1"/>
  <c r="AA2243" i="1" s="1"/>
  <c r="AE2244" i="1" s="1"/>
  <c r="E2259" i="1" s="1"/>
  <c r="U2243" i="1"/>
  <c r="Y2243" i="1" s="1"/>
  <c r="AC2243" i="1" s="1"/>
  <c r="AG2244" i="1" s="1"/>
  <c r="G2259" i="1" s="1"/>
  <c r="T2243" i="1"/>
  <c r="X2243" i="1" s="1"/>
  <c r="AB2243" i="1" s="1"/>
  <c r="AF2244" i="1" s="1"/>
  <c r="F2259" i="1" s="1"/>
  <c r="I2259" i="1" s="1"/>
  <c r="S2194" i="1"/>
  <c r="W2194" i="1" s="1"/>
  <c r="AA2194" i="1" s="1"/>
  <c r="AE2195" i="1" s="1"/>
  <c r="E2210" i="1" s="1"/>
  <c r="U2194" i="1"/>
  <c r="Y2194" i="1" s="1"/>
  <c r="AC2194" i="1" s="1"/>
  <c r="AG2195" i="1" s="1"/>
  <c r="G2210" i="1" s="1"/>
  <c r="T2194" i="1"/>
  <c r="X2194" i="1" s="1"/>
  <c r="AB2194" i="1" s="1"/>
  <c r="AF2195" i="1" s="1"/>
  <c r="F2210" i="1" s="1"/>
  <c r="I2210" i="1" s="1"/>
  <c r="F2144" i="1"/>
  <c r="AF2140" i="1"/>
  <c r="C2088" i="2" s="1"/>
  <c r="N2132" i="1"/>
  <c r="P2131" i="1"/>
  <c r="AC2140" i="1"/>
  <c r="AE2130" i="1"/>
  <c r="E2145" i="1" s="1"/>
  <c r="H2145" i="1" s="1"/>
  <c r="T2145" i="1" l="1"/>
  <c r="X2145" i="1" s="1"/>
  <c r="AB2145" i="1" s="1"/>
  <c r="AF2146" i="1" s="1"/>
  <c r="F2161" i="1" s="1"/>
  <c r="I2161" i="1" s="1"/>
  <c r="S2145" i="1"/>
  <c r="W2145" i="1" s="1"/>
  <c r="AA2145" i="1" s="1"/>
  <c r="AE2146" i="1" s="1"/>
  <c r="E2161" i="1" s="1"/>
  <c r="U2145" i="1"/>
  <c r="Y2145" i="1" s="1"/>
  <c r="AC2145" i="1" s="1"/>
  <c r="AG2146" i="1" s="1"/>
  <c r="G2161" i="1" s="1"/>
  <c r="H2210" i="1"/>
  <c r="P2132" i="1"/>
  <c r="AE2129" i="1"/>
  <c r="H2259" i="1"/>
  <c r="U2210" i="1" l="1"/>
  <c r="Y2210" i="1" s="1"/>
  <c r="AC2210" i="1" s="1"/>
  <c r="AG2211" i="1" s="1"/>
  <c r="G2226" i="1" s="1"/>
  <c r="S2210" i="1"/>
  <c r="W2210" i="1" s="1"/>
  <c r="AA2210" i="1" s="1"/>
  <c r="AE2211" i="1" s="1"/>
  <c r="E2226" i="1" s="1"/>
  <c r="T2210" i="1"/>
  <c r="X2210" i="1" s="1"/>
  <c r="AB2210" i="1" s="1"/>
  <c r="AF2211" i="1" s="1"/>
  <c r="F2226" i="1" s="1"/>
  <c r="I2226" i="1" s="1"/>
  <c r="AE2140" i="1"/>
  <c r="B2088" i="2" s="1"/>
  <c r="E2088" i="2" s="1"/>
  <c r="E2144" i="1"/>
  <c r="AH2140" i="1"/>
  <c r="H2161" i="1"/>
  <c r="U2259" i="1"/>
  <c r="Y2259" i="1" s="1"/>
  <c r="AC2259" i="1" s="1"/>
  <c r="T2259" i="1"/>
  <c r="X2259" i="1" s="1"/>
  <c r="AB2259" i="1" s="1"/>
  <c r="S2259" i="1"/>
  <c r="W2259" i="1" s="1"/>
  <c r="AA2259" i="1" s="1"/>
  <c r="L2159" i="1"/>
  <c r="I2170" i="1"/>
  <c r="T2161" i="1" l="1"/>
  <c r="X2161" i="1" s="1"/>
  <c r="AB2161" i="1" s="1"/>
  <c r="AF2162" i="1" s="1"/>
  <c r="F2177" i="1" s="1"/>
  <c r="I2177" i="1" s="1"/>
  <c r="S2161" i="1"/>
  <c r="W2161" i="1" s="1"/>
  <c r="AA2161" i="1" s="1"/>
  <c r="AE2162" i="1" s="1"/>
  <c r="E2177" i="1" s="1"/>
  <c r="U2161" i="1"/>
  <c r="Y2161" i="1" s="1"/>
  <c r="AC2161" i="1" s="1"/>
  <c r="AG2162" i="1" s="1"/>
  <c r="G2177" i="1" s="1"/>
  <c r="H2226" i="1"/>
  <c r="H2144" i="1"/>
  <c r="L2145" i="1"/>
  <c r="U2226" i="1" l="1"/>
  <c r="Y2226" i="1" s="1"/>
  <c r="AC2226" i="1" s="1"/>
  <c r="AG2227" i="1" s="1"/>
  <c r="G2242" i="1" s="1"/>
  <c r="S2226" i="1"/>
  <c r="W2226" i="1" s="1"/>
  <c r="AA2226" i="1" s="1"/>
  <c r="AE2227" i="1" s="1"/>
  <c r="E2242" i="1" s="1"/>
  <c r="T2226" i="1"/>
  <c r="X2226" i="1" s="1"/>
  <c r="AB2226" i="1" s="1"/>
  <c r="AF2227" i="1" s="1"/>
  <c r="F2242" i="1" s="1"/>
  <c r="I2242" i="1" s="1"/>
  <c r="L2146" i="1"/>
  <c r="L2148" i="1" s="1"/>
  <c r="L2149" i="1" s="1"/>
  <c r="O2144" i="1" s="1"/>
  <c r="O2145" i="1" s="1"/>
  <c r="L2147" i="1"/>
  <c r="H2155" i="1"/>
  <c r="T2155" i="1" s="1"/>
  <c r="U2144" i="1"/>
  <c r="Y2144" i="1" s="1"/>
  <c r="AC2144" i="1" s="1"/>
  <c r="AG2145" i="1" s="1"/>
  <c r="S2144" i="1"/>
  <c r="T2144" i="1"/>
  <c r="X2144" i="1" s="1"/>
  <c r="AB2144" i="1" s="1"/>
  <c r="AF2145" i="1" s="1"/>
  <c r="F2160" i="1" s="1"/>
  <c r="H2177" i="1"/>
  <c r="U2155" i="1" l="1"/>
  <c r="W2144" i="1"/>
  <c r="H2242" i="1"/>
  <c r="AG2155" i="1"/>
  <c r="D2103" i="2" s="1"/>
  <c r="G2160" i="1"/>
  <c r="U2177" i="1"/>
  <c r="Y2177" i="1" s="1"/>
  <c r="AC2177" i="1" s="1"/>
  <c r="AG2178" i="1" s="1"/>
  <c r="G2193" i="1" s="1"/>
  <c r="T2177" i="1"/>
  <c r="X2177" i="1" s="1"/>
  <c r="AB2177" i="1" s="1"/>
  <c r="AF2178" i="1" s="1"/>
  <c r="F2193" i="1" s="1"/>
  <c r="I2193" i="1" s="1"/>
  <c r="S2177" i="1"/>
  <c r="W2177" i="1" s="1"/>
  <c r="AA2177" i="1" s="1"/>
  <c r="AE2178" i="1" s="1"/>
  <c r="E2193" i="1" s="1"/>
  <c r="N2144" i="1"/>
  <c r="N2145" i="1" s="1"/>
  <c r="P2145" i="1" s="1"/>
  <c r="H2193" i="1" l="1"/>
  <c r="T2242" i="1"/>
  <c r="X2242" i="1" s="1"/>
  <c r="AB2242" i="1" s="1"/>
  <c r="AF2243" i="1" s="1"/>
  <c r="F2258" i="1" s="1"/>
  <c r="I2258" i="1" s="1"/>
  <c r="S2242" i="1"/>
  <c r="W2242" i="1" s="1"/>
  <c r="AA2242" i="1" s="1"/>
  <c r="AE2243" i="1" s="1"/>
  <c r="E2258" i="1" s="1"/>
  <c r="U2242" i="1"/>
  <c r="Y2242" i="1" s="1"/>
  <c r="AC2242" i="1" s="1"/>
  <c r="AG2243" i="1" s="1"/>
  <c r="G2258" i="1" s="1"/>
  <c r="AA2144" i="1"/>
  <c r="Y2155" i="1"/>
  <c r="O2146" i="1"/>
  <c r="O2147" i="1" s="1"/>
  <c r="AF2144" i="1" s="1"/>
  <c r="N2146" i="1"/>
  <c r="H2258" i="1" l="1"/>
  <c r="S2258" i="1" s="1"/>
  <c r="W2258" i="1" s="1"/>
  <c r="AA2258" i="1" s="1"/>
  <c r="AE2259" i="1" s="1"/>
  <c r="E2274" i="1" s="1"/>
  <c r="N2147" i="1"/>
  <c r="P2146" i="1"/>
  <c r="F2159" i="1"/>
  <c r="AF2155" i="1"/>
  <c r="C2103" i="2" s="1"/>
  <c r="AE2145" i="1"/>
  <c r="E2160" i="1" s="1"/>
  <c r="H2160" i="1" s="1"/>
  <c r="AC2155" i="1"/>
  <c r="T2193" i="1"/>
  <c r="X2193" i="1" s="1"/>
  <c r="AB2193" i="1" s="1"/>
  <c r="AF2194" i="1" s="1"/>
  <c r="F2209" i="1" s="1"/>
  <c r="I2209" i="1" s="1"/>
  <c r="S2193" i="1"/>
  <c r="W2193" i="1" s="1"/>
  <c r="AA2193" i="1" s="1"/>
  <c r="AE2194" i="1" s="1"/>
  <c r="E2209" i="1" s="1"/>
  <c r="U2193" i="1"/>
  <c r="Y2193" i="1" s="1"/>
  <c r="AC2193" i="1" s="1"/>
  <c r="AG2194" i="1" s="1"/>
  <c r="G2209" i="1" s="1"/>
  <c r="T2258" i="1" l="1"/>
  <c r="X2258" i="1" s="1"/>
  <c r="AB2258" i="1" s="1"/>
  <c r="AF2259" i="1" s="1"/>
  <c r="F2274" i="1" s="1"/>
  <c r="I2274" i="1" s="1"/>
  <c r="U2258" i="1"/>
  <c r="Y2258" i="1" s="1"/>
  <c r="AC2258" i="1" s="1"/>
  <c r="AG2259" i="1" s="1"/>
  <c r="G2274" i="1" s="1"/>
  <c r="H2209" i="1"/>
  <c r="S2209" i="1" s="1"/>
  <c r="W2209" i="1" s="1"/>
  <c r="AA2209" i="1" s="1"/>
  <c r="AE2210" i="1" s="1"/>
  <c r="E2225" i="1" s="1"/>
  <c r="U2160" i="1"/>
  <c r="Y2160" i="1" s="1"/>
  <c r="AC2160" i="1" s="1"/>
  <c r="AG2161" i="1" s="1"/>
  <c r="G2176" i="1" s="1"/>
  <c r="S2160" i="1"/>
  <c r="W2160" i="1" s="1"/>
  <c r="AA2160" i="1" s="1"/>
  <c r="AE2161" i="1" s="1"/>
  <c r="E2176" i="1" s="1"/>
  <c r="T2160" i="1"/>
  <c r="X2160" i="1" s="1"/>
  <c r="AB2160" i="1" s="1"/>
  <c r="AF2161" i="1" s="1"/>
  <c r="F2176" i="1" s="1"/>
  <c r="I2176" i="1" s="1"/>
  <c r="AE2144" i="1"/>
  <c r="P2147" i="1"/>
  <c r="H2274" i="1"/>
  <c r="T2209" i="1" l="1"/>
  <c r="X2209" i="1" s="1"/>
  <c r="AB2209" i="1" s="1"/>
  <c r="AF2210" i="1" s="1"/>
  <c r="F2225" i="1" s="1"/>
  <c r="I2225" i="1" s="1"/>
  <c r="U2209" i="1"/>
  <c r="Y2209" i="1" s="1"/>
  <c r="AC2209" i="1" s="1"/>
  <c r="AG2210" i="1" s="1"/>
  <c r="G2225" i="1" s="1"/>
  <c r="H2225" i="1" s="1"/>
  <c r="E2159" i="1"/>
  <c r="AH2155" i="1"/>
  <c r="AE2155" i="1"/>
  <c r="B2103" i="2" s="1"/>
  <c r="E2103" i="2" s="1"/>
  <c r="L2174" i="1"/>
  <c r="I2185" i="1"/>
  <c r="H2176" i="1"/>
  <c r="T2274" i="1"/>
  <c r="X2274" i="1" s="1"/>
  <c r="AB2274" i="1" s="1"/>
  <c r="U2274" i="1"/>
  <c r="Y2274" i="1" s="1"/>
  <c r="AC2274" i="1" s="1"/>
  <c r="S2274" i="1"/>
  <c r="W2274" i="1" s="1"/>
  <c r="AA2274" i="1" s="1"/>
  <c r="S2225" i="1" l="1"/>
  <c r="W2225" i="1" s="1"/>
  <c r="AA2225" i="1" s="1"/>
  <c r="AE2226" i="1" s="1"/>
  <c r="E2241" i="1" s="1"/>
  <c r="T2225" i="1"/>
  <c r="X2225" i="1" s="1"/>
  <c r="AB2225" i="1" s="1"/>
  <c r="AF2226" i="1" s="1"/>
  <c r="F2241" i="1" s="1"/>
  <c r="I2241" i="1" s="1"/>
  <c r="U2225" i="1"/>
  <c r="Y2225" i="1" s="1"/>
  <c r="AC2225" i="1" s="1"/>
  <c r="AG2226" i="1" s="1"/>
  <c r="G2241" i="1" s="1"/>
  <c r="T2176" i="1"/>
  <c r="X2176" i="1" s="1"/>
  <c r="AB2176" i="1" s="1"/>
  <c r="AF2177" i="1" s="1"/>
  <c r="F2192" i="1" s="1"/>
  <c r="I2192" i="1" s="1"/>
  <c r="S2176" i="1"/>
  <c r="W2176" i="1" s="1"/>
  <c r="AA2176" i="1" s="1"/>
  <c r="AE2177" i="1" s="1"/>
  <c r="E2192" i="1" s="1"/>
  <c r="U2176" i="1"/>
  <c r="Y2176" i="1" s="1"/>
  <c r="AC2176" i="1" s="1"/>
  <c r="AG2177" i="1" s="1"/>
  <c r="G2192" i="1" s="1"/>
  <c r="L2160" i="1"/>
  <c r="H2159" i="1"/>
  <c r="H2241" i="1" l="1"/>
  <c r="S2241" i="1"/>
  <c r="W2241" i="1" s="1"/>
  <c r="AA2241" i="1" s="1"/>
  <c r="AE2242" i="1" s="1"/>
  <c r="E2257" i="1" s="1"/>
  <c r="T2241" i="1"/>
  <c r="X2241" i="1" s="1"/>
  <c r="AB2241" i="1" s="1"/>
  <c r="AF2242" i="1" s="1"/>
  <c r="F2257" i="1" s="1"/>
  <c r="I2257" i="1" s="1"/>
  <c r="U2241" i="1"/>
  <c r="Y2241" i="1" s="1"/>
  <c r="AC2241" i="1" s="1"/>
  <c r="AG2242" i="1" s="1"/>
  <c r="G2257" i="1" s="1"/>
  <c r="H2257" i="1" s="1"/>
  <c r="L2161" i="1"/>
  <c r="L2163" i="1" s="1"/>
  <c r="L2164" i="1" s="1"/>
  <c r="O2159" i="1" s="1"/>
  <c r="O2160" i="1" s="1"/>
  <c r="L2162" i="1"/>
  <c r="H2192" i="1"/>
  <c r="S2159" i="1"/>
  <c r="U2159" i="1"/>
  <c r="Y2159" i="1" s="1"/>
  <c r="AC2159" i="1" s="1"/>
  <c r="AG2160" i="1" s="1"/>
  <c r="T2159" i="1"/>
  <c r="X2159" i="1" s="1"/>
  <c r="AB2159" i="1" s="1"/>
  <c r="AF2160" i="1" s="1"/>
  <c r="F2175" i="1" s="1"/>
  <c r="H2170" i="1"/>
  <c r="T2170" i="1" s="1"/>
  <c r="N2159" i="1" l="1"/>
  <c r="N2160" i="1" s="1"/>
  <c r="P2160" i="1" s="1"/>
  <c r="T2192" i="1"/>
  <c r="X2192" i="1" s="1"/>
  <c r="AB2192" i="1" s="1"/>
  <c r="AF2193" i="1" s="1"/>
  <c r="F2208" i="1" s="1"/>
  <c r="I2208" i="1" s="1"/>
  <c r="U2192" i="1"/>
  <c r="Y2192" i="1" s="1"/>
  <c r="AC2192" i="1" s="1"/>
  <c r="AG2193" i="1" s="1"/>
  <c r="G2208" i="1" s="1"/>
  <c r="S2192" i="1"/>
  <c r="W2192" i="1" s="1"/>
  <c r="AA2192" i="1" s="1"/>
  <c r="AE2193" i="1" s="1"/>
  <c r="E2208" i="1" s="1"/>
  <c r="O2161" i="1"/>
  <c r="O2162" i="1" s="1"/>
  <c r="AF2159" i="1" s="1"/>
  <c r="N2161" i="1"/>
  <c r="AG2170" i="1"/>
  <c r="D2118" i="2" s="1"/>
  <c r="G2175" i="1"/>
  <c r="U2170" i="1"/>
  <c r="W2159" i="1"/>
  <c r="S2257" i="1"/>
  <c r="W2257" i="1" s="1"/>
  <c r="AA2257" i="1" s="1"/>
  <c r="AE2258" i="1" s="1"/>
  <c r="E2273" i="1" s="1"/>
  <c r="U2257" i="1"/>
  <c r="Y2257" i="1" s="1"/>
  <c r="AC2257" i="1" s="1"/>
  <c r="AG2258" i="1" s="1"/>
  <c r="G2273" i="1" s="1"/>
  <c r="T2257" i="1"/>
  <c r="X2257" i="1" s="1"/>
  <c r="AB2257" i="1" s="1"/>
  <c r="AF2258" i="1" s="1"/>
  <c r="F2273" i="1" s="1"/>
  <c r="I2273" i="1" s="1"/>
  <c r="H2208" i="1" l="1"/>
  <c r="AF2170" i="1"/>
  <c r="C2118" i="2" s="1"/>
  <c r="F2174" i="1"/>
  <c r="U2208" i="1"/>
  <c r="Y2208" i="1" s="1"/>
  <c r="AC2208" i="1" s="1"/>
  <c r="AG2209" i="1" s="1"/>
  <c r="G2224" i="1" s="1"/>
  <c r="S2208" i="1"/>
  <c r="W2208" i="1" s="1"/>
  <c r="AA2208" i="1" s="1"/>
  <c r="AE2209" i="1" s="1"/>
  <c r="E2224" i="1" s="1"/>
  <c r="T2208" i="1"/>
  <c r="X2208" i="1" s="1"/>
  <c r="AB2208" i="1" s="1"/>
  <c r="AF2209" i="1" s="1"/>
  <c r="F2224" i="1" s="1"/>
  <c r="I2224" i="1" s="1"/>
  <c r="H2273" i="1"/>
  <c r="Y2170" i="1"/>
  <c r="AA2159" i="1"/>
  <c r="N2162" i="1"/>
  <c r="P2161" i="1"/>
  <c r="H2224" i="1" l="1"/>
  <c r="U2224" i="1" s="1"/>
  <c r="Y2224" i="1" s="1"/>
  <c r="AC2224" i="1" s="1"/>
  <c r="AG2225" i="1" s="1"/>
  <c r="G2240" i="1" s="1"/>
  <c r="AC2170" i="1"/>
  <c r="AE2160" i="1"/>
  <c r="E2175" i="1" s="1"/>
  <c r="H2175" i="1" s="1"/>
  <c r="U2273" i="1"/>
  <c r="Y2273" i="1" s="1"/>
  <c r="AC2273" i="1" s="1"/>
  <c r="AG2274" i="1" s="1"/>
  <c r="G2289" i="1" s="1"/>
  <c r="S2273" i="1"/>
  <c r="W2273" i="1" s="1"/>
  <c r="AA2273" i="1" s="1"/>
  <c r="AE2274" i="1" s="1"/>
  <c r="E2289" i="1" s="1"/>
  <c r="T2273" i="1"/>
  <c r="X2273" i="1" s="1"/>
  <c r="AB2273" i="1" s="1"/>
  <c r="AF2274" i="1" s="1"/>
  <c r="F2289" i="1" s="1"/>
  <c r="I2289" i="1" s="1"/>
  <c r="AE2159" i="1"/>
  <c r="P2162" i="1"/>
  <c r="S2224" i="1" l="1"/>
  <c r="W2224" i="1" s="1"/>
  <c r="AA2224" i="1" s="1"/>
  <c r="AE2225" i="1" s="1"/>
  <c r="E2240" i="1" s="1"/>
  <c r="T2224" i="1"/>
  <c r="X2224" i="1" s="1"/>
  <c r="AB2224" i="1" s="1"/>
  <c r="AF2225" i="1" s="1"/>
  <c r="F2240" i="1" s="1"/>
  <c r="I2240" i="1" s="1"/>
  <c r="H2289" i="1"/>
  <c r="E2174" i="1"/>
  <c r="AH2170" i="1"/>
  <c r="AE2170" i="1"/>
  <c r="B2118" i="2" s="1"/>
  <c r="E2118" i="2" s="1"/>
  <c r="T2175" i="1"/>
  <c r="X2175" i="1" s="1"/>
  <c r="AB2175" i="1" s="1"/>
  <c r="AF2176" i="1" s="1"/>
  <c r="F2191" i="1" s="1"/>
  <c r="I2191" i="1" s="1"/>
  <c r="S2175" i="1"/>
  <c r="W2175" i="1" s="1"/>
  <c r="AA2175" i="1" s="1"/>
  <c r="AE2176" i="1" s="1"/>
  <c r="E2191" i="1" s="1"/>
  <c r="U2175" i="1"/>
  <c r="Y2175" i="1" s="1"/>
  <c r="AC2175" i="1" s="1"/>
  <c r="AG2176" i="1" s="1"/>
  <c r="G2191" i="1" s="1"/>
  <c r="H2191" i="1" l="1"/>
  <c r="H2240" i="1"/>
  <c r="U2240" i="1" s="1"/>
  <c r="Y2240" i="1" s="1"/>
  <c r="AC2240" i="1" s="1"/>
  <c r="AG2241" i="1" s="1"/>
  <c r="G2256" i="1" s="1"/>
  <c r="T2240" i="1"/>
  <c r="X2240" i="1" s="1"/>
  <c r="AB2240" i="1" s="1"/>
  <c r="AF2241" i="1" s="1"/>
  <c r="F2256" i="1" s="1"/>
  <c r="I2256" i="1" s="1"/>
  <c r="U2289" i="1"/>
  <c r="Y2289" i="1" s="1"/>
  <c r="AC2289" i="1" s="1"/>
  <c r="T2289" i="1"/>
  <c r="X2289" i="1" s="1"/>
  <c r="AB2289" i="1" s="1"/>
  <c r="S2289" i="1"/>
  <c r="W2289" i="1" s="1"/>
  <c r="AA2289" i="1" s="1"/>
  <c r="T2191" i="1"/>
  <c r="X2191" i="1" s="1"/>
  <c r="AB2191" i="1" s="1"/>
  <c r="AF2192" i="1" s="1"/>
  <c r="F2207" i="1" s="1"/>
  <c r="I2207" i="1" s="1"/>
  <c r="U2191" i="1"/>
  <c r="Y2191" i="1" s="1"/>
  <c r="AC2191" i="1" s="1"/>
  <c r="AG2192" i="1" s="1"/>
  <c r="G2207" i="1" s="1"/>
  <c r="S2191" i="1"/>
  <c r="W2191" i="1" s="1"/>
  <c r="AA2191" i="1" s="1"/>
  <c r="AE2192" i="1" s="1"/>
  <c r="E2207" i="1" s="1"/>
  <c r="H2174" i="1"/>
  <c r="L2175" i="1"/>
  <c r="I2200" i="1"/>
  <c r="L2189" i="1"/>
  <c r="H2207" i="1" l="1"/>
  <c r="S2240" i="1"/>
  <c r="W2240" i="1" s="1"/>
  <c r="AA2240" i="1" s="1"/>
  <c r="AE2241" i="1" s="1"/>
  <c r="E2256" i="1" s="1"/>
  <c r="H2256" i="1" s="1"/>
  <c r="S2174" i="1"/>
  <c r="T2174" i="1"/>
  <c r="X2174" i="1" s="1"/>
  <c r="AB2174" i="1" s="1"/>
  <c r="AF2175" i="1" s="1"/>
  <c r="F2190" i="1" s="1"/>
  <c r="U2174" i="1"/>
  <c r="Y2174" i="1" s="1"/>
  <c r="AC2174" i="1" s="1"/>
  <c r="AG2175" i="1" s="1"/>
  <c r="H2185" i="1"/>
  <c r="T2185" i="1" s="1"/>
  <c r="T2207" i="1"/>
  <c r="X2207" i="1" s="1"/>
  <c r="AB2207" i="1" s="1"/>
  <c r="AF2208" i="1" s="1"/>
  <c r="F2223" i="1" s="1"/>
  <c r="I2223" i="1" s="1"/>
  <c r="U2207" i="1"/>
  <c r="Y2207" i="1" s="1"/>
  <c r="AC2207" i="1" s="1"/>
  <c r="AG2208" i="1" s="1"/>
  <c r="G2223" i="1" s="1"/>
  <c r="S2207" i="1"/>
  <c r="W2207" i="1" s="1"/>
  <c r="AA2207" i="1" s="1"/>
  <c r="AE2208" i="1" s="1"/>
  <c r="E2223" i="1" s="1"/>
  <c r="T2256" i="1"/>
  <c r="X2256" i="1" s="1"/>
  <c r="AB2256" i="1" s="1"/>
  <c r="AF2257" i="1" s="1"/>
  <c r="F2272" i="1" s="1"/>
  <c r="I2272" i="1" s="1"/>
  <c r="S2256" i="1"/>
  <c r="W2256" i="1" s="1"/>
  <c r="AA2256" i="1" s="1"/>
  <c r="AE2257" i="1" s="1"/>
  <c r="E2272" i="1" s="1"/>
  <c r="U2256" i="1"/>
  <c r="Y2256" i="1" s="1"/>
  <c r="AC2256" i="1" s="1"/>
  <c r="AG2257" i="1" s="1"/>
  <c r="G2272" i="1" s="1"/>
  <c r="L2176" i="1"/>
  <c r="L2178" i="1" s="1"/>
  <c r="L2179" i="1" s="1"/>
  <c r="O2174" i="1" s="1"/>
  <c r="O2175" i="1" s="1"/>
  <c r="L2177" i="1"/>
  <c r="H2223" i="1" l="1"/>
  <c r="T2223" i="1" s="1"/>
  <c r="X2223" i="1" s="1"/>
  <c r="AB2223" i="1" s="1"/>
  <c r="AF2224" i="1" s="1"/>
  <c r="F2239" i="1" s="1"/>
  <c r="I2239" i="1" s="1"/>
  <c r="S2223" i="1"/>
  <c r="W2223" i="1" s="1"/>
  <c r="AA2223" i="1" s="1"/>
  <c r="AE2224" i="1" s="1"/>
  <c r="E2239" i="1" s="1"/>
  <c r="U2223" i="1"/>
  <c r="Y2223" i="1" s="1"/>
  <c r="AC2223" i="1" s="1"/>
  <c r="AG2224" i="1" s="1"/>
  <c r="G2239" i="1" s="1"/>
  <c r="G2190" i="1"/>
  <c r="AG2185" i="1"/>
  <c r="D2133" i="2" s="1"/>
  <c r="H2272" i="1"/>
  <c r="W2174" i="1"/>
  <c r="U2185" i="1"/>
  <c r="N2174" i="1"/>
  <c r="N2175" i="1" s="1"/>
  <c r="P2175" i="1" s="1"/>
  <c r="S2272" i="1" l="1"/>
  <c r="W2272" i="1" s="1"/>
  <c r="AA2272" i="1" s="1"/>
  <c r="AE2273" i="1" s="1"/>
  <c r="E2288" i="1" s="1"/>
  <c r="T2272" i="1"/>
  <c r="X2272" i="1" s="1"/>
  <c r="AB2272" i="1" s="1"/>
  <c r="AF2273" i="1" s="1"/>
  <c r="F2288" i="1" s="1"/>
  <c r="I2288" i="1" s="1"/>
  <c r="U2272" i="1"/>
  <c r="Y2272" i="1" s="1"/>
  <c r="AC2272" i="1" s="1"/>
  <c r="AG2273" i="1" s="1"/>
  <c r="G2288" i="1" s="1"/>
  <c r="H2239" i="1"/>
  <c r="Y2185" i="1"/>
  <c r="AA2174" i="1"/>
  <c r="N2176" i="1"/>
  <c r="O2176" i="1"/>
  <c r="O2177" i="1" s="1"/>
  <c r="AF2174" i="1" s="1"/>
  <c r="H2288" i="1" l="1"/>
  <c r="F2189" i="1"/>
  <c r="AF2185" i="1"/>
  <c r="C2133" i="2" s="1"/>
  <c r="S2239" i="1"/>
  <c r="W2239" i="1" s="1"/>
  <c r="AA2239" i="1" s="1"/>
  <c r="AE2240" i="1" s="1"/>
  <c r="E2255" i="1" s="1"/>
  <c r="T2239" i="1"/>
  <c r="X2239" i="1" s="1"/>
  <c r="AB2239" i="1" s="1"/>
  <c r="AF2240" i="1" s="1"/>
  <c r="F2255" i="1" s="1"/>
  <c r="I2255" i="1" s="1"/>
  <c r="U2239" i="1"/>
  <c r="Y2239" i="1" s="1"/>
  <c r="AC2239" i="1" s="1"/>
  <c r="AG2240" i="1" s="1"/>
  <c r="G2255" i="1" s="1"/>
  <c r="AE2175" i="1"/>
  <c r="E2190" i="1" s="1"/>
  <c r="H2190" i="1" s="1"/>
  <c r="AC2185" i="1"/>
  <c r="P2176" i="1"/>
  <c r="N2177" i="1"/>
  <c r="T2288" i="1" l="1"/>
  <c r="X2288" i="1" s="1"/>
  <c r="AB2288" i="1" s="1"/>
  <c r="AF2289" i="1" s="1"/>
  <c r="S2288" i="1"/>
  <c r="W2288" i="1" s="1"/>
  <c r="AA2288" i="1" s="1"/>
  <c r="AE2289" i="1" s="1"/>
  <c r="U2288" i="1"/>
  <c r="Y2288" i="1" s="1"/>
  <c r="AC2288" i="1" s="1"/>
  <c r="AG2289" i="1" s="1"/>
  <c r="H2255" i="1"/>
  <c r="U2255" i="1" s="1"/>
  <c r="Y2255" i="1" s="1"/>
  <c r="AC2255" i="1" s="1"/>
  <c r="AG2256" i="1" s="1"/>
  <c r="G2271" i="1" s="1"/>
  <c r="S2190" i="1"/>
  <c r="W2190" i="1" s="1"/>
  <c r="AA2190" i="1" s="1"/>
  <c r="AE2191" i="1" s="1"/>
  <c r="E2206" i="1" s="1"/>
  <c r="U2190" i="1"/>
  <c r="Y2190" i="1" s="1"/>
  <c r="AC2190" i="1" s="1"/>
  <c r="AG2191" i="1" s="1"/>
  <c r="G2206" i="1" s="1"/>
  <c r="T2190" i="1"/>
  <c r="X2190" i="1" s="1"/>
  <c r="AB2190" i="1" s="1"/>
  <c r="AF2191" i="1" s="1"/>
  <c r="F2206" i="1" s="1"/>
  <c r="I2206" i="1" s="1"/>
  <c r="P2177" i="1"/>
  <c r="AE2174" i="1"/>
  <c r="T2255" i="1" l="1"/>
  <c r="X2255" i="1" s="1"/>
  <c r="AB2255" i="1" s="1"/>
  <c r="AF2256" i="1" s="1"/>
  <c r="F2271" i="1" s="1"/>
  <c r="I2271" i="1" s="1"/>
  <c r="S2255" i="1"/>
  <c r="W2255" i="1" s="1"/>
  <c r="AA2255" i="1" s="1"/>
  <c r="AE2256" i="1" s="1"/>
  <c r="E2271" i="1" s="1"/>
  <c r="H2271" i="1" s="1"/>
  <c r="H2206" i="1"/>
  <c r="T2206" i="1" s="1"/>
  <c r="X2206" i="1" s="1"/>
  <c r="AB2206" i="1" s="1"/>
  <c r="AF2207" i="1" s="1"/>
  <c r="F2222" i="1" s="1"/>
  <c r="I2222" i="1" s="1"/>
  <c r="I2215" i="1"/>
  <c r="L2204" i="1"/>
  <c r="E2189" i="1"/>
  <c r="AE2185" i="1"/>
  <c r="B2133" i="2" s="1"/>
  <c r="E2133" i="2" s="1"/>
  <c r="AH2185" i="1"/>
  <c r="S2206" i="1" l="1"/>
  <c r="W2206" i="1" s="1"/>
  <c r="AA2206" i="1" s="1"/>
  <c r="AE2207" i="1" s="1"/>
  <c r="E2222" i="1" s="1"/>
  <c r="U2206" i="1"/>
  <c r="Y2206" i="1" s="1"/>
  <c r="AC2206" i="1" s="1"/>
  <c r="AG2207" i="1" s="1"/>
  <c r="G2222" i="1" s="1"/>
  <c r="H2222" i="1" s="1"/>
  <c r="H2189" i="1"/>
  <c r="L2190" i="1"/>
  <c r="U2271" i="1"/>
  <c r="Y2271" i="1" s="1"/>
  <c r="AC2271" i="1" s="1"/>
  <c r="AG2272" i="1" s="1"/>
  <c r="G2287" i="1" s="1"/>
  <c r="S2271" i="1"/>
  <c r="W2271" i="1" s="1"/>
  <c r="AA2271" i="1" s="1"/>
  <c r="AE2272" i="1" s="1"/>
  <c r="E2287" i="1" s="1"/>
  <c r="T2271" i="1"/>
  <c r="X2271" i="1" s="1"/>
  <c r="AB2271" i="1" s="1"/>
  <c r="AF2272" i="1" s="1"/>
  <c r="F2287" i="1" s="1"/>
  <c r="I2287" i="1" s="1"/>
  <c r="H2287" i="1" l="1"/>
  <c r="U2222" i="1"/>
  <c r="Y2222" i="1" s="1"/>
  <c r="AC2222" i="1" s="1"/>
  <c r="AG2223" i="1" s="1"/>
  <c r="G2238" i="1" s="1"/>
  <c r="S2222" i="1"/>
  <c r="W2222" i="1" s="1"/>
  <c r="AA2222" i="1" s="1"/>
  <c r="AE2223" i="1" s="1"/>
  <c r="E2238" i="1" s="1"/>
  <c r="T2222" i="1"/>
  <c r="X2222" i="1" s="1"/>
  <c r="AB2222" i="1" s="1"/>
  <c r="AF2223" i="1" s="1"/>
  <c r="F2238" i="1" s="1"/>
  <c r="I2238" i="1" s="1"/>
  <c r="T2287" i="1"/>
  <c r="X2287" i="1" s="1"/>
  <c r="AB2287" i="1" s="1"/>
  <c r="AF2288" i="1" s="1"/>
  <c r="S2287" i="1"/>
  <c r="W2287" i="1" s="1"/>
  <c r="AA2287" i="1" s="1"/>
  <c r="AE2288" i="1" s="1"/>
  <c r="U2287" i="1"/>
  <c r="Y2287" i="1" s="1"/>
  <c r="AC2287" i="1" s="1"/>
  <c r="AG2288" i="1" s="1"/>
  <c r="L2191" i="1"/>
  <c r="L2193" i="1" s="1"/>
  <c r="L2194" i="1" s="1"/>
  <c r="O2189" i="1" s="1"/>
  <c r="O2190" i="1" s="1"/>
  <c r="L2192" i="1"/>
  <c r="T2189" i="1"/>
  <c r="X2189" i="1" s="1"/>
  <c r="AB2189" i="1" s="1"/>
  <c r="AF2190" i="1" s="1"/>
  <c r="F2205" i="1" s="1"/>
  <c r="U2189" i="1"/>
  <c r="Y2189" i="1" s="1"/>
  <c r="AC2189" i="1" s="1"/>
  <c r="AG2190" i="1" s="1"/>
  <c r="S2189" i="1"/>
  <c r="H2200" i="1"/>
  <c r="T2200" i="1" s="1"/>
  <c r="H2238" i="1" l="1"/>
  <c r="N2189" i="1"/>
  <c r="N2190" i="1" s="1"/>
  <c r="P2190" i="1" s="1"/>
  <c r="O2191" i="1" s="1"/>
  <c r="O2192" i="1" s="1"/>
  <c r="AF2189" i="1" s="1"/>
  <c r="W2189" i="1"/>
  <c r="U2200" i="1"/>
  <c r="AG2200" i="1"/>
  <c r="D2148" i="2" s="1"/>
  <c r="G2205" i="1"/>
  <c r="U2238" i="1"/>
  <c r="Y2238" i="1" s="1"/>
  <c r="AC2238" i="1" s="1"/>
  <c r="AG2239" i="1" s="1"/>
  <c r="G2254" i="1" s="1"/>
  <c r="T2238" i="1"/>
  <c r="X2238" i="1" s="1"/>
  <c r="AB2238" i="1" s="1"/>
  <c r="AF2239" i="1" s="1"/>
  <c r="F2254" i="1" s="1"/>
  <c r="I2254" i="1" s="1"/>
  <c r="S2238" i="1"/>
  <c r="W2238" i="1" s="1"/>
  <c r="AA2238" i="1" s="1"/>
  <c r="AE2239" i="1" s="1"/>
  <c r="E2254" i="1" s="1"/>
  <c r="N2191" i="1" l="1"/>
  <c r="P2191" i="1" s="1"/>
  <c r="AA2189" i="1"/>
  <c r="Y2200" i="1"/>
  <c r="H2254" i="1"/>
  <c r="AF2200" i="1"/>
  <c r="C2148" i="2" s="1"/>
  <c r="F2204" i="1"/>
  <c r="N2192" i="1" l="1"/>
  <c r="AE2189" i="1"/>
  <c r="P2192" i="1"/>
  <c r="T2254" i="1"/>
  <c r="X2254" i="1" s="1"/>
  <c r="AB2254" i="1" s="1"/>
  <c r="AF2255" i="1" s="1"/>
  <c r="F2270" i="1" s="1"/>
  <c r="I2270" i="1" s="1"/>
  <c r="S2254" i="1"/>
  <c r="W2254" i="1" s="1"/>
  <c r="AA2254" i="1" s="1"/>
  <c r="AE2255" i="1" s="1"/>
  <c r="E2270" i="1" s="1"/>
  <c r="U2254" i="1"/>
  <c r="Y2254" i="1" s="1"/>
  <c r="AC2254" i="1" s="1"/>
  <c r="AG2255" i="1" s="1"/>
  <c r="G2270" i="1" s="1"/>
  <c r="AE2190" i="1"/>
  <c r="E2205" i="1" s="1"/>
  <c r="H2205" i="1" s="1"/>
  <c r="AC2200" i="1"/>
  <c r="H2270" i="1" l="1"/>
  <c r="U2270" i="1" s="1"/>
  <c r="Y2270" i="1" s="1"/>
  <c r="AC2270" i="1" s="1"/>
  <c r="AG2271" i="1" s="1"/>
  <c r="G2286" i="1" s="1"/>
  <c r="S2205" i="1"/>
  <c r="W2205" i="1" s="1"/>
  <c r="AA2205" i="1" s="1"/>
  <c r="AE2206" i="1" s="1"/>
  <c r="E2221" i="1" s="1"/>
  <c r="T2205" i="1"/>
  <c r="X2205" i="1" s="1"/>
  <c r="AB2205" i="1" s="1"/>
  <c r="AF2206" i="1" s="1"/>
  <c r="F2221" i="1" s="1"/>
  <c r="I2221" i="1" s="1"/>
  <c r="U2205" i="1"/>
  <c r="Y2205" i="1" s="1"/>
  <c r="AC2205" i="1" s="1"/>
  <c r="AG2206" i="1" s="1"/>
  <c r="G2221" i="1" s="1"/>
  <c r="E2204" i="1"/>
  <c r="AE2200" i="1"/>
  <c r="B2148" i="2" s="1"/>
  <c r="E2148" i="2" s="1"/>
  <c r="AH2200" i="1"/>
  <c r="S2270" i="1" l="1"/>
  <c r="W2270" i="1" s="1"/>
  <c r="AA2270" i="1" s="1"/>
  <c r="AE2271" i="1" s="1"/>
  <c r="E2286" i="1" s="1"/>
  <c r="T2270" i="1"/>
  <c r="X2270" i="1" s="1"/>
  <c r="AB2270" i="1" s="1"/>
  <c r="AF2271" i="1" s="1"/>
  <c r="F2286" i="1" s="1"/>
  <c r="I2286" i="1" s="1"/>
  <c r="H2221" i="1"/>
  <c r="S2221" i="1" s="1"/>
  <c r="W2221" i="1" s="1"/>
  <c r="AA2221" i="1" s="1"/>
  <c r="AE2222" i="1" s="1"/>
  <c r="E2237" i="1" s="1"/>
  <c r="L2205" i="1"/>
  <c r="H2204" i="1"/>
  <c r="L2219" i="1"/>
  <c r="I2230" i="1"/>
  <c r="T2221" i="1" l="1"/>
  <c r="X2221" i="1" s="1"/>
  <c r="AB2221" i="1" s="1"/>
  <c r="AF2222" i="1" s="1"/>
  <c r="F2237" i="1" s="1"/>
  <c r="I2237" i="1" s="1"/>
  <c r="H2286" i="1"/>
  <c r="U2221" i="1"/>
  <c r="Y2221" i="1" s="1"/>
  <c r="AC2221" i="1" s="1"/>
  <c r="AG2222" i="1" s="1"/>
  <c r="G2237" i="1" s="1"/>
  <c r="H2237" i="1" s="1"/>
  <c r="U2286" i="1"/>
  <c r="Y2286" i="1" s="1"/>
  <c r="AC2286" i="1" s="1"/>
  <c r="AG2287" i="1" s="1"/>
  <c r="S2286" i="1"/>
  <c r="W2286" i="1" s="1"/>
  <c r="AA2286" i="1" s="1"/>
  <c r="AE2287" i="1" s="1"/>
  <c r="T2286" i="1"/>
  <c r="X2286" i="1" s="1"/>
  <c r="AB2286" i="1" s="1"/>
  <c r="AF2287" i="1" s="1"/>
  <c r="L2206" i="1"/>
  <c r="L2208" i="1" s="1"/>
  <c r="L2209" i="1" s="1"/>
  <c r="O2204" i="1" s="1"/>
  <c r="O2205" i="1" s="1"/>
  <c r="L2207" i="1"/>
  <c r="S2204" i="1"/>
  <c r="T2204" i="1"/>
  <c r="X2204" i="1" s="1"/>
  <c r="AB2204" i="1" s="1"/>
  <c r="AF2205" i="1" s="1"/>
  <c r="F2220" i="1" s="1"/>
  <c r="U2204" i="1"/>
  <c r="Y2204" i="1" s="1"/>
  <c r="AC2204" i="1" s="1"/>
  <c r="AG2205" i="1" s="1"/>
  <c r="H2215" i="1"/>
  <c r="T2215" i="1" s="1"/>
  <c r="N2204" i="1" l="1"/>
  <c r="N2205" i="1" s="1"/>
  <c r="P2205" i="1" s="1"/>
  <c r="O2206" i="1" s="1"/>
  <c r="O2207" i="1" s="1"/>
  <c r="AF2204" i="1" s="1"/>
  <c r="U2237" i="1"/>
  <c r="Y2237" i="1" s="1"/>
  <c r="AC2237" i="1" s="1"/>
  <c r="AG2238" i="1" s="1"/>
  <c r="G2253" i="1" s="1"/>
  <c r="T2237" i="1"/>
  <c r="X2237" i="1" s="1"/>
  <c r="AB2237" i="1" s="1"/>
  <c r="AF2238" i="1" s="1"/>
  <c r="F2253" i="1" s="1"/>
  <c r="I2253" i="1" s="1"/>
  <c r="S2237" i="1"/>
  <c r="W2237" i="1" s="1"/>
  <c r="AA2237" i="1" s="1"/>
  <c r="AE2238" i="1" s="1"/>
  <c r="E2253" i="1" s="1"/>
  <c r="G2220" i="1"/>
  <c r="AG2215" i="1"/>
  <c r="D2163" i="2" s="1"/>
  <c r="U2215" i="1"/>
  <c r="W2204" i="1"/>
  <c r="N2206" i="1" l="1"/>
  <c r="H2253" i="1"/>
  <c r="S2253" i="1" s="1"/>
  <c r="W2253" i="1" s="1"/>
  <c r="AA2253" i="1" s="1"/>
  <c r="AE2254" i="1" s="1"/>
  <c r="E2269" i="1" s="1"/>
  <c r="T2253" i="1"/>
  <c r="X2253" i="1" s="1"/>
  <c r="AB2253" i="1" s="1"/>
  <c r="AF2254" i="1" s="1"/>
  <c r="F2269" i="1" s="1"/>
  <c r="I2269" i="1" s="1"/>
  <c r="F2219" i="1"/>
  <c r="AF2215" i="1"/>
  <c r="C2163" i="2" s="1"/>
  <c r="P2206" i="1"/>
  <c r="N2207" i="1"/>
  <c r="Y2215" i="1"/>
  <c r="AA2204" i="1"/>
  <c r="U2253" i="1" l="1"/>
  <c r="Y2253" i="1" s="1"/>
  <c r="AC2253" i="1" s="1"/>
  <c r="AG2254" i="1" s="1"/>
  <c r="G2269" i="1" s="1"/>
  <c r="P2207" i="1"/>
  <c r="AE2204" i="1"/>
  <c r="AC2215" i="1"/>
  <c r="AE2205" i="1"/>
  <c r="E2220" i="1" s="1"/>
  <c r="H2220" i="1" s="1"/>
  <c r="H2269" i="1"/>
  <c r="T2220" i="1" l="1"/>
  <c r="X2220" i="1" s="1"/>
  <c r="AB2220" i="1" s="1"/>
  <c r="AF2221" i="1" s="1"/>
  <c r="F2236" i="1" s="1"/>
  <c r="I2236" i="1" s="1"/>
  <c r="U2220" i="1"/>
  <c r="Y2220" i="1" s="1"/>
  <c r="AC2220" i="1" s="1"/>
  <c r="AG2221" i="1" s="1"/>
  <c r="G2236" i="1" s="1"/>
  <c r="S2220" i="1"/>
  <c r="W2220" i="1" s="1"/>
  <c r="AA2220" i="1" s="1"/>
  <c r="AE2221" i="1" s="1"/>
  <c r="E2236" i="1" s="1"/>
  <c r="AH2215" i="1"/>
  <c r="E2219" i="1"/>
  <c r="AE2215" i="1"/>
  <c r="B2163" i="2" s="1"/>
  <c r="E2163" i="2" s="1"/>
  <c r="S2269" i="1"/>
  <c r="W2269" i="1" s="1"/>
  <c r="AA2269" i="1" s="1"/>
  <c r="AE2270" i="1" s="1"/>
  <c r="E2285" i="1" s="1"/>
  <c r="T2269" i="1"/>
  <c r="X2269" i="1" s="1"/>
  <c r="AB2269" i="1" s="1"/>
  <c r="AF2270" i="1" s="1"/>
  <c r="F2285" i="1" s="1"/>
  <c r="I2285" i="1" s="1"/>
  <c r="U2269" i="1"/>
  <c r="Y2269" i="1" s="1"/>
  <c r="AC2269" i="1" s="1"/>
  <c r="AG2270" i="1" s="1"/>
  <c r="G2285" i="1" s="1"/>
  <c r="H2236" i="1" l="1"/>
  <c r="H2285" i="1"/>
  <c r="S2236" i="1"/>
  <c r="W2236" i="1" s="1"/>
  <c r="AA2236" i="1" s="1"/>
  <c r="AE2237" i="1" s="1"/>
  <c r="E2252" i="1" s="1"/>
  <c r="T2236" i="1"/>
  <c r="X2236" i="1" s="1"/>
  <c r="AB2236" i="1" s="1"/>
  <c r="AF2237" i="1" s="1"/>
  <c r="F2252" i="1" s="1"/>
  <c r="I2252" i="1" s="1"/>
  <c r="U2236" i="1"/>
  <c r="Y2236" i="1" s="1"/>
  <c r="AC2236" i="1" s="1"/>
  <c r="AG2237" i="1" s="1"/>
  <c r="G2252" i="1" s="1"/>
  <c r="L2220" i="1"/>
  <c r="H2219" i="1"/>
  <c r="I2245" i="1"/>
  <c r="L2234" i="1"/>
  <c r="T2285" i="1" l="1"/>
  <c r="X2285" i="1" s="1"/>
  <c r="AB2285" i="1" s="1"/>
  <c r="AF2286" i="1" s="1"/>
  <c r="S2285" i="1"/>
  <c r="W2285" i="1" s="1"/>
  <c r="AA2285" i="1" s="1"/>
  <c r="AE2286" i="1" s="1"/>
  <c r="U2285" i="1"/>
  <c r="Y2285" i="1" s="1"/>
  <c r="AC2285" i="1" s="1"/>
  <c r="AG2286" i="1" s="1"/>
  <c r="L2221" i="1"/>
  <c r="L2223" i="1" s="1"/>
  <c r="L2224" i="1" s="1"/>
  <c r="O2219" i="1" s="1"/>
  <c r="O2220" i="1" s="1"/>
  <c r="L2222" i="1"/>
  <c r="S2219" i="1"/>
  <c r="T2219" i="1"/>
  <c r="X2219" i="1" s="1"/>
  <c r="AB2219" i="1" s="1"/>
  <c r="AF2220" i="1" s="1"/>
  <c r="F2235" i="1" s="1"/>
  <c r="H2230" i="1"/>
  <c r="T2230" i="1" s="1"/>
  <c r="U2219" i="1"/>
  <c r="Y2219" i="1" s="1"/>
  <c r="AC2219" i="1" s="1"/>
  <c r="AG2220" i="1" s="1"/>
  <c r="H2252" i="1"/>
  <c r="N2219" i="1" l="1"/>
  <c r="N2220" i="1" s="1"/>
  <c r="P2220" i="1" s="1"/>
  <c r="U2230" i="1"/>
  <c r="W2219" i="1"/>
  <c r="G2235" i="1"/>
  <c r="AG2230" i="1"/>
  <c r="D2178" i="2" s="1"/>
  <c r="N2221" i="1"/>
  <c r="O2221" i="1"/>
  <c r="O2222" i="1" s="1"/>
  <c r="AF2219" i="1" s="1"/>
  <c r="T2252" i="1"/>
  <c r="X2252" i="1" s="1"/>
  <c r="AB2252" i="1" s="1"/>
  <c r="AF2253" i="1" s="1"/>
  <c r="F2268" i="1" s="1"/>
  <c r="I2268" i="1" s="1"/>
  <c r="U2252" i="1"/>
  <c r="Y2252" i="1" s="1"/>
  <c r="AC2252" i="1" s="1"/>
  <c r="AG2253" i="1" s="1"/>
  <c r="G2268" i="1" s="1"/>
  <c r="S2252" i="1"/>
  <c r="W2252" i="1" s="1"/>
  <c r="AA2252" i="1" s="1"/>
  <c r="AE2253" i="1" s="1"/>
  <c r="E2268" i="1" s="1"/>
  <c r="AF2230" i="1" l="1"/>
  <c r="C2178" i="2" s="1"/>
  <c r="F2234" i="1"/>
  <c r="Y2230" i="1"/>
  <c r="AA2219" i="1"/>
  <c r="H2268" i="1"/>
  <c r="N2222" i="1"/>
  <c r="P2221" i="1"/>
  <c r="AE2220" i="1" l="1"/>
  <c r="E2235" i="1" s="1"/>
  <c r="H2235" i="1" s="1"/>
  <c r="AC2230" i="1"/>
  <c r="P2222" i="1"/>
  <c r="AE2219" i="1"/>
  <c r="U2268" i="1"/>
  <c r="Y2268" i="1" s="1"/>
  <c r="AC2268" i="1" s="1"/>
  <c r="AG2269" i="1" s="1"/>
  <c r="G2284" i="1" s="1"/>
  <c r="T2268" i="1"/>
  <c r="X2268" i="1" s="1"/>
  <c r="AB2268" i="1" s="1"/>
  <c r="AF2269" i="1" s="1"/>
  <c r="F2284" i="1" s="1"/>
  <c r="I2284" i="1" s="1"/>
  <c r="S2268" i="1"/>
  <c r="W2268" i="1" s="1"/>
  <c r="AA2268" i="1" s="1"/>
  <c r="AE2269" i="1" s="1"/>
  <c r="E2284" i="1" s="1"/>
  <c r="H2284" i="1" s="1"/>
  <c r="U2284" i="1" l="1"/>
  <c r="Y2284" i="1" s="1"/>
  <c r="AC2284" i="1" s="1"/>
  <c r="AG2285" i="1" s="1"/>
  <c r="T2284" i="1"/>
  <c r="X2284" i="1" s="1"/>
  <c r="AB2284" i="1" s="1"/>
  <c r="AF2285" i="1" s="1"/>
  <c r="S2284" i="1"/>
  <c r="W2284" i="1" s="1"/>
  <c r="AA2284" i="1" s="1"/>
  <c r="AE2285" i="1" s="1"/>
  <c r="AE2230" i="1"/>
  <c r="B2178" i="2" s="1"/>
  <c r="E2178" i="2" s="1"/>
  <c r="AH2230" i="1"/>
  <c r="E2234" i="1"/>
  <c r="S2235" i="1"/>
  <c r="W2235" i="1" s="1"/>
  <c r="AA2235" i="1" s="1"/>
  <c r="AE2236" i="1" s="1"/>
  <c r="E2251" i="1" s="1"/>
  <c r="U2235" i="1"/>
  <c r="Y2235" i="1" s="1"/>
  <c r="AC2235" i="1" s="1"/>
  <c r="AG2236" i="1" s="1"/>
  <c r="G2251" i="1" s="1"/>
  <c r="T2235" i="1"/>
  <c r="X2235" i="1" s="1"/>
  <c r="AB2235" i="1" s="1"/>
  <c r="AF2236" i="1" s="1"/>
  <c r="F2251" i="1" s="1"/>
  <c r="I2251" i="1" s="1"/>
  <c r="H2251" i="1" l="1"/>
  <c r="I2260" i="1"/>
  <c r="L2249" i="1"/>
  <c r="T2251" i="1"/>
  <c r="X2251" i="1" s="1"/>
  <c r="AB2251" i="1" s="1"/>
  <c r="AF2252" i="1" s="1"/>
  <c r="F2267" i="1" s="1"/>
  <c r="I2267" i="1" s="1"/>
  <c r="U2251" i="1"/>
  <c r="Y2251" i="1" s="1"/>
  <c r="AC2251" i="1" s="1"/>
  <c r="AG2252" i="1" s="1"/>
  <c r="G2267" i="1" s="1"/>
  <c r="S2251" i="1"/>
  <c r="W2251" i="1" s="1"/>
  <c r="AA2251" i="1" s="1"/>
  <c r="AE2252" i="1" s="1"/>
  <c r="E2267" i="1" s="1"/>
  <c r="H2234" i="1"/>
  <c r="L2235" i="1"/>
  <c r="L2236" i="1" l="1"/>
  <c r="L2238" i="1" s="1"/>
  <c r="L2239" i="1" s="1"/>
  <c r="O2234" i="1" s="1"/>
  <c r="O2235" i="1" s="1"/>
  <c r="L2237" i="1"/>
  <c r="N2234" i="1" s="1"/>
  <c r="N2235" i="1" s="1"/>
  <c r="P2235" i="1" s="1"/>
  <c r="T2234" i="1"/>
  <c r="X2234" i="1" s="1"/>
  <c r="AB2234" i="1" s="1"/>
  <c r="AF2235" i="1" s="1"/>
  <c r="F2250" i="1" s="1"/>
  <c r="S2234" i="1"/>
  <c r="U2234" i="1"/>
  <c r="Y2234" i="1" s="1"/>
  <c r="AC2234" i="1" s="1"/>
  <c r="AG2235" i="1" s="1"/>
  <c r="H2245" i="1"/>
  <c r="T2245" i="1" s="1"/>
  <c r="H2267" i="1"/>
  <c r="S2267" i="1" l="1"/>
  <c r="W2267" i="1" s="1"/>
  <c r="AA2267" i="1" s="1"/>
  <c r="AE2268" i="1" s="1"/>
  <c r="E2283" i="1" s="1"/>
  <c r="T2267" i="1"/>
  <c r="X2267" i="1" s="1"/>
  <c r="AB2267" i="1" s="1"/>
  <c r="AF2268" i="1" s="1"/>
  <c r="F2283" i="1" s="1"/>
  <c r="I2283" i="1" s="1"/>
  <c r="U2267" i="1"/>
  <c r="Y2267" i="1" s="1"/>
  <c r="AC2267" i="1" s="1"/>
  <c r="AG2268" i="1" s="1"/>
  <c r="G2283" i="1" s="1"/>
  <c r="W2234" i="1"/>
  <c r="U2245" i="1"/>
  <c r="O2236" i="1"/>
  <c r="O2237" i="1" s="1"/>
  <c r="AF2234" i="1" s="1"/>
  <c r="N2236" i="1"/>
  <c r="AG2245" i="1"/>
  <c r="D2193" i="2" s="1"/>
  <c r="G2250" i="1"/>
  <c r="H2283" i="1" l="1"/>
  <c r="N2237" i="1"/>
  <c r="P2236" i="1"/>
  <c r="AA2234" i="1"/>
  <c r="Y2245" i="1"/>
  <c r="F2249" i="1"/>
  <c r="AF2245" i="1"/>
  <c r="C2193" i="2" s="1"/>
  <c r="U2283" i="1" l="1"/>
  <c r="Y2283" i="1" s="1"/>
  <c r="AC2283" i="1" s="1"/>
  <c r="AG2284" i="1" s="1"/>
  <c r="T2283" i="1"/>
  <c r="X2283" i="1" s="1"/>
  <c r="AB2283" i="1" s="1"/>
  <c r="AF2284" i="1" s="1"/>
  <c r="S2283" i="1"/>
  <c r="W2283" i="1" s="1"/>
  <c r="AA2283" i="1" s="1"/>
  <c r="AE2284" i="1" s="1"/>
  <c r="AC2245" i="1"/>
  <c r="AE2235" i="1"/>
  <c r="E2250" i="1" s="1"/>
  <c r="H2250" i="1" s="1"/>
  <c r="AE2234" i="1"/>
  <c r="P2237" i="1"/>
  <c r="S2250" i="1" l="1"/>
  <c r="W2250" i="1" s="1"/>
  <c r="AA2250" i="1" s="1"/>
  <c r="AE2251" i="1" s="1"/>
  <c r="E2266" i="1" s="1"/>
  <c r="T2250" i="1"/>
  <c r="X2250" i="1" s="1"/>
  <c r="AB2250" i="1" s="1"/>
  <c r="AF2251" i="1" s="1"/>
  <c r="F2266" i="1" s="1"/>
  <c r="I2266" i="1" s="1"/>
  <c r="U2250" i="1"/>
  <c r="Y2250" i="1" s="1"/>
  <c r="AC2250" i="1" s="1"/>
  <c r="AG2251" i="1" s="1"/>
  <c r="G2266" i="1" s="1"/>
  <c r="AE2245" i="1"/>
  <c r="B2193" i="2" s="1"/>
  <c r="E2193" i="2" s="1"/>
  <c r="AH2245" i="1"/>
  <c r="E2249" i="1"/>
  <c r="L2250" i="1" l="1"/>
  <c r="H2249" i="1"/>
  <c r="L2264" i="1"/>
  <c r="I2275" i="1"/>
  <c r="H2266" i="1"/>
  <c r="U2249" i="1" l="1"/>
  <c r="Y2249" i="1" s="1"/>
  <c r="AC2249" i="1" s="1"/>
  <c r="AG2250" i="1" s="1"/>
  <c r="T2249" i="1"/>
  <c r="X2249" i="1" s="1"/>
  <c r="AB2249" i="1" s="1"/>
  <c r="AF2250" i="1" s="1"/>
  <c r="F2265" i="1" s="1"/>
  <c r="S2249" i="1"/>
  <c r="H2260" i="1"/>
  <c r="T2260" i="1" s="1"/>
  <c r="T2266" i="1"/>
  <c r="X2266" i="1" s="1"/>
  <c r="AB2266" i="1" s="1"/>
  <c r="AF2267" i="1" s="1"/>
  <c r="F2282" i="1" s="1"/>
  <c r="I2282" i="1" s="1"/>
  <c r="S2266" i="1"/>
  <c r="W2266" i="1" s="1"/>
  <c r="AA2266" i="1" s="1"/>
  <c r="AE2267" i="1" s="1"/>
  <c r="E2282" i="1" s="1"/>
  <c r="U2266" i="1"/>
  <c r="Y2266" i="1" s="1"/>
  <c r="AC2266" i="1" s="1"/>
  <c r="AG2267" i="1" s="1"/>
  <c r="G2282" i="1" s="1"/>
  <c r="L2251" i="1"/>
  <c r="L2253" i="1" s="1"/>
  <c r="L2254" i="1" s="1"/>
  <c r="O2249" i="1" s="1"/>
  <c r="O2250" i="1" s="1"/>
  <c r="L2252" i="1"/>
  <c r="H2282" i="1" l="1"/>
  <c r="T2282" i="1" s="1"/>
  <c r="X2282" i="1" s="1"/>
  <c r="AB2282" i="1" s="1"/>
  <c r="AF2283" i="1" s="1"/>
  <c r="U2282" i="1"/>
  <c r="Y2282" i="1" s="1"/>
  <c r="AC2282" i="1" s="1"/>
  <c r="AG2283" i="1" s="1"/>
  <c r="N2249" i="1"/>
  <c r="N2250" i="1" s="1"/>
  <c r="P2250" i="1" s="1"/>
  <c r="O2251" i="1" s="1"/>
  <c r="O2252" i="1" s="1"/>
  <c r="AF2249" i="1" s="1"/>
  <c r="W2249" i="1"/>
  <c r="U2260" i="1"/>
  <c r="AG2260" i="1"/>
  <c r="D2208" i="2" s="1"/>
  <c r="G2265" i="1"/>
  <c r="S2282" i="1" l="1"/>
  <c r="W2282" i="1" s="1"/>
  <c r="AA2282" i="1" s="1"/>
  <c r="AE2283" i="1" s="1"/>
  <c r="N2251" i="1"/>
  <c r="P2251" i="1" s="1"/>
  <c r="N2252" i="1"/>
  <c r="AF2260" i="1"/>
  <c r="C2208" i="2" s="1"/>
  <c r="F2264" i="1"/>
  <c r="Y2260" i="1"/>
  <c r="AA2249" i="1"/>
  <c r="AE2250" i="1" l="1"/>
  <c r="E2265" i="1" s="1"/>
  <c r="H2265" i="1" s="1"/>
  <c r="AC2260" i="1"/>
  <c r="AE2249" i="1"/>
  <c r="P2252" i="1"/>
  <c r="AE2260" i="1" l="1"/>
  <c r="B2208" i="2" s="1"/>
  <c r="E2208" i="2" s="1"/>
  <c r="AH2260" i="1"/>
  <c r="E2264" i="1"/>
  <c r="U2265" i="1"/>
  <c r="Y2265" i="1" s="1"/>
  <c r="AC2265" i="1" s="1"/>
  <c r="AG2266" i="1" s="1"/>
  <c r="G2281" i="1" s="1"/>
  <c r="S2265" i="1"/>
  <c r="W2265" i="1" s="1"/>
  <c r="AA2265" i="1" s="1"/>
  <c r="AE2266" i="1" s="1"/>
  <c r="E2281" i="1" s="1"/>
  <c r="T2265" i="1"/>
  <c r="X2265" i="1" s="1"/>
  <c r="AB2265" i="1" s="1"/>
  <c r="AF2266" i="1" s="1"/>
  <c r="F2281" i="1" s="1"/>
  <c r="I2281" i="1" s="1"/>
  <c r="L2279" i="1" l="1"/>
  <c r="I2290" i="1"/>
  <c r="H2281" i="1"/>
  <c r="H2264" i="1"/>
  <c r="L2265" i="1"/>
  <c r="U2281" i="1" l="1"/>
  <c r="Y2281" i="1" s="1"/>
  <c r="AC2281" i="1" s="1"/>
  <c r="AG2282" i="1" s="1"/>
  <c r="T2281" i="1"/>
  <c r="X2281" i="1" s="1"/>
  <c r="AB2281" i="1" s="1"/>
  <c r="AF2282" i="1" s="1"/>
  <c r="S2281" i="1"/>
  <c r="W2281" i="1" s="1"/>
  <c r="AA2281" i="1" s="1"/>
  <c r="AE2282" i="1" s="1"/>
  <c r="L2266" i="1"/>
  <c r="L2268" i="1" s="1"/>
  <c r="L2269" i="1" s="1"/>
  <c r="O2264" i="1" s="1"/>
  <c r="O2265" i="1" s="1"/>
  <c r="L2267" i="1"/>
  <c r="U2264" i="1"/>
  <c r="Y2264" i="1" s="1"/>
  <c r="AC2264" i="1" s="1"/>
  <c r="AG2265" i="1" s="1"/>
  <c r="T2264" i="1"/>
  <c r="X2264" i="1" s="1"/>
  <c r="AB2264" i="1" s="1"/>
  <c r="AF2265" i="1" s="1"/>
  <c r="F2280" i="1" s="1"/>
  <c r="S2264" i="1"/>
  <c r="H2275" i="1"/>
  <c r="T2275" i="1" s="1"/>
  <c r="N2264" i="1" l="1"/>
  <c r="N2265" i="1" s="1"/>
  <c r="P2265" i="1" s="1"/>
  <c r="AG2275" i="1"/>
  <c r="D2223" i="2" s="1"/>
  <c r="G2280" i="1"/>
  <c r="N2266" i="1"/>
  <c r="O2266" i="1"/>
  <c r="O2267" i="1" s="1"/>
  <c r="AF2264" i="1" s="1"/>
  <c r="W2264" i="1"/>
  <c r="U2275" i="1"/>
  <c r="AF2275" i="1" l="1"/>
  <c r="C2223" i="2" s="1"/>
  <c r="F2279" i="1"/>
  <c r="AA2264" i="1"/>
  <c r="Y2275" i="1"/>
  <c r="N2267" i="1"/>
  <c r="P2266" i="1"/>
  <c r="P2267" i="1" l="1"/>
  <c r="AE2264" i="1"/>
  <c r="E2279" i="1" s="1"/>
  <c r="H2279" i="1" s="1"/>
  <c r="AC2275" i="1"/>
  <c r="AE2265" i="1"/>
  <c r="E2280" i="1" s="1"/>
  <c r="L2280" i="1" l="1"/>
  <c r="H2280" i="1"/>
  <c r="H2290" i="1" s="1"/>
  <c r="T2290" i="1" s="1"/>
  <c r="T2279" i="1"/>
  <c r="X2279" i="1" s="1"/>
  <c r="AB2279" i="1" s="1"/>
  <c r="AF2280" i="1" s="1"/>
  <c r="U2279" i="1"/>
  <c r="Y2279" i="1" s="1"/>
  <c r="AC2279" i="1" s="1"/>
  <c r="AG2280" i="1" s="1"/>
  <c r="S2279" i="1"/>
  <c r="AH2275" i="1"/>
  <c r="AE2275" i="1"/>
  <c r="B2223" i="2" s="1"/>
  <c r="E2223" i="2" s="1"/>
  <c r="W2279" i="1" l="1"/>
  <c r="S2280" i="1"/>
  <c r="W2280" i="1" s="1"/>
  <c r="AA2280" i="1" s="1"/>
  <c r="AE2281" i="1" s="1"/>
  <c r="U2280" i="1"/>
  <c r="Y2280" i="1" s="1"/>
  <c r="AC2280" i="1" s="1"/>
  <c r="AG2281" i="1" s="1"/>
  <c r="AG2290" i="1" s="1"/>
  <c r="D2238" i="2" s="1"/>
  <c r="T2280" i="1"/>
  <c r="X2280" i="1" s="1"/>
  <c r="AB2280" i="1" s="1"/>
  <c r="AF2281" i="1" s="1"/>
  <c r="L2281" i="1"/>
  <c r="L2283" i="1" s="1"/>
  <c r="L2284" i="1" s="1"/>
  <c r="O2279" i="1" s="1"/>
  <c r="O2280" i="1" s="1"/>
  <c r="L2282" i="1"/>
  <c r="N2279" i="1" s="1"/>
  <c r="N2280" i="1" s="1"/>
  <c r="P2280" i="1" s="1"/>
  <c r="N2281" i="1" l="1"/>
  <c r="O2281" i="1"/>
  <c r="O2282" i="1" s="1"/>
  <c r="AF2279" i="1" s="1"/>
  <c r="AF2290" i="1" s="1"/>
  <c r="C2238" i="2" s="1"/>
  <c r="Y2290" i="1"/>
  <c r="AA2279" i="1"/>
  <c r="U2290" i="1"/>
  <c r="P2281" i="1" l="1"/>
  <c r="N2282" i="1"/>
  <c r="AC2290" i="1"/>
  <c r="AE2280" i="1"/>
  <c r="P2282" i="1" l="1"/>
  <c r="AE2279" i="1"/>
  <c r="AH2290" i="1" l="1"/>
  <c r="AE2290" i="1"/>
  <c r="B2238" i="2" s="1"/>
  <c r="E2238" i="2" s="1"/>
</calcChain>
</file>

<file path=xl/comments1.xml><?xml version="1.0" encoding="utf-8"?>
<comments xmlns="http://schemas.openxmlformats.org/spreadsheetml/2006/main">
  <authors>
    <author>Evans, David G (DFG)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Parameters used to convert length to fecundity (col K)
</t>
        </r>
      </text>
    </comment>
    <comment ref="I5" authorId="0">
      <text>
        <r>
          <rPr>
            <sz val="9"/>
            <color indexed="81"/>
            <rFont val="Tahoma"/>
            <family val="2"/>
          </rPr>
          <t xml:space="preserve">
Population size at start of simulation</t>
        </r>
      </text>
    </comment>
    <comment ref="M5" authorId="0">
      <text>
        <r>
          <rPr>
            <sz val="9"/>
            <color indexed="81"/>
            <rFont val="Tahoma"/>
            <family val="2"/>
          </rPr>
          <t xml:space="preserve">Generation at whichYY pike are added
</t>
        </r>
      </text>
    </comment>
    <comment ref="I6" authorId="0">
      <text>
        <r>
          <rPr>
            <sz val="9"/>
            <color indexed="81"/>
            <rFont val="Tahoma"/>
            <family val="2"/>
          </rPr>
          <t xml:space="preserve">Survival of YOY to age 1
</t>
        </r>
      </text>
    </comment>
    <comment ref="K6" authorId="0">
      <text>
        <r>
          <rPr>
            <sz val="9"/>
            <color indexed="81"/>
            <rFont val="Tahoma"/>
            <family val="2"/>
          </rPr>
          <t xml:space="preserve">Age-1 YY pike to add each year
</t>
        </r>
      </text>
    </comment>
    <comment ref="M6" authorId="0">
      <text>
        <r>
          <rPr>
            <sz val="9"/>
            <color indexed="81"/>
            <rFont val="Tahoma"/>
            <family val="2"/>
          </rPr>
          <t xml:space="preserve">Globally ramps up selectivity-same increase for all ages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Natural survival rates
</t>
        </r>
      </text>
    </comment>
    <comment ref="I7" authorId="0">
      <text>
        <r>
          <rPr>
            <sz val="9"/>
            <color indexed="81"/>
            <rFont val="Tahoma"/>
            <family val="2"/>
          </rPr>
          <t xml:space="preserve">Carrying capacity YOY
</t>
        </r>
      </text>
    </comment>
    <comment ref="I11" authorId="0">
      <text>
        <r>
          <rPr>
            <sz val="9"/>
            <color indexed="81"/>
            <rFont val="Tahoma"/>
            <family val="2"/>
          </rPr>
          <t xml:space="preserve">Age Comp
</t>
        </r>
      </text>
    </comment>
    <comment ref="J11" authorId="0">
      <text>
        <r>
          <rPr>
            <sz val="9"/>
            <color indexed="81"/>
            <rFont val="Tahoma"/>
            <family val="2"/>
          </rPr>
          <t>Carrying capacity by age</t>
        </r>
      </text>
    </comment>
    <comment ref="L11" authorId="0">
      <text>
        <r>
          <rPr>
            <sz val="9"/>
            <color indexed="81"/>
            <rFont val="Tahoma"/>
            <family val="2"/>
          </rPr>
          <t xml:space="preserve">Length by age
</t>
        </r>
      </text>
    </comment>
    <comment ref="M11" authorId="0">
      <text>
        <r>
          <rPr>
            <sz val="9"/>
            <color indexed="81"/>
            <rFont val="Tahoma"/>
            <family val="2"/>
          </rPr>
          <t xml:space="preserve">Net selectiivity by age
</t>
        </r>
      </text>
    </comment>
  </commentList>
</comments>
</file>

<file path=xl/sharedStrings.xml><?xml version="1.0" encoding="utf-8"?>
<sst xmlns="http://schemas.openxmlformats.org/spreadsheetml/2006/main" count="5315" uniqueCount="56">
  <si>
    <t>AGE</t>
  </si>
  <si>
    <t>PAGE</t>
  </si>
  <si>
    <t>CC</t>
  </si>
  <si>
    <t>SEX</t>
  </si>
  <si>
    <t>XX</t>
  </si>
  <si>
    <t>XY</t>
  </si>
  <si>
    <t>YY</t>
  </si>
  <si>
    <t>FEC</t>
  </si>
  <si>
    <t>a=</t>
  </si>
  <si>
    <t>q=</t>
  </si>
  <si>
    <t>b=</t>
  </si>
  <si>
    <t>Norig=</t>
  </si>
  <si>
    <t>SVYOY=</t>
  </si>
  <si>
    <t>KYOY=</t>
  </si>
  <si>
    <t>Sum</t>
  </si>
  <si>
    <t>Survive YOY to &lt;1=</t>
  </si>
  <si>
    <t>DD YOY=</t>
  </si>
  <si>
    <t>F=</t>
  </si>
  <si>
    <t>YYadd=</t>
  </si>
  <si>
    <t>pYY=</t>
  </si>
  <si>
    <t>pXY=</t>
  </si>
  <si>
    <t>YY der XY=</t>
  </si>
  <si>
    <t>XY der XY=</t>
  </si>
  <si>
    <t>XX=</t>
  </si>
  <si>
    <t>i=</t>
  </si>
  <si>
    <t>LEN-XX</t>
  </si>
  <si>
    <t>FEC-XX</t>
  </si>
  <si>
    <t>Original pre-sp. pop</t>
  </si>
  <si>
    <t>i to add=</t>
  </si>
  <si>
    <t>i</t>
  </si>
  <si>
    <t>Sum=</t>
  </si>
  <si>
    <t>P(Removed)</t>
  </si>
  <si>
    <t>YOY</t>
  </si>
  <si>
    <t>Final YOY=</t>
  </si>
  <si>
    <t>Age</t>
  </si>
  <si>
    <t>DD-adult XY</t>
  </si>
  <si>
    <t>DD-adult XX</t>
  </si>
  <si>
    <t>DD-adult YY</t>
  </si>
  <si>
    <t>Sup-XY</t>
  </si>
  <si>
    <t>Sup-XX</t>
  </si>
  <si>
    <t>Sup-YY</t>
  </si>
  <si>
    <t>Sv- adult XY</t>
  </si>
  <si>
    <t>Sv-adult XX</t>
  </si>
  <si>
    <t>S-adult YY</t>
  </si>
  <si>
    <t>ALL</t>
  </si>
  <si>
    <t>suplevel=</t>
  </si>
  <si>
    <t>Adj P(Rem)</t>
  </si>
  <si>
    <t xml:space="preserve">Wt-Len rel </t>
  </si>
  <si>
    <t>SURV</t>
  </si>
  <si>
    <t>USER INPUTS</t>
  </si>
  <si>
    <t>YOY XX</t>
  </si>
  <si>
    <t>YOY XY</t>
  </si>
  <si>
    <t>Next pop XY</t>
  </si>
  <si>
    <t>Next pop YY</t>
  </si>
  <si>
    <t>Next pop XX</t>
  </si>
  <si>
    <t>YY pike model: mirrors R code except NO stochasticity built in (means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</si>
</sst>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1" fontId="0" fillId="0" borderId="1" xfId="0" applyNumberFormat="1" applyBorder="1"/>
    <xf numFmtId="1" fontId="0" fillId="0" borderId="0" xfId="0" applyNumberForma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1" xfId="0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2" borderId="3" xfId="0" applyNumberFormat="1" applyFill="1" applyBorder="1"/>
    <xf numFmtId="1" fontId="0" fillId="0" borderId="1" xfId="0" applyNumberFormat="1" applyBorder="1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0" borderId="0" xfId="0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vs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Results!$A$3:$A$2240</c:f>
              <c:numCache>
                <c:formatCode>General</c:formatCode>
                <c:ptCount val="2238"/>
                <c:pt idx="0">
                  <c:v>1</c:v>
                </c:pt>
                <c:pt idx="15">
                  <c:v>2</c:v>
                </c:pt>
                <c:pt idx="30">
                  <c:v>3</c:v>
                </c:pt>
                <c:pt idx="45">
                  <c:v>4</c:v>
                </c:pt>
                <c:pt idx="60">
                  <c:v>5</c:v>
                </c:pt>
                <c:pt idx="75">
                  <c:v>6</c:v>
                </c:pt>
                <c:pt idx="90">
                  <c:v>7</c:v>
                </c:pt>
                <c:pt idx="105">
                  <c:v>8</c:v>
                </c:pt>
                <c:pt idx="120">
                  <c:v>9</c:v>
                </c:pt>
                <c:pt idx="135">
                  <c:v>10</c:v>
                </c:pt>
                <c:pt idx="150">
                  <c:v>11</c:v>
                </c:pt>
                <c:pt idx="165">
                  <c:v>12</c:v>
                </c:pt>
                <c:pt idx="180">
                  <c:v>13</c:v>
                </c:pt>
                <c:pt idx="195">
                  <c:v>14</c:v>
                </c:pt>
                <c:pt idx="210">
                  <c:v>15</c:v>
                </c:pt>
                <c:pt idx="225">
                  <c:v>16</c:v>
                </c:pt>
                <c:pt idx="240">
                  <c:v>17</c:v>
                </c:pt>
                <c:pt idx="255">
                  <c:v>18</c:v>
                </c:pt>
                <c:pt idx="270">
                  <c:v>19</c:v>
                </c:pt>
                <c:pt idx="285">
                  <c:v>20</c:v>
                </c:pt>
                <c:pt idx="300">
                  <c:v>21</c:v>
                </c:pt>
                <c:pt idx="315">
                  <c:v>22</c:v>
                </c:pt>
                <c:pt idx="330">
                  <c:v>23</c:v>
                </c:pt>
                <c:pt idx="345">
                  <c:v>24</c:v>
                </c:pt>
                <c:pt idx="360">
                  <c:v>25</c:v>
                </c:pt>
                <c:pt idx="375">
                  <c:v>26</c:v>
                </c:pt>
                <c:pt idx="390">
                  <c:v>27</c:v>
                </c:pt>
                <c:pt idx="405">
                  <c:v>28</c:v>
                </c:pt>
                <c:pt idx="420">
                  <c:v>29</c:v>
                </c:pt>
                <c:pt idx="435">
                  <c:v>30</c:v>
                </c:pt>
                <c:pt idx="450">
                  <c:v>31</c:v>
                </c:pt>
                <c:pt idx="465">
                  <c:v>32</c:v>
                </c:pt>
                <c:pt idx="480">
                  <c:v>33</c:v>
                </c:pt>
                <c:pt idx="495">
                  <c:v>34</c:v>
                </c:pt>
                <c:pt idx="510">
                  <c:v>35</c:v>
                </c:pt>
                <c:pt idx="525">
                  <c:v>36</c:v>
                </c:pt>
                <c:pt idx="540">
                  <c:v>37</c:v>
                </c:pt>
                <c:pt idx="555">
                  <c:v>38</c:v>
                </c:pt>
                <c:pt idx="570">
                  <c:v>39</c:v>
                </c:pt>
                <c:pt idx="585">
                  <c:v>40</c:v>
                </c:pt>
                <c:pt idx="600">
                  <c:v>41</c:v>
                </c:pt>
                <c:pt idx="615">
                  <c:v>42</c:v>
                </c:pt>
                <c:pt idx="630">
                  <c:v>43</c:v>
                </c:pt>
                <c:pt idx="645">
                  <c:v>44</c:v>
                </c:pt>
                <c:pt idx="660">
                  <c:v>45</c:v>
                </c:pt>
                <c:pt idx="675">
                  <c:v>46</c:v>
                </c:pt>
                <c:pt idx="690">
                  <c:v>47</c:v>
                </c:pt>
                <c:pt idx="705">
                  <c:v>48</c:v>
                </c:pt>
                <c:pt idx="720">
                  <c:v>49</c:v>
                </c:pt>
                <c:pt idx="735">
                  <c:v>50</c:v>
                </c:pt>
                <c:pt idx="750">
                  <c:v>51</c:v>
                </c:pt>
                <c:pt idx="765">
                  <c:v>52</c:v>
                </c:pt>
                <c:pt idx="780">
                  <c:v>53</c:v>
                </c:pt>
                <c:pt idx="795">
                  <c:v>54</c:v>
                </c:pt>
                <c:pt idx="810">
                  <c:v>55</c:v>
                </c:pt>
                <c:pt idx="825">
                  <c:v>56</c:v>
                </c:pt>
                <c:pt idx="840">
                  <c:v>57</c:v>
                </c:pt>
                <c:pt idx="855">
                  <c:v>58</c:v>
                </c:pt>
                <c:pt idx="870">
                  <c:v>59</c:v>
                </c:pt>
                <c:pt idx="885">
                  <c:v>60</c:v>
                </c:pt>
                <c:pt idx="900">
                  <c:v>61</c:v>
                </c:pt>
                <c:pt idx="915">
                  <c:v>62</c:v>
                </c:pt>
                <c:pt idx="930">
                  <c:v>63</c:v>
                </c:pt>
                <c:pt idx="945">
                  <c:v>64</c:v>
                </c:pt>
                <c:pt idx="960">
                  <c:v>65</c:v>
                </c:pt>
                <c:pt idx="975">
                  <c:v>66</c:v>
                </c:pt>
                <c:pt idx="990">
                  <c:v>67</c:v>
                </c:pt>
                <c:pt idx="1005">
                  <c:v>68</c:v>
                </c:pt>
                <c:pt idx="1020">
                  <c:v>69</c:v>
                </c:pt>
                <c:pt idx="1035">
                  <c:v>70</c:v>
                </c:pt>
                <c:pt idx="1050">
                  <c:v>71</c:v>
                </c:pt>
                <c:pt idx="1065">
                  <c:v>72</c:v>
                </c:pt>
                <c:pt idx="1080">
                  <c:v>73</c:v>
                </c:pt>
                <c:pt idx="1095">
                  <c:v>74</c:v>
                </c:pt>
                <c:pt idx="1110">
                  <c:v>75</c:v>
                </c:pt>
                <c:pt idx="1125">
                  <c:v>76</c:v>
                </c:pt>
                <c:pt idx="1140">
                  <c:v>77</c:v>
                </c:pt>
                <c:pt idx="1155">
                  <c:v>78</c:v>
                </c:pt>
                <c:pt idx="1170">
                  <c:v>79</c:v>
                </c:pt>
                <c:pt idx="1185">
                  <c:v>80</c:v>
                </c:pt>
                <c:pt idx="1200">
                  <c:v>81</c:v>
                </c:pt>
                <c:pt idx="1215">
                  <c:v>82</c:v>
                </c:pt>
                <c:pt idx="1230">
                  <c:v>83</c:v>
                </c:pt>
                <c:pt idx="1245">
                  <c:v>84</c:v>
                </c:pt>
                <c:pt idx="1260">
                  <c:v>85</c:v>
                </c:pt>
                <c:pt idx="1275">
                  <c:v>86</c:v>
                </c:pt>
                <c:pt idx="1290">
                  <c:v>87</c:v>
                </c:pt>
                <c:pt idx="1305">
                  <c:v>88</c:v>
                </c:pt>
                <c:pt idx="1320">
                  <c:v>89</c:v>
                </c:pt>
                <c:pt idx="1335">
                  <c:v>90</c:v>
                </c:pt>
                <c:pt idx="1350">
                  <c:v>91</c:v>
                </c:pt>
                <c:pt idx="1365">
                  <c:v>92</c:v>
                </c:pt>
                <c:pt idx="1380">
                  <c:v>93</c:v>
                </c:pt>
                <c:pt idx="1395">
                  <c:v>94</c:v>
                </c:pt>
                <c:pt idx="1410">
                  <c:v>95</c:v>
                </c:pt>
                <c:pt idx="1425">
                  <c:v>96</c:v>
                </c:pt>
                <c:pt idx="1440">
                  <c:v>97</c:v>
                </c:pt>
                <c:pt idx="1455">
                  <c:v>98</c:v>
                </c:pt>
                <c:pt idx="1470">
                  <c:v>99</c:v>
                </c:pt>
                <c:pt idx="1485">
                  <c:v>100</c:v>
                </c:pt>
                <c:pt idx="1500">
                  <c:v>101</c:v>
                </c:pt>
                <c:pt idx="1515">
                  <c:v>102</c:v>
                </c:pt>
                <c:pt idx="1530">
                  <c:v>103</c:v>
                </c:pt>
                <c:pt idx="1545">
                  <c:v>104</c:v>
                </c:pt>
                <c:pt idx="1560">
                  <c:v>105</c:v>
                </c:pt>
                <c:pt idx="1575">
                  <c:v>106</c:v>
                </c:pt>
                <c:pt idx="1590">
                  <c:v>107</c:v>
                </c:pt>
                <c:pt idx="1605">
                  <c:v>108</c:v>
                </c:pt>
                <c:pt idx="1620">
                  <c:v>109</c:v>
                </c:pt>
                <c:pt idx="1635">
                  <c:v>110</c:v>
                </c:pt>
                <c:pt idx="1650">
                  <c:v>111</c:v>
                </c:pt>
                <c:pt idx="1665">
                  <c:v>112</c:v>
                </c:pt>
                <c:pt idx="1680">
                  <c:v>113</c:v>
                </c:pt>
                <c:pt idx="1695">
                  <c:v>114</c:v>
                </c:pt>
                <c:pt idx="1710">
                  <c:v>115</c:v>
                </c:pt>
                <c:pt idx="1725">
                  <c:v>116</c:v>
                </c:pt>
                <c:pt idx="1740">
                  <c:v>117</c:v>
                </c:pt>
                <c:pt idx="1755">
                  <c:v>118</c:v>
                </c:pt>
                <c:pt idx="1770">
                  <c:v>119</c:v>
                </c:pt>
                <c:pt idx="1785">
                  <c:v>120</c:v>
                </c:pt>
                <c:pt idx="1800">
                  <c:v>121</c:v>
                </c:pt>
                <c:pt idx="1815">
                  <c:v>122</c:v>
                </c:pt>
                <c:pt idx="1830">
                  <c:v>123</c:v>
                </c:pt>
                <c:pt idx="1845">
                  <c:v>124</c:v>
                </c:pt>
                <c:pt idx="1860">
                  <c:v>125</c:v>
                </c:pt>
                <c:pt idx="1875">
                  <c:v>126</c:v>
                </c:pt>
                <c:pt idx="1890">
                  <c:v>127</c:v>
                </c:pt>
                <c:pt idx="1905">
                  <c:v>128</c:v>
                </c:pt>
                <c:pt idx="1920">
                  <c:v>129</c:v>
                </c:pt>
                <c:pt idx="1935">
                  <c:v>130</c:v>
                </c:pt>
                <c:pt idx="1950">
                  <c:v>131</c:v>
                </c:pt>
                <c:pt idx="1965">
                  <c:v>132</c:v>
                </c:pt>
                <c:pt idx="1980">
                  <c:v>133</c:v>
                </c:pt>
                <c:pt idx="1995">
                  <c:v>134</c:v>
                </c:pt>
                <c:pt idx="2010">
                  <c:v>135</c:v>
                </c:pt>
                <c:pt idx="2025">
                  <c:v>136</c:v>
                </c:pt>
                <c:pt idx="2040">
                  <c:v>137</c:v>
                </c:pt>
                <c:pt idx="2055">
                  <c:v>138</c:v>
                </c:pt>
                <c:pt idx="2070">
                  <c:v>139</c:v>
                </c:pt>
                <c:pt idx="2085">
                  <c:v>140</c:v>
                </c:pt>
                <c:pt idx="2100">
                  <c:v>141</c:v>
                </c:pt>
                <c:pt idx="2115">
                  <c:v>142</c:v>
                </c:pt>
                <c:pt idx="2130">
                  <c:v>143</c:v>
                </c:pt>
                <c:pt idx="2145">
                  <c:v>144</c:v>
                </c:pt>
                <c:pt idx="2160">
                  <c:v>145</c:v>
                </c:pt>
                <c:pt idx="2175">
                  <c:v>146</c:v>
                </c:pt>
                <c:pt idx="2190">
                  <c:v>147</c:v>
                </c:pt>
                <c:pt idx="2205">
                  <c:v>148</c:v>
                </c:pt>
                <c:pt idx="2220">
                  <c:v>149</c:v>
                </c:pt>
                <c:pt idx="2235">
                  <c:v>150</c:v>
                </c:pt>
              </c:numCache>
            </c:numRef>
          </c:xVal>
          <c:yVal>
            <c:numRef>
              <c:f>Results!$B$3:$B$2240</c:f>
              <c:numCache>
                <c:formatCode>General</c:formatCode>
                <c:ptCount val="2238"/>
                <c:pt idx="0" formatCode="0">
                  <c:v>7524.8142499999985</c:v>
                </c:pt>
                <c:pt idx="15" formatCode="0">
                  <c:v>6709.9293000000007</c:v>
                </c:pt>
                <c:pt idx="30" formatCode="0">
                  <c:v>5484.7676335999986</c:v>
                </c:pt>
                <c:pt idx="45" formatCode="0">
                  <c:v>5152.9604319519995</c:v>
                </c:pt>
                <c:pt idx="60" formatCode="0">
                  <c:v>4937.0267981247998</c:v>
                </c:pt>
                <c:pt idx="75" formatCode="0">
                  <c:v>4845.7439561766405</c:v>
                </c:pt>
                <c:pt idx="90" formatCode="0">
                  <c:v>4799.5245974251657</c:v>
                </c:pt>
                <c:pt idx="105" formatCode="0">
                  <c:v>4775.5326777058817</c:v>
                </c:pt>
                <c:pt idx="120" formatCode="0">
                  <c:v>4751.00242604706</c:v>
                </c:pt>
                <c:pt idx="135" formatCode="0">
                  <c:v>4772.1025314963799</c:v>
                </c:pt>
                <c:pt idx="150" formatCode="0">
                  <c:v>4785.7303793498641</c:v>
                </c:pt>
                <c:pt idx="165" formatCode="0">
                  <c:v>4805.9105131158249</c:v>
                </c:pt>
                <c:pt idx="180" formatCode="0">
                  <c:v>4805.9105131158249</c:v>
                </c:pt>
                <c:pt idx="195" formatCode="0">
                  <c:v>4805.9105131158249</c:v>
                </c:pt>
                <c:pt idx="210" formatCode="0">
                  <c:v>4805.9105131158249</c:v>
                </c:pt>
                <c:pt idx="225" formatCode="0">
                  <c:v>4805.9105131158249</c:v>
                </c:pt>
                <c:pt idx="240" formatCode="0">
                  <c:v>4805.9105131158249</c:v>
                </c:pt>
                <c:pt idx="255" formatCode="0">
                  <c:v>4805.9105131158249</c:v>
                </c:pt>
                <c:pt idx="270" formatCode="0">
                  <c:v>4805.9105131158249</c:v>
                </c:pt>
                <c:pt idx="285" formatCode="0">
                  <c:v>4805.9105131158249</c:v>
                </c:pt>
                <c:pt idx="300" formatCode="0">
                  <c:v>4805.9105131158249</c:v>
                </c:pt>
                <c:pt idx="315" formatCode="0">
                  <c:v>4805.9105131158249</c:v>
                </c:pt>
                <c:pt idx="330" formatCode="0">
                  <c:v>4805.9105131158249</c:v>
                </c:pt>
                <c:pt idx="345" formatCode="0">
                  <c:v>4805.9105131158249</c:v>
                </c:pt>
                <c:pt idx="360" formatCode="0">
                  <c:v>4805.9105131158249</c:v>
                </c:pt>
                <c:pt idx="375" formatCode="0">
                  <c:v>4805.9105131158249</c:v>
                </c:pt>
                <c:pt idx="390" formatCode="0">
                  <c:v>4805.9105131158249</c:v>
                </c:pt>
                <c:pt idx="405" formatCode="0">
                  <c:v>4805.9105131158249</c:v>
                </c:pt>
                <c:pt idx="420" formatCode="0">
                  <c:v>4805.9105131158249</c:v>
                </c:pt>
                <c:pt idx="435" formatCode="0">
                  <c:v>4805.9105131158249</c:v>
                </c:pt>
                <c:pt idx="450" formatCode="0">
                  <c:v>4805.9105131158249</c:v>
                </c:pt>
                <c:pt idx="465" formatCode="0">
                  <c:v>4805.9105131158249</c:v>
                </c:pt>
                <c:pt idx="480" formatCode="0">
                  <c:v>4805.9105131158249</c:v>
                </c:pt>
                <c:pt idx="495" formatCode="0">
                  <c:v>4805.9105131158249</c:v>
                </c:pt>
                <c:pt idx="510" formatCode="0">
                  <c:v>4805.9105131158249</c:v>
                </c:pt>
                <c:pt idx="525" formatCode="0">
                  <c:v>4805.9105131158249</c:v>
                </c:pt>
                <c:pt idx="540" formatCode="0">
                  <c:v>4805.9105131158249</c:v>
                </c:pt>
                <c:pt idx="555" formatCode="0">
                  <c:v>4805.9105131158249</c:v>
                </c:pt>
                <c:pt idx="570" formatCode="0">
                  <c:v>4805.9105131158249</c:v>
                </c:pt>
                <c:pt idx="585" formatCode="0">
                  <c:v>4805.9105131158249</c:v>
                </c:pt>
                <c:pt idx="600" formatCode="0">
                  <c:v>4805.9105131158249</c:v>
                </c:pt>
                <c:pt idx="615" formatCode="0">
                  <c:v>4805.9105131158249</c:v>
                </c:pt>
                <c:pt idx="630" formatCode="0">
                  <c:v>4805.9105131158249</c:v>
                </c:pt>
                <c:pt idx="645" formatCode="0">
                  <c:v>4805.9105131158249</c:v>
                </c:pt>
                <c:pt idx="660" formatCode="0">
                  <c:v>4805.9105131158249</c:v>
                </c:pt>
                <c:pt idx="675" formatCode="0">
                  <c:v>4805.9105131158249</c:v>
                </c:pt>
                <c:pt idx="690" formatCode="0">
                  <c:v>4805.9105131158249</c:v>
                </c:pt>
                <c:pt idx="705" formatCode="0">
                  <c:v>4805.9105131158249</c:v>
                </c:pt>
                <c:pt idx="720" formatCode="0">
                  <c:v>4805.9105131158249</c:v>
                </c:pt>
                <c:pt idx="735" formatCode="0">
                  <c:v>4805.9105131158249</c:v>
                </c:pt>
                <c:pt idx="750" formatCode="0">
                  <c:v>4805.9105131158249</c:v>
                </c:pt>
                <c:pt idx="765" formatCode="0">
                  <c:v>4805.9105131158249</c:v>
                </c:pt>
                <c:pt idx="780" formatCode="0">
                  <c:v>4805.9105131158249</c:v>
                </c:pt>
                <c:pt idx="795" formatCode="0">
                  <c:v>4805.9105131158249</c:v>
                </c:pt>
                <c:pt idx="810" formatCode="0">
                  <c:v>4805.9105131158249</c:v>
                </c:pt>
                <c:pt idx="825" formatCode="0">
                  <c:v>4805.9105131158249</c:v>
                </c:pt>
                <c:pt idx="840" formatCode="0">
                  <c:v>4805.9105131158249</c:v>
                </c:pt>
                <c:pt idx="855" formatCode="0">
                  <c:v>4805.9105131158249</c:v>
                </c:pt>
                <c:pt idx="870" formatCode="0">
                  <c:v>4805.9105131158249</c:v>
                </c:pt>
                <c:pt idx="885" formatCode="0">
                  <c:v>4805.9105131158249</c:v>
                </c:pt>
                <c:pt idx="900" formatCode="0">
                  <c:v>4805.9105131158249</c:v>
                </c:pt>
                <c:pt idx="915" formatCode="0">
                  <c:v>4805.9105131158249</c:v>
                </c:pt>
                <c:pt idx="930" formatCode="0">
                  <c:v>4805.9105131158249</c:v>
                </c:pt>
                <c:pt idx="945" formatCode="0">
                  <c:v>4805.9105131158249</c:v>
                </c:pt>
                <c:pt idx="960" formatCode="0">
                  <c:v>4805.9105131158249</c:v>
                </c:pt>
                <c:pt idx="975" formatCode="0">
                  <c:v>4805.9105131158249</c:v>
                </c:pt>
                <c:pt idx="990" formatCode="0">
                  <c:v>4805.9105131158249</c:v>
                </c:pt>
                <c:pt idx="1005" formatCode="0">
                  <c:v>4805.9105131158249</c:v>
                </c:pt>
                <c:pt idx="1020" formatCode="0">
                  <c:v>4805.9105131158249</c:v>
                </c:pt>
                <c:pt idx="1035" formatCode="0">
                  <c:v>4805.9105131158249</c:v>
                </c:pt>
                <c:pt idx="1050" formatCode="0">
                  <c:v>4805.9105131158249</c:v>
                </c:pt>
                <c:pt idx="1065" formatCode="0">
                  <c:v>4805.9105131158249</c:v>
                </c:pt>
                <c:pt idx="1080" formatCode="0">
                  <c:v>4805.9105131158249</c:v>
                </c:pt>
                <c:pt idx="1095" formatCode="0">
                  <c:v>4805.9105131158249</c:v>
                </c:pt>
                <c:pt idx="1110" formatCode="0">
                  <c:v>4805.9105131158249</c:v>
                </c:pt>
                <c:pt idx="1125" formatCode="0">
                  <c:v>4805.9105131158249</c:v>
                </c:pt>
                <c:pt idx="1140" formatCode="0">
                  <c:v>4805.9105131158249</c:v>
                </c:pt>
                <c:pt idx="1155" formatCode="0">
                  <c:v>4805.9105131158249</c:v>
                </c:pt>
                <c:pt idx="1170" formatCode="0">
                  <c:v>4805.9105131158249</c:v>
                </c:pt>
                <c:pt idx="1185" formatCode="0">
                  <c:v>4805.9105131158249</c:v>
                </c:pt>
                <c:pt idx="1200" formatCode="0">
                  <c:v>4805.9105131158249</c:v>
                </c:pt>
                <c:pt idx="1215" formatCode="0">
                  <c:v>4805.9105131158249</c:v>
                </c:pt>
                <c:pt idx="1230" formatCode="0">
                  <c:v>4805.9105131158249</c:v>
                </c:pt>
                <c:pt idx="1245" formatCode="0">
                  <c:v>4805.9105131158249</c:v>
                </c:pt>
                <c:pt idx="1260" formatCode="0">
                  <c:v>4805.9105131158249</c:v>
                </c:pt>
                <c:pt idx="1275" formatCode="0">
                  <c:v>4805.9105131158249</c:v>
                </c:pt>
                <c:pt idx="1290" formatCode="0">
                  <c:v>4805.9105131158249</c:v>
                </c:pt>
                <c:pt idx="1305" formatCode="0">
                  <c:v>4805.9105131158249</c:v>
                </c:pt>
                <c:pt idx="1320" formatCode="0">
                  <c:v>4805.9105131158249</c:v>
                </c:pt>
                <c:pt idx="1335" formatCode="0">
                  <c:v>4805.9105131158249</c:v>
                </c:pt>
                <c:pt idx="1350" formatCode="0">
                  <c:v>4805.9105131158249</c:v>
                </c:pt>
                <c:pt idx="1365" formatCode="0">
                  <c:v>4805.9105131158249</c:v>
                </c:pt>
                <c:pt idx="1380" formatCode="0">
                  <c:v>4805.9105131158249</c:v>
                </c:pt>
                <c:pt idx="1395" formatCode="0">
                  <c:v>4805.9105131158249</c:v>
                </c:pt>
                <c:pt idx="1410" formatCode="0">
                  <c:v>4805.9105131158249</c:v>
                </c:pt>
                <c:pt idx="1425" formatCode="0">
                  <c:v>4805.9105131158249</c:v>
                </c:pt>
                <c:pt idx="1440" formatCode="0">
                  <c:v>4805.9105131158249</c:v>
                </c:pt>
                <c:pt idx="1455" formatCode="0">
                  <c:v>4805.9105131158249</c:v>
                </c:pt>
                <c:pt idx="1470" formatCode="0">
                  <c:v>4805.9105131158249</c:v>
                </c:pt>
                <c:pt idx="1485" formatCode="0">
                  <c:v>4805.9105131158249</c:v>
                </c:pt>
                <c:pt idx="1500" formatCode="0">
                  <c:v>4805.9105131158249</c:v>
                </c:pt>
                <c:pt idx="1515" formatCode="0">
                  <c:v>4805.9105131158249</c:v>
                </c:pt>
                <c:pt idx="1530" formatCode="0">
                  <c:v>4805.9105131158249</c:v>
                </c:pt>
                <c:pt idx="1545" formatCode="0">
                  <c:v>4805.9105131158249</c:v>
                </c:pt>
                <c:pt idx="1560" formatCode="0">
                  <c:v>4805.9105131158249</c:v>
                </c:pt>
                <c:pt idx="1575" formatCode="0">
                  <c:v>4805.9105131158249</c:v>
                </c:pt>
                <c:pt idx="1590" formatCode="0">
                  <c:v>4805.9105131158249</c:v>
                </c:pt>
                <c:pt idx="1605" formatCode="0">
                  <c:v>4805.9105131158249</c:v>
                </c:pt>
                <c:pt idx="1620" formatCode="0">
                  <c:v>4805.9105131158249</c:v>
                </c:pt>
                <c:pt idx="1635" formatCode="0">
                  <c:v>4805.9105131158249</c:v>
                </c:pt>
                <c:pt idx="1650" formatCode="0">
                  <c:v>4805.9105131158249</c:v>
                </c:pt>
                <c:pt idx="1665" formatCode="0">
                  <c:v>4805.9105131158249</c:v>
                </c:pt>
                <c:pt idx="1680" formatCode="0">
                  <c:v>4805.9105131158249</c:v>
                </c:pt>
                <c:pt idx="1695" formatCode="0">
                  <c:v>4805.9105131158249</c:v>
                </c:pt>
                <c:pt idx="1710" formatCode="0">
                  <c:v>4805.9105131158249</c:v>
                </c:pt>
                <c:pt idx="1725" formatCode="0">
                  <c:v>4805.9105131158249</c:v>
                </c:pt>
                <c:pt idx="1740" formatCode="0">
                  <c:v>4805.9105131158249</c:v>
                </c:pt>
                <c:pt idx="1755" formatCode="0">
                  <c:v>4805.9105131158249</c:v>
                </c:pt>
                <c:pt idx="1770" formatCode="0">
                  <c:v>4805.9105131158249</c:v>
                </c:pt>
                <c:pt idx="1785" formatCode="0">
                  <c:v>4805.9105131158249</c:v>
                </c:pt>
                <c:pt idx="1800" formatCode="0">
                  <c:v>4805.9105131158249</c:v>
                </c:pt>
                <c:pt idx="1815" formatCode="0">
                  <c:v>4805.9105131158249</c:v>
                </c:pt>
                <c:pt idx="1830" formatCode="0">
                  <c:v>4805.9105131158249</c:v>
                </c:pt>
                <c:pt idx="1845" formatCode="0">
                  <c:v>4805.9105131158249</c:v>
                </c:pt>
                <c:pt idx="1860" formatCode="0">
                  <c:v>4805.9105131158249</c:v>
                </c:pt>
                <c:pt idx="1875" formatCode="0">
                  <c:v>4805.9105131158249</c:v>
                </c:pt>
                <c:pt idx="1890" formatCode="0">
                  <c:v>4805.9105131158249</c:v>
                </c:pt>
                <c:pt idx="1905" formatCode="0">
                  <c:v>4805.9105131158249</c:v>
                </c:pt>
                <c:pt idx="1920" formatCode="0">
                  <c:v>4805.9105131158249</c:v>
                </c:pt>
                <c:pt idx="1935" formatCode="0">
                  <c:v>4805.9105131158249</c:v>
                </c:pt>
                <c:pt idx="1950" formatCode="0">
                  <c:v>4805.9105131158249</c:v>
                </c:pt>
                <c:pt idx="1965" formatCode="0">
                  <c:v>4805.9105131158249</c:v>
                </c:pt>
                <c:pt idx="1980" formatCode="0">
                  <c:v>4805.9105131158249</c:v>
                </c:pt>
                <c:pt idx="1995" formatCode="0">
                  <c:v>4805.9105131158249</c:v>
                </c:pt>
                <c:pt idx="2010" formatCode="0">
                  <c:v>4805.9105131158249</c:v>
                </c:pt>
                <c:pt idx="2025" formatCode="0">
                  <c:v>4805.9105131158249</c:v>
                </c:pt>
                <c:pt idx="2040" formatCode="0">
                  <c:v>4805.9105131158249</c:v>
                </c:pt>
                <c:pt idx="2055" formatCode="0">
                  <c:v>4805.9105131158249</c:v>
                </c:pt>
                <c:pt idx="2070" formatCode="0">
                  <c:v>4805.9105131158249</c:v>
                </c:pt>
                <c:pt idx="2085" formatCode="0">
                  <c:v>4805.9105131158249</c:v>
                </c:pt>
                <c:pt idx="2100" formatCode="0">
                  <c:v>4805.9105131158249</c:v>
                </c:pt>
                <c:pt idx="2115" formatCode="0">
                  <c:v>4805.9105131158249</c:v>
                </c:pt>
                <c:pt idx="2130" formatCode="0">
                  <c:v>4805.9105131158249</c:v>
                </c:pt>
                <c:pt idx="2145" formatCode="0">
                  <c:v>4805.9105131158249</c:v>
                </c:pt>
                <c:pt idx="2160" formatCode="0">
                  <c:v>4805.9105131158249</c:v>
                </c:pt>
                <c:pt idx="2175" formatCode="0">
                  <c:v>4805.9105131158249</c:v>
                </c:pt>
                <c:pt idx="2190" formatCode="0">
                  <c:v>4805.9105131158249</c:v>
                </c:pt>
                <c:pt idx="2205" formatCode="0">
                  <c:v>4805.9105131158249</c:v>
                </c:pt>
                <c:pt idx="2220" formatCode="0">
                  <c:v>4805.9105131158249</c:v>
                </c:pt>
                <c:pt idx="2235" formatCode="0">
                  <c:v>4805.9105131158249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E-40A3-B435-7C1E0E7868F1}"/>
            </c:ext>
          </c:extLst>
        </c:ser>
        <c:ser>
          <c:idx val="1"/>
          <c:order val="1"/>
          <c:tx>
            <c:v>XX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Results!$A$3:$A$2240</c:f>
              <c:numCache>
                <c:formatCode>General</c:formatCode>
                <c:ptCount val="2238"/>
                <c:pt idx="0">
                  <c:v>1</c:v>
                </c:pt>
                <c:pt idx="15">
                  <c:v>2</c:v>
                </c:pt>
                <c:pt idx="30">
                  <c:v>3</c:v>
                </c:pt>
                <c:pt idx="45">
                  <c:v>4</c:v>
                </c:pt>
                <c:pt idx="60">
                  <c:v>5</c:v>
                </c:pt>
                <c:pt idx="75">
                  <c:v>6</c:v>
                </c:pt>
                <c:pt idx="90">
                  <c:v>7</c:v>
                </c:pt>
                <c:pt idx="105">
                  <c:v>8</c:v>
                </c:pt>
                <c:pt idx="120">
                  <c:v>9</c:v>
                </c:pt>
                <c:pt idx="135">
                  <c:v>10</c:v>
                </c:pt>
                <c:pt idx="150">
                  <c:v>11</c:v>
                </c:pt>
                <c:pt idx="165">
                  <c:v>12</c:v>
                </c:pt>
                <c:pt idx="180">
                  <c:v>13</c:v>
                </c:pt>
                <c:pt idx="195">
                  <c:v>14</c:v>
                </c:pt>
                <c:pt idx="210">
                  <c:v>15</c:v>
                </c:pt>
                <c:pt idx="225">
                  <c:v>16</c:v>
                </c:pt>
                <c:pt idx="240">
                  <c:v>17</c:v>
                </c:pt>
                <c:pt idx="255">
                  <c:v>18</c:v>
                </c:pt>
                <c:pt idx="270">
                  <c:v>19</c:v>
                </c:pt>
                <c:pt idx="285">
                  <c:v>20</c:v>
                </c:pt>
                <c:pt idx="300">
                  <c:v>21</c:v>
                </c:pt>
                <c:pt idx="315">
                  <c:v>22</c:v>
                </c:pt>
                <c:pt idx="330">
                  <c:v>23</c:v>
                </c:pt>
                <c:pt idx="345">
                  <c:v>24</c:v>
                </c:pt>
                <c:pt idx="360">
                  <c:v>25</c:v>
                </c:pt>
                <c:pt idx="375">
                  <c:v>26</c:v>
                </c:pt>
                <c:pt idx="390">
                  <c:v>27</c:v>
                </c:pt>
                <c:pt idx="405">
                  <c:v>28</c:v>
                </c:pt>
                <c:pt idx="420">
                  <c:v>29</c:v>
                </c:pt>
                <c:pt idx="435">
                  <c:v>30</c:v>
                </c:pt>
                <c:pt idx="450">
                  <c:v>31</c:v>
                </c:pt>
                <c:pt idx="465">
                  <c:v>32</c:v>
                </c:pt>
                <c:pt idx="480">
                  <c:v>33</c:v>
                </c:pt>
                <c:pt idx="495">
                  <c:v>34</c:v>
                </c:pt>
                <c:pt idx="510">
                  <c:v>35</c:v>
                </c:pt>
                <c:pt idx="525">
                  <c:v>36</c:v>
                </c:pt>
                <c:pt idx="540">
                  <c:v>37</c:v>
                </c:pt>
                <c:pt idx="555">
                  <c:v>38</c:v>
                </c:pt>
                <c:pt idx="570">
                  <c:v>39</c:v>
                </c:pt>
                <c:pt idx="585">
                  <c:v>40</c:v>
                </c:pt>
                <c:pt idx="600">
                  <c:v>41</c:v>
                </c:pt>
                <c:pt idx="615">
                  <c:v>42</c:v>
                </c:pt>
                <c:pt idx="630">
                  <c:v>43</c:v>
                </c:pt>
                <c:pt idx="645">
                  <c:v>44</c:v>
                </c:pt>
                <c:pt idx="660">
                  <c:v>45</c:v>
                </c:pt>
                <c:pt idx="675">
                  <c:v>46</c:v>
                </c:pt>
                <c:pt idx="690">
                  <c:v>47</c:v>
                </c:pt>
                <c:pt idx="705">
                  <c:v>48</c:v>
                </c:pt>
                <c:pt idx="720">
                  <c:v>49</c:v>
                </c:pt>
                <c:pt idx="735">
                  <c:v>50</c:v>
                </c:pt>
                <c:pt idx="750">
                  <c:v>51</c:v>
                </c:pt>
                <c:pt idx="765">
                  <c:v>52</c:v>
                </c:pt>
                <c:pt idx="780">
                  <c:v>53</c:v>
                </c:pt>
                <c:pt idx="795">
                  <c:v>54</c:v>
                </c:pt>
                <c:pt idx="810">
                  <c:v>55</c:v>
                </c:pt>
                <c:pt idx="825">
                  <c:v>56</c:v>
                </c:pt>
                <c:pt idx="840">
                  <c:v>57</c:v>
                </c:pt>
                <c:pt idx="855">
                  <c:v>58</c:v>
                </c:pt>
                <c:pt idx="870">
                  <c:v>59</c:v>
                </c:pt>
                <c:pt idx="885">
                  <c:v>60</c:v>
                </c:pt>
                <c:pt idx="900">
                  <c:v>61</c:v>
                </c:pt>
                <c:pt idx="915">
                  <c:v>62</c:v>
                </c:pt>
                <c:pt idx="930">
                  <c:v>63</c:v>
                </c:pt>
                <c:pt idx="945">
                  <c:v>64</c:v>
                </c:pt>
                <c:pt idx="960">
                  <c:v>65</c:v>
                </c:pt>
                <c:pt idx="975">
                  <c:v>66</c:v>
                </c:pt>
                <c:pt idx="990">
                  <c:v>67</c:v>
                </c:pt>
                <c:pt idx="1005">
                  <c:v>68</c:v>
                </c:pt>
                <c:pt idx="1020">
                  <c:v>69</c:v>
                </c:pt>
                <c:pt idx="1035">
                  <c:v>70</c:v>
                </c:pt>
                <c:pt idx="1050">
                  <c:v>71</c:v>
                </c:pt>
                <c:pt idx="1065">
                  <c:v>72</c:v>
                </c:pt>
                <c:pt idx="1080">
                  <c:v>73</c:v>
                </c:pt>
                <c:pt idx="1095">
                  <c:v>74</c:v>
                </c:pt>
                <c:pt idx="1110">
                  <c:v>75</c:v>
                </c:pt>
                <c:pt idx="1125">
                  <c:v>76</c:v>
                </c:pt>
                <c:pt idx="1140">
                  <c:v>77</c:v>
                </c:pt>
                <c:pt idx="1155">
                  <c:v>78</c:v>
                </c:pt>
                <c:pt idx="1170">
                  <c:v>79</c:v>
                </c:pt>
                <c:pt idx="1185">
                  <c:v>80</c:v>
                </c:pt>
                <c:pt idx="1200">
                  <c:v>81</c:v>
                </c:pt>
                <c:pt idx="1215">
                  <c:v>82</c:v>
                </c:pt>
                <c:pt idx="1230">
                  <c:v>83</c:v>
                </c:pt>
                <c:pt idx="1245">
                  <c:v>84</c:v>
                </c:pt>
                <c:pt idx="1260">
                  <c:v>85</c:v>
                </c:pt>
                <c:pt idx="1275">
                  <c:v>86</c:v>
                </c:pt>
                <c:pt idx="1290">
                  <c:v>87</c:v>
                </c:pt>
                <c:pt idx="1305">
                  <c:v>88</c:v>
                </c:pt>
                <c:pt idx="1320">
                  <c:v>89</c:v>
                </c:pt>
                <c:pt idx="1335">
                  <c:v>90</c:v>
                </c:pt>
                <c:pt idx="1350">
                  <c:v>91</c:v>
                </c:pt>
                <c:pt idx="1365">
                  <c:v>92</c:v>
                </c:pt>
                <c:pt idx="1380">
                  <c:v>93</c:v>
                </c:pt>
                <c:pt idx="1395">
                  <c:v>94</c:v>
                </c:pt>
                <c:pt idx="1410">
                  <c:v>95</c:v>
                </c:pt>
                <c:pt idx="1425">
                  <c:v>96</c:v>
                </c:pt>
                <c:pt idx="1440">
                  <c:v>97</c:v>
                </c:pt>
                <c:pt idx="1455">
                  <c:v>98</c:v>
                </c:pt>
                <c:pt idx="1470">
                  <c:v>99</c:v>
                </c:pt>
                <c:pt idx="1485">
                  <c:v>100</c:v>
                </c:pt>
                <c:pt idx="1500">
                  <c:v>101</c:v>
                </c:pt>
                <c:pt idx="1515">
                  <c:v>102</c:v>
                </c:pt>
                <c:pt idx="1530">
                  <c:v>103</c:v>
                </c:pt>
                <c:pt idx="1545">
                  <c:v>104</c:v>
                </c:pt>
                <c:pt idx="1560">
                  <c:v>105</c:v>
                </c:pt>
                <c:pt idx="1575">
                  <c:v>106</c:v>
                </c:pt>
                <c:pt idx="1590">
                  <c:v>107</c:v>
                </c:pt>
                <c:pt idx="1605">
                  <c:v>108</c:v>
                </c:pt>
                <c:pt idx="1620">
                  <c:v>109</c:v>
                </c:pt>
                <c:pt idx="1635">
                  <c:v>110</c:v>
                </c:pt>
                <c:pt idx="1650">
                  <c:v>111</c:v>
                </c:pt>
                <c:pt idx="1665">
                  <c:v>112</c:v>
                </c:pt>
                <c:pt idx="1680">
                  <c:v>113</c:v>
                </c:pt>
                <c:pt idx="1695">
                  <c:v>114</c:v>
                </c:pt>
                <c:pt idx="1710">
                  <c:v>115</c:v>
                </c:pt>
                <c:pt idx="1725">
                  <c:v>116</c:v>
                </c:pt>
                <c:pt idx="1740">
                  <c:v>117</c:v>
                </c:pt>
                <c:pt idx="1755">
                  <c:v>118</c:v>
                </c:pt>
                <c:pt idx="1770">
                  <c:v>119</c:v>
                </c:pt>
                <c:pt idx="1785">
                  <c:v>120</c:v>
                </c:pt>
                <c:pt idx="1800">
                  <c:v>121</c:v>
                </c:pt>
                <c:pt idx="1815">
                  <c:v>122</c:v>
                </c:pt>
                <c:pt idx="1830">
                  <c:v>123</c:v>
                </c:pt>
                <c:pt idx="1845">
                  <c:v>124</c:v>
                </c:pt>
                <c:pt idx="1860">
                  <c:v>125</c:v>
                </c:pt>
                <c:pt idx="1875">
                  <c:v>126</c:v>
                </c:pt>
                <c:pt idx="1890">
                  <c:v>127</c:v>
                </c:pt>
                <c:pt idx="1905">
                  <c:v>128</c:v>
                </c:pt>
                <c:pt idx="1920">
                  <c:v>129</c:v>
                </c:pt>
                <c:pt idx="1935">
                  <c:v>130</c:v>
                </c:pt>
                <c:pt idx="1950">
                  <c:v>131</c:v>
                </c:pt>
                <c:pt idx="1965">
                  <c:v>132</c:v>
                </c:pt>
                <c:pt idx="1980">
                  <c:v>133</c:v>
                </c:pt>
                <c:pt idx="1995">
                  <c:v>134</c:v>
                </c:pt>
                <c:pt idx="2010">
                  <c:v>135</c:v>
                </c:pt>
                <c:pt idx="2025">
                  <c:v>136</c:v>
                </c:pt>
                <c:pt idx="2040">
                  <c:v>137</c:v>
                </c:pt>
                <c:pt idx="2055">
                  <c:v>138</c:v>
                </c:pt>
                <c:pt idx="2070">
                  <c:v>139</c:v>
                </c:pt>
                <c:pt idx="2085">
                  <c:v>140</c:v>
                </c:pt>
                <c:pt idx="2100">
                  <c:v>141</c:v>
                </c:pt>
                <c:pt idx="2115">
                  <c:v>142</c:v>
                </c:pt>
                <c:pt idx="2130">
                  <c:v>143</c:v>
                </c:pt>
                <c:pt idx="2145">
                  <c:v>144</c:v>
                </c:pt>
                <c:pt idx="2160">
                  <c:v>145</c:v>
                </c:pt>
                <c:pt idx="2175">
                  <c:v>146</c:v>
                </c:pt>
                <c:pt idx="2190">
                  <c:v>147</c:v>
                </c:pt>
                <c:pt idx="2205">
                  <c:v>148</c:v>
                </c:pt>
                <c:pt idx="2220">
                  <c:v>149</c:v>
                </c:pt>
                <c:pt idx="2235">
                  <c:v>150</c:v>
                </c:pt>
              </c:numCache>
            </c:numRef>
          </c:xVal>
          <c:yVal>
            <c:numRef>
              <c:f>Results!$C$3:$C$2240</c:f>
              <c:numCache>
                <c:formatCode>General</c:formatCode>
                <c:ptCount val="2238"/>
                <c:pt idx="0" formatCode="0">
                  <c:v>7524.8142499999985</c:v>
                </c:pt>
                <c:pt idx="15" formatCode="0">
                  <c:v>6709.9293000000007</c:v>
                </c:pt>
                <c:pt idx="30" formatCode="0">
                  <c:v>5484.7676335999986</c:v>
                </c:pt>
                <c:pt idx="45" formatCode="0">
                  <c:v>5152.9604319519995</c:v>
                </c:pt>
                <c:pt idx="60" formatCode="0">
                  <c:v>4937.0267981247998</c:v>
                </c:pt>
                <c:pt idx="75" formatCode="0">
                  <c:v>4845.7439561766405</c:v>
                </c:pt>
                <c:pt idx="90" formatCode="0">
                  <c:v>4799.5245974251657</c:v>
                </c:pt>
                <c:pt idx="105" formatCode="0">
                  <c:v>4775.5326777058817</c:v>
                </c:pt>
                <c:pt idx="120" formatCode="0">
                  <c:v>4751.00242604706</c:v>
                </c:pt>
                <c:pt idx="135" formatCode="0">
                  <c:v>4772.1025314963799</c:v>
                </c:pt>
                <c:pt idx="150" formatCode="0">
                  <c:v>4785.7303793498641</c:v>
                </c:pt>
                <c:pt idx="165" formatCode="0">
                  <c:v>4805.9105131158249</c:v>
                </c:pt>
                <c:pt idx="180" formatCode="0">
                  <c:v>4805.9105131158249</c:v>
                </c:pt>
                <c:pt idx="195" formatCode="0">
                  <c:v>4805.9105131158249</c:v>
                </c:pt>
                <c:pt idx="210" formatCode="0">
                  <c:v>4805.9105131158249</c:v>
                </c:pt>
                <c:pt idx="225" formatCode="0">
                  <c:v>4805.9105131158249</c:v>
                </c:pt>
                <c:pt idx="240" formatCode="0">
                  <c:v>4805.9105131158249</c:v>
                </c:pt>
                <c:pt idx="255" formatCode="0">
                  <c:v>4805.9105131158249</c:v>
                </c:pt>
                <c:pt idx="270" formatCode="0">
                  <c:v>4805.9105131158249</c:v>
                </c:pt>
                <c:pt idx="285" formatCode="0">
                  <c:v>4805.9105131158249</c:v>
                </c:pt>
                <c:pt idx="300" formatCode="0">
                  <c:v>4805.9105131158249</c:v>
                </c:pt>
                <c:pt idx="315" formatCode="0">
                  <c:v>4805.9105131158249</c:v>
                </c:pt>
                <c:pt idx="330" formatCode="0">
                  <c:v>4805.9105131158249</c:v>
                </c:pt>
                <c:pt idx="345" formatCode="0">
                  <c:v>4805.9105131158249</c:v>
                </c:pt>
                <c:pt idx="360" formatCode="0">
                  <c:v>4805.9105131158249</c:v>
                </c:pt>
                <c:pt idx="375" formatCode="0">
                  <c:v>4805.9105131158249</c:v>
                </c:pt>
                <c:pt idx="390" formatCode="0">
                  <c:v>4805.9105131158249</c:v>
                </c:pt>
                <c:pt idx="405" formatCode="0">
                  <c:v>4805.9105131158249</c:v>
                </c:pt>
                <c:pt idx="420" formatCode="0">
                  <c:v>4805.9105131158249</c:v>
                </c:pt>
                <c:pt idx="435" formatCode="0">
                  <c:v>4805.9105131158249</c:v>
                </c:pt>
                <c:pt idx="450" formatCode="0">
                  <c:v>4805.9105131158249</c:v>
                </c:pt>
                <c:pt idx="465" formatCode="0">
                  <c:v>4805.9105131158249</c:v>
                </c:pt>
                <c:pt idx="480" formatCode="0">
                  <c:v>4805.9105131158249</c:v>
                </c:pt>
                <c:pt idx="495" formatCode="0">
                  <c:v>4805.9105131158249</c:v>
                </c:pt>
                <c:pt idx="510" formatCode="0">
                  <c:v>4805.9105131158249</c:v>
                </c:pt>
                <c:pt idx="525" formatCode="0">
                  <c:v>4805.9105131158249</c:v>
                </c:pt>
                <c:pt idx="540" formatCode="0">
                  <c:v>4805.9105131158249</c:v>
                </c:pt>
                <c:pt idx="555" formatCode="0">
                  <c:v>4805.9105131158249</c:v>
                </c:pt>
                <c:pt idx="570" formatCode="0">
                  <c:v>4805.9105131158249</c:v>
                </c:pt>
                <c:pt idx="585" formatCode="0">
                  <c:v>4805.9105131158249</c:v>
                </c:pt>
                <c:pt idx="600" formatCode="0">
                  <c:v>4805.9105131158249</c:v>
                </c:pt>
                <c:pt idx="615" formatCode="0">
                  <c:v>4805.9105131158249</c:v>
                </c:pt>
                <c:pt idx="630" formatCode="0">
                  <c:v>4805.9105131158249</c:v>
                </c:pt>
                <c:pt idx="645" formatCode="0">
                  <c:v>4805.9105131158249</c:v>
                </c:pt>
                <c:pt idx="660" formatCode="0">
                  <c:v>4805.9105131158249</c:v>
                </c:pt>
                <c:pt idx="675" formatCode="0">
                  <c:v>4805.9105131158249</c:v>
                </c:pt>
                <c:pt idx="690" formatCode="0">
                  <c:v>4805.9105131158249</c:v>
                </c:pt>
                <c:pt idx="705" formatCode="0">
                  <c:v>4805.9105131158249</c:v>
                </c:pt>
                <c:pt idx="720" formatCode="0">
                  <c:v>4805.9105131158249</c:v>
                </c:pt>
                <c:pt idx="735" formatCode="0">
                  <c:v>4805.9105131158249</c:v>
                </c:pt>
                <c:pt idx="750" formatCode="0">
                  <c:v>4805.9105131158249</c:v>
                </c:pt>
                <c:pt idx="765" formatCode="0">
                  <c:v>4805.9105131158249</c:v>
                </c:pt>
                <c:pt idx="780" formatCode="0">
                  <c:v>4805.9105131158249</c:v>
                </c:pt>
                <c:pt idx="795" formatCode="0">
                  <c:v>4805.9105131158249</c:v>
                </c:pt>
                <c:pt idx="810" formatCode="0">
                  <c:v>4805.9105131158249</c:v>
                </c:pt>
                <c:pt idx="825" formatCode="0">
                  <c:v>4805.9105131158249</c:v>
                </c:pt>
                <c:pt idx="840" formatCode="0">
                  <c:v>4805.9105131158249</c:v>
                </c:pt>
                <c:pt idx="855" formatCode="0">
                  <c:v>4805.9105131158249</c:v>
                </c:pt>
                <c:pt idx="870" formatCode="0">
                  <c:v>4805.9105131158249</c:v>
                </c:pt>
                <c:pt idx="885" formatCode="0">
                  <c:v>4805.9105131158249</c:v>
                </c:pt>
                <c:pt idx="900" formatCode="0">
                  <c:v>4805.9105131158249</c:v>
                </c:pt>
                <c:pt idx="915" formatCode="0">
                  <c:v>4805.9105131158249</c:v>
                </c:pt>
                <c:pt idx="930" formatCode="0">
                  <c:v>4805.9105131158249</c:v>
                </c:pt>
                <c:pt idx="945" formatCode="0">
                  <c:v>4805.9105131158249</c:v>
                </c:pt>
                <c:pt idx="960" formatCode="0">
                  <c:v>4805.9105131158249</c:v>
                </c:pt>
                <c:pt idx="975" formatCode="0">
                  <c:v>4805.9105131158249</c:v>
                </c:pt>
                <c:pt idx="990" formatCode="0">
                  <c:v>4805.9105131158249</c:v>
                </c:pt>
                <c:pt idx="1005" formatCode="0">
                  <c:v>4805.9105131158249</c:v>
                </c:pt>
                <c:pt idx="1020" formatCode="0">
                  <c:v>4805.9105131158249</c:v>
                </c:pt>
                <c:pt idx="1035" formatCode="0">
                  <c:v>4805.9105131158249</c:v>
                </c:pt>
                <c:pt idx="1050" formatCode="0">
                  <c:v>4805.9105131158249</c:v>
                </c:pt>
                <c:pt idx="1065" formatCode="0">
                  <c:v>4805.9105131158249</c:v>
                </c:pt>
                <c:pt idx="1080" formatCode="0">
                  <c:v>4805.9105131158249</c:v>
                </c:pt>
                <c:pt idx="1095" formatCode="0">
                  <c:v>4805.9105131158249</c:v>
                </c:pt>
                <c:pt idx="1110" formatCode="0">
                  <c:v>4805.9105131158249</c:v>
                </c:pt>
                <c:pt idx="1125" formatCode="0">
                  <c:v>4805.9105131158249</c:v>
                </c:pt>
                <c:pt idx="1140" formatCode="0">
                  <c:v>4805.9105131158249</c:v>
                </c:pt>
                <c:pt idx="1155" formatCode="0">
                  <c:v>4805.9105131158249</c:v>
                </c:pt>
                <c:pt idx="1170" formatCode="0">
                  <c:v>4805.9105131158249</c:v>
                </c:pt>
                <c:pt idx="1185" formatCode="0">
                  <c:v>4805.9105131158249</c:v>
                </c:pt>
                <c:pt idx="1200" formatCode="0">
                  <c:v>4805.9105131158249</c:v>
                </c:pt>
                <c:pt idx="1215" formatCode="0">
                  <c:v>4805.9105131158249</c:v>
                </c:pt>
                <c:pt idx="1230" formatCode="0">
                  <c:v>4805.9105131158249</c:v>
                </c:pt>
                <c:pt idx="1245" formatCode="0">
                  <c:v>4805.9105131158249</c:v>
                </c:pt>
                <c:pt idx="1260" formatCode="0">
                  <c:v>4805.9105131158249</c:v>
                </c:pt>
                <c:pt idx="1275" formatCode="0">
                  <c:v>4805.9105131158249</c:v>
                </c:pt>
                <c:pt idx="1290" formatCode="0">
                  <c:v>4805.9105131158249</c:v>
                </c:pt>
                <c:pt idx="1305" formatCode="0">
                  <c:v>4805.9105131158249</c:v>
                </c:pt>
                <c:pt idx="1320" formatCode="0">
                  <c:v>4805.9105131158249</c:v>
                </c:pt>
                <c:pt idx="1335" formatCode="0">
                  <c:v>4805.9105131158249</c:v>
                </c:pt>
                <c:pt idx="1350" formatCode="0">
                  <c:v>4805.9105131158249</c:v>
                </c:pt>
                <c:pt idx="1365" formatCode="0">
                  <c:v>4805.9105131158249</c:v>
                </c:pt>
                <c:pt idx="1380" formatCode="0">
                  <c:v>4805.9105131158249</c:v>
                </c:pt>
                <c:pt idx="1395" formatCode="0">
                  <c:v>4805.9105131158249</c:v>
                </c:pt>
                <c:pt idx="1410" formatCode="0">
                  <c:v>4805.9105131158249</c:v>
                </c:pt>
                <c:pt idx="1425" formatCode="0">
                  <c:v>4805.9105131158249</c:v>
                </c:pt>
                <c:pt idx="1440" formatCode="0">
                  <c:v>4805.9105131158249</c:v>
                </c:pt>
                <c:pt idx="1455" formatCode="0">
                  <c:v>4805.9105131158249</c:v>
                </c:pt>
                <c:pt idx="1470" formatCode="0">
                  <c:v>4805.9105131158249</c:v>
                </c:pt>
                <c:pt idx="1485" formatCode="0">
                  <c:v>4805.9105131158249</c:v>
                </c:pt>
                <c:pt idx="1500" formatCode="0">
                  <c:v>4805.9105131158249</c:v>
                </c:pt>
                <c:pt idx="1515" formatCode="0">
                  <c:v>4805.9105131158249</c:v>
                </c:pt>
                <c:pt idx="1530" formatCode="0">
                  <c:v>4805.9105131158249</c:v>
                </c:pt>
                <c:pt idx="1545" formatCode="0">
                  <c:v>4805.9105131158249</c:v>
                </c:pt>
                <c:pt idx="1560" formatCode="0">
                  <c:v>4805.9105131158249</c:v>
                </c:pt>
                <c:pt idx="1575" formatCode="0">
                  <c:v>4805.9105131158249</c:v>
                </c:pt>
                <c:pt idx="1590" formatCode="0">
                  <c:v>4805.9105131158249</c:v>
                </c:pt>
                <c:pt idx="1605" formatCode="0">
                  <c:v>4805.9105131158249</c:v>
                </c:pt>
                <c:pt idx="1620" formatCode="0">
                  <c:v>4805.9105131158249</c:v>
                </c:pt>
                <c:pt idx="1635" formatCode="0">
                  <c:v>4805.9105131158249</c:v>
                </c:pt>
                <c:pt idx="1650" formatCode="0">
                  <c:v>4805.9105131158249</c:v>
                </c:pt>
                <c:pt idx="1665" formatCode="0">
                  <c:v>4805.9105131158249</c:v>
                </c:pt>
                <c:pt idx="1680" formatCode="0">
                  <c:v>4805.9105131158249</c:v>
                </c:pt>
                <c:pt idx="1695" formatCode="0">
                  <c:v>4805.9105131158249</c:v>
                </c:pt>
                <c:pt idx="1710" formatCode="0">
                  <c:v>4805.9105131158249</c:v>
                </c:pt>
                <c:pt idx="1725" formatCode="0">
                  <c:v>4805.9105131158249</c:v>
                </c:pt>
                <c:pt idx="1740" formatCode="0">
                  <c:v>4805.9105131158249</c:v>
                </c:pt>
                <c:pt idx="1755" formatCode="0">
                  <c:v>4805.9105131158249</c:v>
                </c:pt>
                <c:pt idx="1770" formatCode="0">
                  <c:v>4805.9105131158249</c:v>
                </c:pt>
                <c:pt idx="1785" formatCode="0">
                  <c:v>4805.9105131158249</c:v>
                </c:pt>
                <c:pt idx="1800" formatCode="0">
                  <c:v>4805.9105131158249</c:v>
                </c:pt>
                <c:pt idx="1815" formatCode="0">
                  <c:v>4805.9105131158249</c:v>
                </c:pt>
                <c:pt idx="1830" formatCode="0">
                  <c:v>4805.9105131158249</c:v>
                </c:pt>
                <c:pt idx="1845" formatCode="0">
                  <c:v>4805.9105131158249</c:v>
                </c:pt>
                <c:pt idx="1860" formatCode="0">
                  <c:v>4805.9105131158249</c:v>
                </c:pt>
                <c:pt idx="1875" formatCode="0">
                  <c:v>4805.9105131158249</c:v>
                </c:pt>
                <c:pt idx="1890" formatCode="0">
                  <c:v>4805.9105131158249</c:v>
                </c:pt>
                <c:pt idx="1905" formatCode="0">
                  <c:v>4805.9105131158249</c:v>
                </c:pt>
                <c:pt idx="1920" formatCode="0">
                  <c:v>4805.9105131158249</c:v>
                </c:pt>
                <c:pt idx="1935" formatCode="0">
                  <c:v>4805.9105131158249</c:v>
                </c:pt>
                <c:pt idx="1950" formatCode="0">
                  <c:v>4805.9105131158249</c:v>
                </c:pt>
                <c:pt idx="1965" formatCode="0">
                  <c:v>4805.9105131158249</c:v>
                </c:pt>
                <c:pt idx="1980" formatCode="0">
                  <c:v>4805.9105131158249</c:v>
                </c:pt>
                <c:pt idx="1995" formatCode="0">
                  <c:v>4805.9105131158249</c:v>
                </c:pt>
                <c:pt idx="2010" formatCode="0">
                  <c:v>4805.9105131158249</c:v>
                </c:pt>
                <c:pt idx="2025" formatCode="0">
                  <c:v>4805.9105131158249</c:v>
                </c:pt>
                <c:pt idx="2040" formatCode="0">
                  <c:v>4805.9105131158249</c:v>
                </c:pt>
                <c:pt idx="2055" formatCode="0">
                  <c:v>4805.9105131158249</c:v>
                </c:pt>
                <c:pt idx="2070" formatCode="0">
                  <c:v>4805.9105131158249</c:v>
                </c:pt>
                <c:pt idx="2085" formatCode="0">
                  <c:v>4805.9105131158249</c:v>
                </c:pt>
                <c:pt idx="2100" formatCode="0">
                  <c:v>4805.9105131158249</c:v>
                </c:pt>
                <c:pt idx="2115" formatCode="0">
                  <c:v>4805.9105131158249</c:v>
                </c:pt>
                <c:pt idx="2130" formatCode="0">
                  <c:v>4805.9105131158249</c:v>
                </c:pt>
                <c:pt idx="2145" formatCode="0">
                  <c:v>4805.9105131158249</c:v>
                </c:pt>
                <c:pt idx="2160" formatCode="0">
                  <c:v>4805.9105131158249</c:v>
                </c:pt>
                <c:pt idx="2175" formatCode="0">
                  <c:v>4805.9105131158249</c:v>
                </c:pt>
                <c:pt idx="2190" formatCode="0">
                  <c:v>4805.9105131158249</c:v>
                </c:pt>
                <c:pt idx="2205" formatCode="0">
                  <c:v>4805.9105131158249</c:v>
                </c:pt>
                <c:pt idx="2220" formatCode="0">
                  <c:v>4805.9105131158249</c:v>
                </c:pt>
                <c:pt idx="2235" formatCode="0">
                  <c:v>4805.9105131158249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AE-40A3-B435-7C1E0E7868F1}"/>
            </c:ext>
          </c:extLst>
        </c:ser>
        <c:ser>
          <c:idx val="2"/>
          <c:order val="2"/>
          <c:tx>
            <c:v>YY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Results!$A$3:$A$2240</c:f>
              <c:numCache>
                <c:formatCode>General</c:formatCode>
                <c:ptCount val="2238"/>
                <c:pt idx="0">
                  <c:v>1</c:v>
                </c:pt>
                <c:pt idx="15">
                  <c:v>2</c:v>
                </c:pt>
                <c:pt idx="30">
                  <c:v>3</c:v>
                </c:pt>
                <c:pt idx="45">
                  <c:v>4</c:v>
                </c:pt>
                <c:pt idx="60">
                  <c:v>5</c:v>
                </c:pt>
                <c:pt idx="75">
                  <c:v>6</c:v>
                </c:pt>
                <c:pt idx="90">
                  <c:v>7</c:v>
                </c:pt>
                <c:pt idx="105">
                  <c:v>8</c:v>
                </c:pt>
                <c:pt idx="120">
                  <c:v>9</c:v>
                </c:pt>
                <c:pt idx="135">
                  <c:v>10</c:v>
                </c:pt>
                <c:pt idx="150">
                  <c:v>11</c:v>
                </c:pt>
                <c:pt idx="165">
                  <c:v>12</c:v>
                </c:pt>
                <c:pt idx="180">
                  <c:v>13</c:v>
                </c:pt>
                <c:pt idx="195">
                  <c:v>14</c:v>
                </c:pt>
                <c:pt idx="210">
                  <c:v>15</c:v>
                </c:pt>
                <c:pt idx="225">
                  <c:v>16</c:v>
                </c:pt>
                <c:pt idx="240">
                  <c:v>17</c:v>
                </c:pt>
                <c:pt idx="255">
                  <c:v>18</c:v>
                </c:pt>
                <c:pt idx="270">
                  <c:v>19</c:v>
                </c:pt>
                <c:pt idx="285">
                  <c:v>20</c:v>
                </c:pt>
                <c:pt idx="300">
                  <c:v>21</c:v>
                </c:pt>
                <c:pt idx="315">
                  <c:v>22</c:v>
                </c:pt>
                <c:pt idx="330">
                  <c:v>23</c:v>
                </c:pt>
                <c:pt idx="345">
                  <c:v>24</c:v>
                </c:pt>
                <c:pt idx="360">
                  <c:v>25</c:v>
                </c:pt>
                <c:pt idx="375">
                  <c:v>26</c:v>
                </c:pt>
                <c:pt idx="390">
                  <c:v>27</c:v>
                </c:pt>
                <c:pt idx="405">
                  <c:v>28</c:v>
                </c:pt>
                <c:pt idx="420">
                  <c:v>29</c:v>
                </c:pt>
                <c:pt idx="435">
                  <c:v>30</c:v>
                </c:pt>
                <c:pt idx="450">
                  <c:v>31</c:v>
                </c:pt>
                <c:pt idx="465">
                  <c:v>32</c:v>
                </c:pt>
                <c:pt idx="480">
                  <c:v>33</c:v>
                </c:pt>
                <c:pt idx="495">
                  <c:v>34</c:v>
                </c:pt>
                <c:pt idx="510">
                  <c:v>35</c:v>
                </c:pt>
                <c:pt idx="525">
                  <c:v>36</c:v>
                </c:pt>
                <c:pt idx="540">
                  <c:v>37</c:v>
                </c:pt>
                <c:pt idx="555">
                  <c:v>38</c:v>
                </c:pt>
                <c:pt idx="570">
                  <c:v>39</c:v>
                </c:pt>
                <c:pt idx="585">
                  <c:v>40</c:v>
                </c:pt>
                <c:pt idx="600">
                  <c:v>41</c:v>
                </c:pt>
                <c:pt idx="615">
                  <c:v>42</c:v>
                </c:pt>
                <c:pt idx="630">
                  <c:v>43</c:v>
                </c:pt>
                <c:pt idx="645">
                  <c:v>44</c:v>
                </c:pt>
                <c:pt idx="660">
                  <c:v>45</c:v>
                </c:pt>
                <c:pt idx="675">
                  <c:v>46</c:v>
                </c:pt>
                <c:pt idx="690">
                  <c:v>47</c:v>
                </c:pt>
                <c:pt idx="705">
                  <c:v>48</c:v>
                </c:pt>
                <c:pt idx="720">
                  <c:v>49</c:v>
                </c:pt>
                <c:pt idx="735">
                  <c:v>50</c:v>
                </c:pt>
                <c:pt idx="750">
                  <c:v>51</c:v>
                </c:pt>
                <c:pt idx="765">
                  <c:v>52</c:v>
                </c:pt>
                <c:pt idx="780">
                  <c:v>53</c:v>
                </c:pt>
                <c:pt idx="795">
                  <c:v>54</c:v>
                </c:pt>
                <c:pt idx="810">
                  <c:v>55</c:v>
                </c:pt>
                <c:pt idx="825">
                  <c:v>56</c:v>
                </c:pt>
                <c:pt idx="840">
                  <c:v>57</c:v>
                </c:pt>
                <c:pt idx="855">
                  <c:v>58</c:v>
                </c:pt>
                <c:pt idx="870">
                  <c:v>59</c:v>
                </c:pt>
                <c:pt idx="885">
                  <c:v>60</c:v>
                </c:pt>
                <c:pt idx="900">
                  <c:v>61</c:v>
                </c:pt>
                <c:pt idx="915">
                  <c:v>62</c:v>
                </c:pt>
                <c:pt idx="930">
                  <c:v>63</c:v>
                </c:pt>
                <c:pt idx="945">
                  <c:v>64</c:v>
                </c:pt>
                <c:pt idx="960">
                  <c:v>65</c:v>
                </c:pt>
                <c:pt idx="975">
                  <c:v>66</c:v>
                </c:pt>
                <c:pt idx="990">
                  <c:v>67</c:v>
                </c:pt>
                <c:pt idx="1005">
                  <c:v>68</c:v>
                </c:pt>
                <c:pt idx="1020">
                  <c:v>69</c:v>
                </c:pt>
                <c:pt idx="1035">
                  <c:v>70</c:v>
                </c:pt>
                <c:pt idx="1050">
                  <c:v>71</c:v>
                </c:pt>
                <c:pt idx="1065">
                  <c:v>72</c:v>
                </c:pt>
                <c:pt idx="1080">
                  <c:v>73</c:v>
                </c:pt>
                <c:pt idx="1095">
                  <c:v>74</c:v>
                </c:pt>
                <c:pt idx="1110">
                  <c:v>75</c:v>
                </c:pt>
                <c:pt idx="1125">
                  <c:v>76</c:v>
                </c:pt>
                <c:pt idx="1140">
                  <c:v>77</c:v>
                </c:pt>
                <c:pt idx="1155">
                  <c:v>78</c:v>
                </c:pt>
                <c:pt idx="1170">
                  <c:v>79</c:v>
                </c:pt>
                <c:pt idx="1185">
                  <c:v>80</c:v>
                </c:pt>
                <c:pt idx="1200">
                  <c:v>81</c:v>
                </c:pt>
                <c:pt idx="1215">
                  <c:v>82</c:v>
                </c:pt>
                <c:pt idx="1230">
                  <c:v>83</c:v>
                </c:pt>
                <c:pt idx="1245">
                  <c:v>84</c:v>
                </c:pt>
                <c:pt idx="1260">
                  <c:v>85</c:v>
                </c:pt>
                <c:pt idx="1275">
                  <c:v>86</c:v>
                </c:pt>
                <c:pt idx="1290">
                  <c:v>87</c:v>
                </c:pt>
                <c:pt idx="1305">
                  <c:v>88</c:v>
                </c:pt>
                <c:pt idx="1320">
                  <c:v>89</c:v>
                </c:pt>
                <c:pt idx="1335">
                  <c:v>90</c:v>
                </c:pt>
                <c:pt idx="1350">
                  <c:v>91</c:v>
                </c:pt>
                <c:pt idx="1365">
                  <c:v>92</c:v>
                </c:pt>
                <c:pt idx="1380">
                  <c:v>93</c:v>
                </c:pt>
                <c:pt idx="1395">
                  <c:v>94</c:v>
                </c:pt>
                <c:pt idx="1410">
                  <c:v>95</c:v>
                </c:pt>
                <c:pt idx="1425">
                  <c:v>96</c:v>
                </c:pt>
                <c:pt idx="1440">
                  <c:v>97</c:v>
                </c:pt>
                <c:pt idx="1455">
                  <c:v>98</c:v>
                </c:pt>
                <c:pt idx="1470">
                  <c:v>99</c:v>
                </c:pt>
                <c:pt idx="1485">
                  <c:v>100</c:v>
                </c:pt>
                <c:pt idx="1500">
                  <c:v>101</c:v>
                </c:pt>
                <c:pt idx="1515">
                  <c:v>102</c:v>
                </c:pt>
                <c:pt idx="1530">
                  <c:v>103</c:v>
                </c:pt>
                <c:pt idx="1545">
                  <c:v>104</c:v>
                </c:pt>
                <c:pt idx="1560">
                  <c:v>105</c:v>
                </c:pt>
                <c:pt idx="1575">
                  <c:v>106</c:v>
                </c:pt>
                <c:pt idx="1590">
                  <c:v>107</c:v>
                </c:pt>
                <c:pt idx="1605">
                  <c:v>108</c:v>
                </c:pt>
                <c:pt idx="1620">
                  <c:v>109</c:v>
                </c:pt>
                <c:pt idx="1635">
                  <c:v>110</c:v>
                </c:pt>
                <c:pt idx="1650">
                  <c:v>111</c:v>
                </c:pt>
                <c:pt idx="1665">
                  <c:v>112</c:v>
                </c:pt>
                <c:pt idx="1680">
                  <c:v>113</c:v>
                </c:pt>
                <c:pt idx="1695">
                  <c:v>114</c:v>
                </c:pt>
                <c:pt idx="1710">
                  <c:v>115</c:v>
                </c:pt>
                <c:pt idx="1725">
                  <c:v>116</c:v>
                </c:pt>
                <c:pt idx="1740">
                  <c:v>117</c:v>
                </c:pt>
                <c:pt idx="1755">
                  <c:v>118</c:v>
                </c:pt>
                <c:pt idx="1770">
                  <c:v>119</c:v>
                </c:pt>
                <c:pt idx="1785">
                  <c:v>120</c:v>
                </c:pt>
                <c:pt idx="1800">
                  <c:v>121</c:v>
                </c:pt>
                <c:pt idx="1815">
                  <c:v>122</c:v>
                </c:pt>
                <c:pt idx="1830">
                  <c:v>123</c:v>
                </c:pt>
                <c:pt idx="1845">
                  <c:v>124</c:v>
                </c:pt>
                <c:pt idx="1860">
                  <c:v>125</c:v>
                </c:pt>
                <c:pt idx="1875">
                  <c:v>126</c:v>
                </c:pt>
                <c:pt idx="1890">
                  <c:v>127</c:v>
                </c:pt>
                <c:pt idx="1905">
                  <c:v>128</c:v>
                </c:pt>
                <c:pt idx="1920">
                  <c:v>129</c:v>
                </c:pt>
                <c:pt idx="1935">
                  <c:v>130</c:v>
                </c:pt>
                <c:pt idx="1950">
                  <c:v>131</c:v>
                </c:pt>
                <c:pt idx="1965">
                  <c:v>132</c:v>
                </c:pt>
                <c:pt idx="1980">
                  <c:v>133</c:v>
                </c:pt>
                <c:pt idx="1995">
                  <c:v>134</c:v>
                </c:pt>
                <c:pt idx="2010">
                  <c:v>135</c:v>
                </c:pt>
                <c:pt idx="2025">
                  <c:v>136</c:v>
                </c:pt>
                <c:pt idx="2040">
                  <c:v>137</c:v>
                </c:pt>
                <c:pt idx="2055">
                  <c:v>138</c:v>
                </c:pt>
                <c:pt idx="2070">
                  <c:v>139</c:v>
                </c:pt>
                <c:pt idx="2085">
                  <c:v>140</c:v>
                </c:pt>
                <c:pt idx="2100">
                  <c:v>141</c:v>
                </c:pt>
                <c:pt idx="2115">
                  <c:v>142</c:v>
                </c:pt>
                <c:pt idx="2130">
                  <c:v>143</c:v>
                </c:pt>
                <c:pt idx="2145">
                  <c:v>144</c:v>
                </c:pt>
                <c:pt idx="2160">
                  <c:v>145</c:v>
                </c:pt>
                <c:pt idx="2175">
                  <c:v>146</c:v>
                </c:pt>
                <c:pt idx="2190">
                  <c:v>147</c:v>
                </c:pt>
                <c:pt idx="2205">
                  <c:v>148</c:v>
                </c:pt>
                <c:pt idx="2220">
                  <c:v>149</c:v>
                </c:pt>
                <c:pt idx="2235">
                  <c:v>150</c:v>
                </c:pt>
              </c:numCache>
            </c:numRef>
          </c:xVal>
          <c:yVal>
            <c:numRef>
              <c:f>Results!$D$3:$D$2240</c:f>
              <c:numCache>
                <c:formatCode>General</c:formatCode>
                <c:ptCount val="2238"/>
                <c:pt idx="0" formatCode="0">
                  <c:v>0</c:v>
                </c:pt>
                <c:pt idx="15" formatCode="0">
                  <c:v>0</c:v>
                </c:pt>
                <c:pt idx="30" formatCode="0">
                  <c:v>0</c:v>
                </c:pt>
                <c:pt idx="45" formatCode="0">
                  <c:v>0</c:v>
                </c:pt>
                <c:pt idx="60" formatCode="0">
                  <c:v>0</c:v>
                </c:pt>
                <c:pt idx="75" formatCode="0">
                  <c:v>0</c:v>
                </c:pt>
                <c:pt idx="90" formatCode="0">
                  <c:v>0</c:v>
                </c:pt>
                <c:pt idx="105" formatCode="0">
                  <c:v>0</c:v>
                </c:pt>
                <c:pt idx="120" formatCode="0">
                  <c:v>0</c:v>
                </c:pt>
                <c:pt idx="135" formatCode="0">
                  <c:v>0</c:v>
                </c:pt>
                <c:pt idx="150" formatCode="0">
                  <c:v>0</c:v>
                </c:pt>
                <c:pt idx="165" formatCode="0">
                  <c:v>0</c:v>
                </c:pt>
                <c:pt idx="180" formatCode="0">
                  <c:v>0</c:v>
                </c:pt>
                <c:pt idx="195" formatCode="0">
                  <c:v>0</c:v>
                </c:pt>
                <c:pt idx="210" formatCode="0">
                  <c:v>0</c:v>
                </c:pt>
                <c:pt idx="225" formatCode="0">
                  <c:v>0</c:v>
                </c:pt>
                <c:pt idx="240" formatCode="0">
                  <c:v>0</c:v>
                </c:pt>
                <c:pt idx="255" formatCode="0">
                  <c:v>0</c:v>
                </c:pt>
                <c:pt idx="270" formatCode="0">
                  <c:v>0</c:v>
                </c:pt>
                <c:pt idx="285" formatCode="0">
                  <c:v>0</c:v>
                </c:pt>
                <c:pt idx="300" formatCode="0">
                  <c:v>0</c:v>
                </c:pt>
                <c:pt idx="315" formatCode="0">
                  <c:v>0</c:v>
                </c:pt>
                <c:pt idx="330" formatCode="0">
                  <c:v>0</c:v>
                </c:pt>
                <c:pt idx="345" formatCode="0">
                  <c:v>0</c:v>
                </c:pt>
                <c:pt idx="360" formatCode="0">
                  <c:v>0</c:v>
                </c:pt>
                <c:pt idx="375" formatCode="0">
                  <c:v>0</c:v>
                </c:pt>
                <c:pt idx="390" formatCode="0">
                  <c:v>0</c:v>
                </c:pt>
                <c:pt idx="405" formatCode="0">
                  <c:v>0</c:v>
                </c:pt>
                <c:pt idx="420" formatCode="0">
                  <c:v>0</c:v>
                </c:pt>
                <c:pt idx="435" formatCode="0">
                  <c:v>0</c:v>
                </c:pt>
                <c:pt idx="450" formatCode="0">
                  <c:v>0</c:v>
                </c:pt>
                <c:pt idx="465" formatCode="0">
                  <c:v>0</c:v>
                </c:pt>
                <c:pt idx="480" formatCode="0">
                  <c:v>0</c:v>
                </c:pt>
                <c:pt idx="495" formatCode="0">
                  <c:v>0</c:v>
                </c:pt>
                <c:pt idx="510" formatCode="0">
                  <c:v>0</c:v>
                </c:pt>
                <c:pt idx="525" formatCode="0">
                  <c:v>0</c:v>
                </c:pt>
                <c:pt idx="540" formatCode="0">
                  <c:v>0</c:v>
                </c:pt>
                <c:pt idx="555" formatCode="0">
                  <c:v>0</c:v>
                </c:pt>
                <c:pt idx="570" formatCode="0">
                  <c:v>0</c:v>
                </c:pt>
                <c:pt idx="585" formatCode="0">
                  <c:v>0</c:v>
                </c:pt>
                <c:pt idx="600" formatCode="0">
                  <c:v>0</c:v>
                </c:pt>
                <c:pt idx="615" formatCode="0">
                  <c:v>0</c:v>
                </c:pt>
                <c:pt idx="630" formatCode="0">
                  <c:v>0</c:v>
                </c:pt>
                <c:pt idx="645" formatCode="0">
                  <c:v>0</c:v>
                </c:pt>
                <c:pt idx="660" formatCode="0">
                  <c:v>0</c:v>
                </c:pt>
                <c:pt idx="675" formatCode="0">
                  <c:v>0</c:v>
                </c:pt>
                <c:pt idx="690" formatCode="0">
                  <c:v>0</c:v>
                </c:pt>
                <c:pt idx="705" formatCode="0">
                  <c:v>0</c:v>
                </c:pt>
                <c:pt idx="720" formatCode="0">
                  <c:v>0</c:v>
                </c:pt>
                <c:pt idx="735" formatCode="0">
                  <c:v>0</c:v>
                </c:pt>
                <c:pt idx="750" formatCode="0">
                  <c:v>0</c:v>
                </c:pt>
                <c:pt idx="765" formatCode="0">
                  <c:v>0</c:v>
                </c:pt>
                <c:pt idx="780" formatCode="0">
                  <c:v>0</c:v>
                </c:pt>
                <c:pt idx="795" formatCode="0">
                  <c:v>0</c:v>
                </c:pt>
                <c:pt idx="810" formatCode="0">
                  <c:v>0</c:v>
                </c:pt>
                <c:pt idx="825" formatCode="0">
                  <c:v>0</c:v>
                </c:pt>
                <c:pt idx="840" formatCode="0">
                  <c:v>0</c:v>
                </c:pt>
                <c:pt idx="855" formatCode="0">
                  <c:v>0</c:v>
                </c:pt>
                <c:pt idx="870" formatCode="0">
                  <c:v>0</c:v>
                </c:pt>
                <c:pt idx="885" formatCode="0">
                  <c:v>0</c:v>
                </c:pt>
                <c:pt idx="900" formatCode="0">
                  <c:v>0</c:v>
                </c:pt>
                <c:pt idx="915" formatCode="0">
                  <c:v>0</c:v>
                </c:pt>
                <c:pt idx="930" formatCode="0">
                  <c:v>0</c:v>
                </c:pt>
                <c:pt idx="945" formatCode="0">
                  <c:v>0</c:v>
                </c:pt>
                <c:pt idx="960" formatCode="0">
                  <c:v>0</c:v>
                </c:pt>
                <c:pt idx="975" formatCode="0">
                  <c:v>0</c:v>
                </c:pt>
                <c:pt idx="990" formatCode="0">
                  <c:v>0</c:v>
                </c:pt>
                <c:pt idx="1005" formatCode="0">
                  <c:v>0</c:v>
                </c:pt>
                <c:pt idx="1020" formatCode="0">
                  <c:v>0</c:v>
                </c:pt>
                <c:pt idx="1035" formatCode="0">
                  <c:v>0</c:v>
                </c:pt>
                <c:pt idx="1050" formatCode="0">
                  <c:v>0</c:v>
                </c:pt>
                <c:pt idx="1065" formatCode="0">
                  <c:v>0</c:v>
                </c:pt>
                <c:pt idx="1080" formatCode="0">
                  <c:v>0</c:v>
                </c:pt>
                <c:pt idx="1095" formatCode="0">
                  <c:v>0</c:v>
                </c:pt>
                <c:pt idx="1110" formatCode="0">
                  <c:v>0</c:v>
                </c:pt>
                <c:pt idx="1125" formatCode="0">
                  <c:v>0</c:v>
                </c:pt>
                <c:pt idx="1140" formatCode="0">
                  <c:v>0</c:v>
                </c:pt>
                <c:pt idx="1155" formatCode="0">
                  <c:v>0</c:v>
                </c:pt>
                <c:pt idx="1170" formatCode="0">
                  <c:v>0</c:v>
                </c:pt>
                <c:pt idx="1185" formatCode="0">
                  <c:v>0</c:v>
                </c:pt>
                <c:pt idx="1200" formatCode="0">
                  <c:v>0</c:v>
                </c:pt>
                <c:pt idx="1215" formatCode="0">
                  <c:v>0</c:v>
                </c:pt>
                <c:pt idx="1230" formatCode="0">
                  <c:v>0</c:v>
                </c:pt>
                <c:pt idx="1245" formatCode="0">
                  <c:v>0</c:v>
                </c:pt>
                <c:pt idx="1260" formatCode="0">
                  <c:v>0</c:v>
                </c:pt>
                <c:pt idx="1275" formatCode="0">
                  <c:v>0</c:v>
                </c:pt>
                <c:pt idx="1290" formatCode="0">
                  <c:v>0</c:v>
                </c:pt>
                <c:pt idx="1305" formatCode="0">
                  <c:v>0</c:v>
                </c:pt>
                <c:pt idx="1320" formatCode="0">
                  <c:v>0</c:v>
                </c:pt>
                <c:pt idx="1335" formatCode="0">
                  <c:v>0</c:v>
                </c:pt>
                <c:pt idx="1350" formatCode="0">
                  <c:v>0</c:v>
                </c:pt>
                <c:pt idx="1365" formatCode="0">
                  <c:v>0</c:v>
                </c:pt>
                <c:pt idx="1380" formatCode="0">
                  <c:v>0</c:v>
                </c:pt>
                <c:pt idx="1395" formatCode="0">
                  <c:v>0</c:v>
                </c:pt>
                <c:pt idx="1410" formatCode="0">
                  <c:v>0</c:v>
                </c:pt>
                <c:pt idx="1425" formatCode="0">
                  <c:v>0</c:v>
                </c:pt>
                <c:pt idx="1440" formatCode="0">
                  <c:v>0</c:v>
                </c:pt>
                <c:pt idx="1455" formatCode="0">
                  <c:v>0</c:v>
                </c:pt>
                <c:pt idx="1470" formatCode="0">
                  <c:v>0</c:v>
                </c:pt>
                <c:pt idx="1485" formatCode="0">
                  <c:v>0</c:v>
                </c:pt>
                <c:pt idx="1500" formatCode="0">
                  <c:v>0</c:v>
                </c:pt>
                <c:pt idx="1515" formatCode="0">
                  <c:v>0</c:v>
                </c:pt>
                <c:pt idx="1530" formatCode="0">
                  <c:v>0</c:v>
                </c:pt>
                <c:pt idx="1545" formatCode="0">
                  <c:v>0</c:v>
                </c:pt>
                <c:pt idx="1560" formatCode="0">
                  <c:v>0</c:v>
                </c:pt>
                <c:pt idx="1575" formatCode="0">
                  <c:v>0</c:v>
                </c:pt>
                <c:pt idx="1590" formatCode="0">
                  <c:v>0</c:v>
                </c:pt>
                <c:pt idx="1605" formatCode="0">
                  <c:v>0</c:v>
                </c:pt>
                <c:pt idx="1620" formatCode="0">
                  <c:v>0</c:v>
                </c:pt>
                <c:pt idx="1635" formatCode="0">
                  <c:v>0</c:v>
                </c:pt>
                <c:pt idx="1650" formatCode="0">
                  <c:v>0</c:v>
                </c:pt>
                <c:pt idx="1665" formatCode="0">
                  <c:v>0</c:v>
                </c:pt>
                <c:pt idx="1680" formatCode="0">
                  <c:v>0</c:v>
                </c:pt>
                <c:pt idx="1695" formatCode="0">
                  <c:v>0</c:v>
                </c:pt>
                <c:pt idx="1710" formatCode="0">
                  <c:v>0</c:v>
                </c:pt>
                <c:pt idx="1725" formatCode="0">
                  <c:v>0</c:v>
                </c:pt>
                <c:pt idx="1740" formatCode="0">
                  <c:v>0</c:v>
                </c:pt>
                <c:pt idx="1755" formatCode="0">
                  <c:v>0</c:v>
                </c:pt>
                <c:pt idx="1770" formatCode="0">
                  <c:v>0</c:v>
                </c:pt>
                <c:pt idx="1785" formatCode="0">
                  <c:v>0</c:v>
                </c:pt>
                <c:pt idx="1800" formatCode="0">
                  <c:v>0</c:v>
                </c:pt>
                <c:pt idx="1815" formatCode="0">
                  <c:v>0</c:v>
                </c:pt>
                <c:pt idx="1830" formatCode="0">
                  <c:v>0</c:v>
                </c:pt>
                <c:pt idx="1845" formatCode="0">
                  <c:v>0</c:v>
                </c:pt>
                <c:pt idx="1860" formatCode="0">
                  <c:v>0</c:v>
                </c:pt>
                <c:pt idx="1875" formatCode="0">
                  <c:v>0</c:v>
                </c:pt>
                <c:pt idx="1890" formatCode="0">
                  <c:v>0</c:v>
                </c:pt>
                <c:pt idx="1905" formatCode="0">
                  <c:v>0</c:v>
                </c:pt>
                <c:pt idx="1920" formatCode="0">
                  <c:v>0</c:v>
                </c:pt>
                <c:pt idx="1935" formatCode="0">
                  <c:v>0</c:v>
                </c:pt>
                <c:pt idx="1950" formatCode="0">
                  <c:v>0</c:v>
                </c:pt>
                <c:pt idx="1965" formatCode="0">
                  <c:v>0</c:v>
                </c:pt>
                <c:pt idx="1980" formatCode="0">
                  <c:v>0</c:v>
                </c:pt>
                <c:pt idx="1995" formatCode="0">
                  <c:v>0</c:v>
                </c:pt>
                <c:pt idx="2010" formatCode="0">
                  <c:v>0</c:v>
                </c:pt>
                <c:pt idx="2025" formatCode="0">
                  <c:v>0</c:v>
                </c:pt>
                <c:pt idx="2040" formatCode="0">
                  <c:v>0</c:v>
                </c:pt>
                <c:pt idx="2055" formatCode="0">
                  <c:v>0</c:v>
                </c:pt>
                <c:pt idx="2070" formatCode="0">
                  <c:v>0</c:v>
                </c:pt>
                <c:pt idx="2085" formatCode="0">
                  <c:v>0</c:v>
                </c:pt>
                <c:pt idx="2100" formatCode="0">
                  <c:v>0</c:v>
                </c:pt>
                <c:pt idx="2115" formatCode="0">
                  <c:v>0</c:v>
                </c:pt>
                <c:pt idx="2130" formatCode="0">
                  <c:v>0</c:v>
                </c:pt>
                <c:pt idx="2145" formatCode="0">
                  <c:v>0</c:v>
                </c:pt>
                <c:pt idx="2160" formatCode="0">
                  <c:v>0</c:v>
                </c:pt>
                <c:pt idx="2175" formatCode="0">
                  <c:v>0</c:v>
                </c:pt>
                <c:pt idx="2190" formatCode="0">
                  <c:v>0</c:v>
                </c:pt>
                <c:pt idx="2205" formatCode="0">
                  <c:v>0</c:v>
                </c:pt>
                <c:pt idx="2220" formatCode="0">
                  <c:v>0</c:v>
                </c:pt>
                <c:pt idx="2235" formatCode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AE-40A3-B435-7C1E0E7868F1}"/>
            </c:ext>
          </c:extLst>
        </c:ser>
        <c:ser>
          <c:idx val="3"/>
          <c:order val="3"/>
          <c:tx>
            <c:v>ALL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Results!$A$3:$A$2240</c:f>
              <c:numCache>
                <c:formatCode>General</c:formatCode>
                <c:ptCount val="2238"/>
                <c:pt idx="0">
                  <c:v>1</c:v>
                </c:pt>
                <c:pt idx="15">
                  <c:v>2</c:v>
                </c:pt>
                <c:pt idx="30">
                  <c:v>3</c:v>
                </c:pt>
                <c:pt idx="45">
                  <c:v>4</c:v>
                </c:pt>
                <c:pt idx="60">
                  <c:v>5</c:v>
                </c:pt>
                <c:pt idx="75">
                  <c:v>6</c:v>
                </c:pt>
                <c:pt idx="90">
                  <c:v>7</c:v>
                </c:pt>
                <c:pt idx="105">
                  <c:v>8</c:v>
                </c:pt>
                <c:pt idx="120">
                  <c:v>9</c:v>
                </c:pt>
                <c:pt idx="135">
                  <c:v>10</c:v>
                </c:pt>
                <c:pt idx="150">
                  <c:v>11</c:v>
                </c:pt>
                <c:pt idx="165">
                  <c:v>12</c:v>
                </c:pt>
                <c:pt idx="180">
                  <c:v>13</c:v>
                </c:pt>
                <c:pt idx="195">
                  <c:v>14</c:v>
                </c:pt>
                <c:pt idx="210">
                  <c:v>15</c:v>
                </c:pt>
                <c:pt idx="225">
                  <c:v>16</c:v>
                </c:pt>
                <c:pt idx="240">
                  <c:v>17</c:v>
                </c:pt>
                <c:pt idx="255">
                  <c:v>18</c:v>
                </c:pt>
                <c:pt idx="270">
                  <c:v>19</c:v>
                </c:pt>
                <c:pt idx="285">
                  <c:v>20</c:v>
                </c:pt>
                <c:pt idx="300">
                  <c:v>21</c:v>
                </c:pt>
                <c:pt idx="315">
                  <c:v>22</c:v>
                </c:pt>
                <c:pt idx="330">
                  <c:v>23</c:v>
                </c:pt>
                <c:pt idx="345">
                  <c:v>24</c:v>
                </c:pt>
                <c:pt idx="360">
                  <c:v>25</c:v>
                </c:pt>
                <c:pt idx="375">
                  <c:v>26</c:v>
                </c:pt>
                <c:pt idx="390">
                  <c:v>27</c:v>
                </c:pt>
                <c:pt idx="405">
                  <c:v>28</c:v>
                </c:pt>
                <c:pt idx="420">
                  <c:v>29</c:v>
                </c:pt>
                <c:pt idx="435">
                  <c:v>30</c:v>
                </c:pt>
                <c:pt idx="450">
                  <c:v>31</c:v>
                </c:pt>
                <c:pt idx="465">
                  <c:v>32</c:v>
                </c:pt>
                <c:pt idx="480">
                  <c:v>33</c:v>
                </c:pt>
                <c:pt idx="495">
                  <c:v>34</c:v>
                </c:pt>
                <c:pt idx="510">
                  <c:v>35</c:v>
                </c:pt>
                <c:pt idx="525">
                  <c:v>36</c:v>
                </c:pt>
                <c:pt idx="540">
                  <c:v>37</c:v>
                </c:pt>
                <c:pt idx="555">
                  <c:v>38</c:v>
                </c:pt>
                <c:pt idx="570">
                  <c:v>39</c:v>
                </c:pt>
                <c:pt idx="585">
                  <c:v>40</c:v>
                </c:pt>
                <c:pt idx="600">
                  <c:v>41</c:v>
                </c:pt>
                <c:pt idx="615">
                  <c:v>42</c:v>
                </c:pt>
                <c:pt idx="630">
                  <c:v>43</c:v>
                </c:pt>
                <c:pt idx="645">
                  <c:v>44</c:v>
                </c:pt>
                <c:pt idx="660">
                  <c:v>45</c:v>
                </c:pt>
                <c:pt idx="675">
                  <c:v>46</c:v>
                </c:pt>
                <c:pt idx="690">
                  <c:v>47</c:v>
                </c:pt>
                <c:pt idx="705">
                  <c:v>48</c:v>
                </c:pt>
                <c:pt idx="720">
                  <c:v>49</c:v>
                </c:pt>
                <c:pt idx="735">
                  <c:v>50</c:v>
                </c:pt>
                <c:pt idx="750">
                  <c:v>51</c:v>
                </c:pt>
                <c:pt idx="765">
                  <c:v>52</c:v>
                </c:pt>
                <c:pt idx="780">
                  <c:v>53</c:v>
                </c:pt>
                <c:pt idx="795">
                  <c:v>54</c:v>
                </c:pt>
                <c:pt idx="810">
                  <c:v>55</c:v>
                </c:pt>
                <c:pt idx="825">
                  <c:v>56</c:v>
                </c:pt>
                <c:pt idx="840">
                  <c:v>57</c:v>
                </c:pt>
                <c:pt idx="855">
                  <c:v>58</c:v>
                </c:pt>
                <c:pt idx="870">
                  <c:v>59</c:v>
                </c:pt>
                <c:pt idx="885">
                  <c:v>60</c:v>
                </c:pt>
                <c:pt idx="900">
                  <c:v>61</c:v>
                </c:pt>
                <c:pt idx="915">
                  <c:v>62</c:v>
                </c:pt>
                <c:pt idx="930">
                  <c:v>63</c:v>
                </c:pt>
                <c:pt idx="945">
                  <c:v>64</c:v>
                </c:pt>
                <c:pt idx="960">
                  <c:v>65</c:v>
                </c:pt>
                <c:pt idx="975">
                  <c:v>66</c:v>
                </c:pt>
                <c:pt idx="990">
                  <c:v>67</c:v>
                </c:pt>
                <c:pt idx="1005">
                  <c:v>68</c:v>
                </c:pt>
                <c:pt idx="1020">
                  <c:v>69</c:v>
                </c:pt>
                <c:pt idx="1035">
                  <c:v>70</c:v>
                </c:pt>
                <c:pt idx="1050">
                  <c:v>71</c:v>
                </c:pt>
                <c:pt idx="1065">
                  <c:v>72</c:v>
                </c:pt>
                <c:pt idx="1080">
                  <c:v>73</c:v>
                </c:pt>
                <c:pt idx="1095">
                  <c:v>74</c:v>
                </c:pt>
                <c:pt idx="1110">
                  <c:v>75</c:v>
                </c:pt>
                <c:pt idx="1125">
                  <c:v>76</c:v>
                </c:pt>
                <c:pt idx="1140">
                  <c:v>77</c:v>
                </c:pt>
                <c:pt idx="1155">
                  <c:v>78</c:v>
                </c:pt>
                <c:pt idx="1170">
                  <c:v>79</c:v>
                </c:pt>
                <c:pt idx="1185">
                  <c:v>80</c:v>
                </c:pt>
                <c:pt idx="1200">
                  <c:v>81</c:v>
                </c:pt>
                <c:pt idx="1215">
                  <c:v>82</c:v>
                </c:pt>
                <c:pt idx="1230">
                  <c:v>83</c:v>
                </c:pt>
                <c:pt idx="1245">
                  <c:v>84</c:v>
                </c:pt>
                <c:pt idx="1260">
                  <c:v>85</c:v>
                </c:pt>
                <c:pt idx="1275">
                  <c:v>86</c:v>
                </c:pt>
                <c:pt idx="1290">
                  <c:v>87</c:v>
                </c:pt>
                <c:pt idx="1305">
                  <c:v>88</c:v>
                </c:pt>
                <c:pt idx="1320">
                  <c:v>89</c:v>
                </c:pt>
                <c:pt idx="1335">
                  <c:v>90</c:v>
                </c:pt>
                <c:pt idx="1350">
                  <c:v>91</c:v>
                </c:pt>
                <c:pt idx="1365">
                  <c:v>92</c:v>
                </c:pt>
                <c:pt idx="1380">
                  <c:v>93</c:v>
                </c:pt>
                <c:pt idx="1395">
                  <c:v>94</c:v>
                </c:pt>
                <c:pt idx="1410">
                  <c:v>95</c:v>
                </c:pt>
                <c:pt idx="1425">
                  <c:v>96</c:v>
                </c:pt>
                <c:pt idx="1440">
                  <c:v>97</c:v>
                </c:pt>
                <c:pt idx="1455">
                  <c:v>98</c:v>
                </c:pt>
                <c:pt idx="1470">
                  <c:v>99</c:v>
                </c:pt>
                <c:pt idx="1485">
                  <c:v>100</c:v>
                </c:pt>
                <c:pt idx="1500">
                  <c:v>101</c:v>
                </c:pt>
                <c:pt idx="1515">
                  <c:v>102</c:v>
                </c:pt>
                <c:pt idx="1530">
                  <c:v>103</c:v>
                </c:pt>
                <c:pt idx="1545">
                  <c:v>104</c:v>
                </c:pt>
                <c:pt idx="1560">
                  <c:v>105</c:v>
                </c:pt>
                <c:pt idx="1575">
                  <c:v>106</c:v>
                </c:pt>
                <c:pt idx="1590">
                  <c:v>107</c:v>
                </c:pt>
                <c:pt idx="1605">
                  <c:v>108</c:v>
                </c:pt>
                <c:pt idx="1620">
                  <c:v>109</c:v>
                </c:pt>
                <c:pt idx="1635">
                  <c:v>110</c:v>
                </c:pt>
                <c:pt idx="1650">
                  <c:v>111</c:v>
                </c:pt>
                <c:pt idx="1665">
                  <c:v>112</c:v>
                </c:pt>
                <c:pt idx="1680">
                  <c:v>113</c:v>
                </c:pt>
                <c:pt idx="1695">
                  <c:v>114</c:v>
                </c:pt>
                <c:pt idx="1710">
                  <c:v>115</c:v>
                </c:pt>
                <c:pt idx="1725">
                  <c:v>116</c:v>
                </c:pt>
                <c:pt idx="1740">
                  <c:v>117</c:v>
                </c:pt>
                <c:pt idx="1755">
                  <c:v>118</c:v>
                </c:pt>
                <c:pt idx="1770">
                  <c:v>119</c:v>
                </c:pt>
                <c:pt idx="1785">
                  <c:v>120</c:v>
                </c:pt>
                <c:pt idx="1800">
                  <c:v>121</c:v>
                </c:pt>
                <c:pt idx="1815">
                  <c:v>122</c:v>
                </c:pt>
                <c:pt idx="1830">
                  <c:v>123</c:v>
                </c:pt>
                <c:pt idx="1845">
                  <c:v>124</c:v>
                </c:pt>
                <c:pt idx="1860">
                  <c:v>125</c:v>
                </c:pt>
                <c:pt idx="1875">
                  <c:v>126</c:v>
                </c:pt>
                <c:pt idx="1890">
                  <c:v>127</c:v>
                </c:pt>
                <c:pt idx="1905">
                  <c:v>128</c:v>
                </c:pt>
                <c:pt idx="1920">
                  <c:v>129</c:v>
                </c:pt>
                <c:pt idx="1935">
                  <c:v>130</c:v>
                </c:pt>
                <c:pt idx="1950">
                  <c:v>131</c:v>
                </c:pt>
                <c:pt idx="1965">
                  <c:v>132</c:v>
                </c:pt>
                <c:pt idx="1980">
                  <c:v>133</c:v>
                </c:pt>
                <c:pt idx="1995">
                  <c:v>134</c:v>
                </c:pt>
                <c:pt idx="2010">
                  <c:v>135</c:v>
                </c:pt>
                <c:pt idx="2025">
                  <c:v>136</c:v>
                </c:pt>
                <c:pt idx="2040">
                  <c:v>137</c:v>
                </c:pt>
                <c:pt idx="2055">
                  <c:v>138</c:v>
                </c:pt>
                <c:pt idx="2070">
                  <c:v>139</c:v>
                </c:pt>
                <c:pt idx="2085">
                  <c:v>140</c:v>
                </c:pt>
                <c:pt idx="2100">
                  <c:v>141</c:v>
                </c:pt>
                <c:pt idx="2115">
                  <c:v>142</c:v>
                </c:pt>
                <c:pt idx="2130">
                  <c:v>143</c:v>
                </c:pt>
                <c:pt idx="2145">
                  <c:v>144</c:v>
                </c:pt>
                <c:pt idx="2160">
                  <c:v>145</c:v>
                </c:pt>
                <c:pt idx="2175">
                  <c:v>146</c:v>
                </c:pt>
                <c:pt idx="2190">
                  <c:v>147</c:v>
                </c:pt>
                <c:pt idx="2205">
                  <c:v>148</c:v>
                </c:pt>
                <c:pt idx="2220">
                  <c:v>149</c:v>
                </c:pt>
                <c:pt idx="2235">
                  <c:v>150</c:v>
                </c:pt>
              </c:numCache>
            </c:numRef>
          </c:xVal>
          <c:yVal>
            <c:numRef>
              <c:f>Results!$E$3:$E$2240</c:f>
              <c:numCache>
                <c:formatCode>General</c:formatCode>
                <c:ptCount val="2238"/>
                <c:pt idx="0" formatCode="0">
                  <c:v>15049.628499999997</c:v>
                </c:pt>
                <c:pt idx="15" formatCode="0">
                  <c:v>13419.858600000001</c:v>
                </c:pt>
                <c:pt idx="30" formatCode="0">
                  <c:v>10969.535267199997</c:v>
                </c:pt>
                <c:pt idx="45" formatCode="0">
                  <c:v>10305.920863903999</c:v>
                </c:pt>
                <c:pt idx="60" formatCode="0">
                  <c:v>9874.0535962495997</c:v>
                </c:pt>
                <c:pt idx="75" formatCode="0">
                  <c:v>9691.487912353281</c:v>
                </c:pt>
                <c:pt idx="90" formatCode="0">
                  <c:v>9599.0491948503313</c:v>
                </c:pt>
                <c:pt idx="105" formatCode="0">
                  <c:v>9551.0653554117634</c:v>
                </c:pt>
                <c:pt idx="120" formatCode="0">
                  <c:v>9502.00485209412</c:v>
                </c:pt>
                <c:pt idx="135" formatCode="0">
                  <c:v>9544.2050629927598</c:v>
                </c:pt>
                <c:pt idx="150" formatCode="0">
                  <c:v>9571.4607586997281</c:v>
                </c:pt>
                <c:pt idx="165" formatCode="0">
                  <c:v>9611.8210262316497</c:v>
                </c:pt>
                <c:pt idx="180" formatCode="0">
                  <c:v>9611.8210262316497</c:v>
                </c:pt>
                <c:pt idx="195" formatCode="0">
                  <c:v>9611.8210262316497</c:v>
                </c:pt>
                <c:pt idx="210" formatCode="0">
                  <c:v>9611.8210262316497</c:v>
                </c:pt>
                <c:pt idx="225" formatCode="0">
                  <c:v>9611.8210262316497</c:v>
                </c:pt>
                <c:pt idx="240" formatCode="0">
                  <c:v>9611.8210262316497</c:v>
                </c:pt>
                <c:pt idx="255" formatCode="0">
                  <c:v>9611.8210262316497</c:v>
                </c:pt>
                <c:pt idx="270" formatCode="0">
                  <c:v>9611.8210262316497</c:v>
                </c:pt>
                <c:pt idx="285" formatCode="0">
                  <c:v>9611.8210262316497</c:v>
                </c:pt>
                <c:pt idx="300" formatCode="0">
                  <c:v>9611.8210262316497</c:v>
                </c:pt>
                <c:pt idx="315" formatCode="0">
                  <c:v>9611.8210262316497</c:v>
                </c:pt>
                <c:pt idx="330" formatCode="0">
                  <c:v>9611.8210262316497</c:v>
                </c:pt>
                <c:pt idx="345" formatCode="0">
                  <c:v>9611.8210262316497</c:v>
                </c:pt>
                <c:pt idx="360" formatCode="0">
                  <c:v>9611.8210262316497</c:v>
                </c:pt>
                <c:pt idx="375" formatCode="0">
                  <c:v>9611.8210262316497</c:v>
                </c:pt>
                <c:pt idx="390" formatCode="0">
                  <c:v>9611.8210262316497</c:v>
                </c:pt>
                <c:pt idx="405" formatCode="0">
                  <c:v>9611.8210262316497</c:v>
                </c:pt>
                <c:pt idx="420" formatCode="0">
                  <c:v>9611.8210262316497</c:v>
                </c:pt>
                <c:pt idx="435" formatCode="0">
                  <c:v>9611.8210262316497</c:v>
                </c:pt>
                <c:pt idx="450" formatCode="0">
                  <c:v>9611.8210262316497</c:v>
                </c:pt>
                <c:pt idx="465" formatCode="0">
                  <c:v>9611.8210262316497</c:v>
                </c:pt>
                <c:pt idx="480" formatCode="0">
                  <c:v>9611.8210262316497</c:v>
                </c:pt>
                <c:pt idx="495" formatCode="0">
                  <c:v>9611.8210262316497</c:v>
                </c:pt>
                <c:pt idx="510" formatCode="0">
                  <c:v>9611.8210262316497</c:v>
                </c:pt>
                <c:pt idx="525" formatCode="0">
                  <c:v>9611.8210262316497</c:v>
                </c:pt>
                <c:pt idx="540" formatCode="0">
                  <c:v>9611.8210262316497</c:v>
                </c:pt>
                <c:pt idx="555" formatCode="0">
                  <c:v>9611.8210262316497</c:v>
                </c:pt>
                <c:pt idx="570" formatCode="0">
                  <c:v>9611.8210262316497</c:v>
                </c:pt>
                <c:pt idx="585" formatCode="0">
                  <c:v>9611.8210262316497</c:v>
                </c:pt>
                <c:pt idx="600" formatCode="0">
                  <c:v>9611.8210262316497</c:v>
                </c:pt>
                <c:pt idx="615" formatCode="0">
                  <c:v>9611.8210262316497</c:v>
                </c:pt>
                <c:pt idx="630" formatCode="0">
                  <c:v>9611.8210262316497</c:v>
                </c:pt>
                <c:pt idx="645" formatCode="0">
                  <c:v>9611.8210262316497</c:v>
                </c:pt>
                <c:pt idx="660" formatCode="0">
                  <c:v>9611.8210262316497</c:v>
                </c:pt>
                <c:pt idx="675" formatCode="0">
                  <c:v>9611.8210262316497</c:v>
                </c:pt>
                <c:pt idx="690" formatCode="0">
                  <c:v>9611.8210262316497</c:v>
                </c:pt>
                <c:pt idx="705" formatCode="0">
                  <c:v>9611.8210262316497</c:v>
                </c:pt>
                <c:pt idx="720" formatCode="0">
                  <c:v>9611.8210262316497</c:v>
                </c:pt>
                <c:pt idx="735" formatCode="0">
                  <c:v>9611.8210262316497</c:v>
                </c:pt>
                <c:pt idx="750" formatCode="0">
                  <c:v>9611.8210262316497</c:v>
                </c:pt>
                <c:pt idx="765" formatCode="0">
                  <c:v>9611.8210262316497</c:v>
                </c:pt>
                <c:pt idx="780" formatCode="0">
                  <c:v>9611.8210262316497</c:v>
                </c:pt>
                <c:pt idx="795" formatCode="0">
                  <c:v>9611.8210262316497</c:v>
                </c:pt>
                <c:pt idx="810" formatCode="0">
                  <c:v>9611.8210262316497</c:v>
                </c:pt>
                <c:pt idx="825" formatCode="0">
                  <c:v>9611.8210262316497</c:v>
                </c:pt>
                <c:pt idx="840" formatCode="0">
                  <c:v>9611.8210262316497</c:v>
                </c:pt>
                <c:pt idx="855" formatCode="0">
                  <c:v>9611.8210262316497</c:v>
                </c:pt>
                <c:pt idx="870" formatCode="0">
                  <c:v>9611.8210262316497</c:v>
                </c:pt>
                <c:pt idx="885" formatCode="0">
                  <c:v>9611.8210262316497</c:v>
                </c:pt>
                <c:pt idx="900" formatCode="0">
                  <c:v>9611.8210262316497</c:v>
                </c:pt>
                <c:pt idx="915" formatCode="0">
                  <c:v>9611.8210262316497</c:v>
                </c:pt>
                <c:pt idx="930" formatCode="0">
                  <c:v>9611.8210262316497</c:v>
                </c:pt>
                <c:pt idx="945" formatCode="0">
                  <c:v>9611.8210262316497</c:v>
                </c:pt>
                <c:pt idx="960" formatCode="0">
                  <c:v>9611.8210262316497</c:v>
                </c:pt>
                <c:pt idx="975" formatCode="0">
                  <c:v>9611.8210262316497</c:v>
                </c:pt>
                <c:pt idx="990" formatCode="0">
                  <c:v>9611.8210262316497</c:v>
                </c:pt>
                <c:pt idx="1005" formatCode="0">
                  <c:v>9611.8210262316497</c:v>
                </c:pt>
                <c:pt idx="1020" formatCode="0">
                  <c:v>9611.8210262316497</c:v>
                </c:pt>
                <c:pt idx="1035" formatCode="0">
                  <c:v>9611.8210262316497</c:v>
                </c:pt>
                <c:pt idx="1050" formatCode="0">
                  <c:v>9611.8210262316497</c:v>
                </c:pt>
                <c:pt idx="1065" formatCode="0">
                  <c:v>9611.8210262316497</c:v>
                </c:pt>
                <c:pt idx="1080" formatCode="0">
                  <c:v>9611.8210262316497</c:v>
                </c:pt>
                <c:pt idx="1095" formatCode="0">
                  <c:v>9611.8210262316497</c:v>
                </c:pt>
                <c:pt idx="1110" formatCode="0">
                  <c:v>9611.8210262316497</c:v>
                </c:pt>
                <c:pt idx="1125" formatCode="0">
                  <c:v>9611.8210262316497</c:v>
                </c:pt>
                <c:pt idx="1140" formatCode="0">
                  <c:v>9611.8210262316497</c:v>
                </c:pt>
                <c:pt idx="1155" formatCode="0">
                  <c:v>9611.8210262316497</c:v>
                </c:pt>
                <c:pt idx="1170" formatCode="0">
                  <c:v>9611.8210262316497</c:v>
                </c:pt>
                <c:pt idx="1185" formatCode="0">
                  <c:v>9611.8210262316497</c:v>
                </c:pt>
                <c:pt idx="1200" formatCode="0">
                  <c:v>9611.8210262316497</c:v>
                </c:pt>
                <c:pt idx="1215" formatCode="0">
                  <c:v>9611.8210262316497</c:v>
                </c:pt>
                <c:pt idx="1230" formatCode="0">
                  <c:v>9611.8210262316497</c:v>
                </c:pt>
                <c:pt idx="1245" formatCode="0">
                  <c:v>9611.8210262316497</c:v>
                </c:pt>
                <c:pt idx="1260" formatCode="0">
                  <c:v>9611.8210262316497</c:v>
                </c:pt>
                <c:pt idx="1275" formatCode="0">
                  <c:v>9611.8210262316497</c:v>
                </c:pt>
                <c:pt idx="1290" formatCode="0">
                  <c:v>9611.8210262316497</c:v>
                </c:pt>
                <c:pt idx="1305" formatCode="0">
                  <c:v>9611.8210262316497</c:v>
                </c:pt>
                <c:pt idx="1320" formatCode="0">
                  <c:v>9611.8210262316497</c:v>
                </c:pt>
                <c:pt idx="1335" formatCode="0">
                  <c:v>9611.8210262316497</c:v>
                </c:pt>
                <c:pt idx="1350" formatCode="0">
                  <c:v>9611.8210262316497</c:v>
                </c:pt>
                <c:pt idx="1365" formatCode="0">
                  <c:v>9611.8210262316497</c:v>
                </c:pt>
                <c:pt idx="1380" formatCode="0">
                  <c:v>9611.8210262316497</c:v>
                </c:pt>
                <c:pt idx="1395" formatCode="0">
                  <c:v>9611.8210262316497</c:v>
                </c:pt>
                <c:pt idx="1410" formatCode="0">
                  <c:v>9611.8210262316497</c:v>
                </c:pt>
                <c:pt idx="1425" formatCode="0">
                  <c:v>9611.8210262316497</c:v>
                </c:pt>
                <c:pt idx="1440" formatCode="0">
                  <c:v>9611.8210262316497</c:v>
                </c:pt>
                <c:pt idx="1455" formatCode="0">
                  <c:v>9611.8210262316497</c:v>
                </c:pt>
                <c:pt idx="1470" formatCode="0">
                  <c:v>9611.8210262316497</c:v>
                </c:pt>
                <c:pt idx="1485" formatCode="0">
                  <c:v>9611.8210262316497</c:v>
                </c:pt>
                <c:pt idx="1500" formatCode="0">
                  <c:v>9611.8210262316497</c:v>
                </c:pt>
                <c:pt idx="1515" formatCode="0">
                  <c:v>9611.8210262316497</c:v>
                </c:pt>
                <c:pt idx="1530" formatCode="0">
                  <c:v>9611.8210262316497</c:v>
                </c:pt>
                <c:pt idx="1545" formatCode="0">
                  <c:v>9611.8210262316497</c:v>
                </c:pt>
                <c:pt idx="1560" formatCode="0">
                  <c:v>9611.8210262316497</c:v>
                </c:pt>
                <c:pt idx="1575" formatCode="0">
                  <c:v>9611.8210262316497</c:v>
                </c:pt>
                <c:pt idx="1590" formatCode="0">
                  <c:v>9611.8210262316497</c:v>
                </c:pt>
                <c:pt idx="1605" formatCode="0">
                  <c:v>9611.8210262316497</c:v>
                </c:pt>
                <c:pt idx="1620" formatCode="0">
                  <c:v>9611.8210262316497</c:v>
                </c:pt>
                <c:pt idx="1635" formatCode="0">
                  <c:v>9611.8210262316497</c:v>
                </c:pt>
                <c:pt idx="1650" formatCode="0">
                  <c:v>9611.8210262316497</c:v>
                </c:pt>
                <c:pt idx="1665" formatCode="0">
                  <c:v>9611.8210262316497</c:v>
                </c:pt>
                <c:pt idx="1680" formatCode="0">
                  <c:v>9611.8210262316497</c:v>
                </c:pt>
                <c:pt idx="1695" formatCode="0">
                  <c:v>9611.8210262316497</c:v>
                </c:pt>
                <c:pt idx="1710" formatCode="0">
                  <c:v>9611.8210262316497</c:v>
                </c:pt>
                <c:pt idx="1725" formatCode="0">
                  <c:v>9611.8210262316497</c:v>
                </c:pt>
                <c:pt idx="1740" formatCode="0">
                  <c:v>9611.8210262316497</c:v>
                </c:pt>
                <c:pt idx="1755" formatCode="0">
                  <c:v>9611.8210262316497</c:v>
                </c:pt>
                <c:pt idx="1770" formatCode="0">
                  <c:v>9611.8210262316497</c:v>
                </c:pt>
                <c:pt idx="1785" formatCode="0">
                  <c:v>9611.8210262316497</c:v>
                </c:pt>
                <c:pt idx="1800" formatCode="0">
                  <c:v>9611.8210262316497</c:v>
                </c:pt>
                <c:pt idx="1815" formatCode="0">
                  <c:v>9611.8210262316497</c:v>
                </c:pt>
                <c:pt idx="1830" formatCode="0">
                  <c:v>9611.8210262316497</c:v>
                </c:pt>
                <c:pt idx="1845" formatCode="0">
                  <c:v>9611.8210262316497</c:v>
                </c:pt>
                <c:pt idx="1860" formatCode="0">
                  <c:v>9611.8210262316497</c:v>
                </c:pt>
                <c:pt idx="1875" formatCode="0">
                  <c:v>9611.8210262316497</c:v>
                </c:pt>
                <c:pt idx="1890" formatCode="0">
                  <c:v>9611.8210262316497</c:v>
                </c:pt>
                <c:pt idx="1905" formatCode="0">
                  <c:v>9611.8210262316497</c:v>
                </c:pt>
                <c:pt idx="1920" formatCode="0">
                  <c:v>9611.8210262316497</c:v>
                </c:pt>
                <c:pt idx="1935" formatCode="0">
                  <c:v>9611.8210262316497</c:v>
                </c:pt>
                <c:pt idx="1950" formatCode="0">
                  <c:v>9611.8210262316497</c:v>
                </c:pt>
                <c:pt idx="1965" formatCode="0">
                  <c:v>9611.8210262316497</c:v>
                </c:pt>
                <c:pt idx="1980" formatCode="0">
                  <c:v>9611.8210262316497</c:v>
                </c:pt>
                <c:pt idx="1995" formatCode="0">
                  <c:v>9611.8210262316497</c:v>
                </c:pt>
                <c:pt idx="2010" formatCode="0">
                  <c:v>9611.8210262316497</c:v>
                </c:pt>
                <c:pt idx="2025" formatCode="0">
                  <c:v>9611.8210262316497</c:v>
                </c:pt>
                <c:pt idx="2040" formatCode="0">
                  <c:v>9611.8210262316497</c:v>
                </c:pt>
                <c:pt idx="2055" formatCode="0">
                  <c:v>9611.8210262316497</c:v>
                </c:pt>
                <c:pt idx="2070" formatCode="0">
                  <c:v>9611.8210262316497</c:v>
                </c:pt>
                <c:pt idx="2085" formatCode="0">
                  <c:v>9611.8210262316497</c:v>
                </c:pt>
                <c:pt idx="2100" formatCode="0">
                  <c:v>9611.8210262316497</c:v>
                </c:pt>
                <c:pt idx="2115" formatCode="0">
                  <c:v>9611.8210262316497</c:v>
                </c:pt>
                <c:pt idx="2130" formatCode="0">
                  <c:v>9611.8210262316497</c:v>
                </c:pt>
                <c:pt idx="2145" formatCode="0">
                  <c:v>9611.8210262316497</c:v>
                </c:pt>
                <c:pt idx="2160" formatCode="0">
                  <c:v>9611.8210262316497</c:v>
                </c:pt>
                <c:pt idx="2175" formatCode="0">
                  <c:v>9611.8210262316497</c:v>
                </c:pt>
                <c:pt idx="2190" formatCode="0">
                  <c:v>9611.8210262316497</c:v>
                </c:pt>
                <c:pt idx="2205" formatCode="0">
                  <c:v>9611.8210262316497</c:v>
                </c:pt>
                <c:pt idx="2220" formatCode="0">
                  <c:v>9611.8210262316497</c:v>
                </c:pt>
                <c:pt idx="2235" formatCode="0">
                  <c:v>9611.8210262316497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32-4A71-8342-80D29124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04800"/>
        <c:axId val="265407104"/>
      </c:scatterChart>
      <c:valAx>
        <c:axId val="2654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7104"/>
        <c:crosses val="autoZero"/>
        <c:crossBetween val="midCat"/>
      </c:valAx>
      <c:valAx>
        <c:axId val="2654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123825</xdr:rowOff>
    </xdr:from>
    <xdr:to>
      <xdr:col>15</xdr:col>
      <xdr:colOff>523875</xdr:colOff>
      <xdr:row>29</xdr:row>
      <xdr:rowOff>133350</xdr:rowOff>
    </xdr:to>
    <xdr:sp macro="" textlink="">
      <xdr:nvSpPr>
        <xdr:cNvPr id="2" name="TextBox 1"/>
        <xdr:cNvSpPr txBox="1"/>
      </xdr:nvSpPr>
      <xdr:spPr>
        <a:xfrm>
          <a:off x="742950" y="695325"/>
          <a:ext cx="8924925" cy="496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1/29/18</a:t>
          </a:r>
        </a:p>
        <a:p>
          <a:r>
            <a:rPr lang="en-US" sz="1100"/>
            <a:t>This workbook mirrors the R code.  It uses means and doesn't have any stochasticity in it.  The</a:t>
          </a:r>
          <a:r>
            <a:rPr lang="en-US" sz="1100" baseline="0"/>
            <a:t> result shodul agree witht eh those from the R code.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31749</xdr:rowOff>
    </xdr:from>
    <xdr:to>
      <xdr:col>30</xdr:col>
      <xdr:colOff>449036</xdr:colOff>
      <xdr:row>63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85BA5BC-F4BA-4642-853D-1DDC33127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  <sheetView workbookViewId="1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92"/>
  <sheetViews>
    <sheetView zoomScaleNormal="100" workbookViewId="0">
      <selection activeCell="X9" sqref="X9"/>
    </sheetView>
    <sheetView tabSelected="1" workbookViewId="1">
      <selection activeCell="G6" sqref="G6"/>
    </sheetView>
  </sheetViews>
  <sheetFormatPr defaultRowHeight="15" x14ac:dyDescent="0.25"/>
  <cols>
    <col min="1" max="1" width="16.7109375" customWidth="1"/>
    <col min="2" max="2" width="6.28515625" bestFit="1" customWidth="1"/>
    <col min="3" max="3" width="8.5703125" customWidth="1"/>
    <col min="4" max="4" width="4.7109375" bestFit="1" customWidth="1"/>
    <col min="5" max="7" width="5.85546875" bestFit="1" customWidth="1"/>
    <col min="8" max="8" width="11.42578125" customWidth="1"/>
    <col min="9" max="9" width="9.28515625" bestFit="1" customWidth="1"/>
    <col min="10" max="10" width="9.7109375" customWidth="1"/>
    <col min="11" max="11" width="10.28515625" bestFit="1" customWidth="1"/>
    <col min="12" max="13" width="17.42578125" customWidth="1"/>
    <col min="14" max="14" width="11" bestFit="1" customWidth="1"/>
    <col min="15" max="15" width="13.42578125" customWidth="1"/>
    <col min="16" max="16" width="7.140625" bestFit="1" customWidth="1"/>
    <col min="17" max="17" width="7.42578125" bestFit="1" customWidth="1"/>
    <col min="18" max="19" width="12" bestFit="1" customWidth="1"/>
    <col min="20" max="20" width="11.5703125" bestFit="1" customWidth="1"/>
    <col min="21" max="21" width="11.5703125" customWidth="1"/>
    <col min="22" max="22" width="7.140625" bestFit="1" customWidth="1"/>
    <col min="23" max="25" width="10.5703125" bestFit="1" customWidth="1"/>
    <col min="26" max="26" width="11.42578125" bestFit="1" customWidth="1"/>
    <col min="27" max="27" width="13.42578125" bestFit="1" customWidth="1"/>
    <col min="28" max="28" width="13" bestFit="1" customWidth="1"/>
    <col min="29" max="29" width="11.85546875" bestFit="1" customWidth="1"/>
    <col min="30" max="30" width="7.42578125" bestFit="1" customWidth="1"/>
    <col min="31" max="32" width="13.42578125" bestFit="1" customWidth="1"/>
    <col min="33" max="33" width="14.85546875" bestFit="1" customWidth="1"/>
    <col min="34" max="34" width="10.5703125" style="1" bestFit="1" customWidth="1"/>
    <col min="35" max="35" width="17" customWidth="1"/>
    <col min="36" max="37" width="17.7109375" bestFit="1" customWidth="1"/>
    <col min="38" max="38" width="18" bestFit="1" customWidth="1"/>
    <col min="39" max="39" width="17.7109375" customWidth="1"/>
    <col min="40" max="40" width="9.140625" customWidth="1"/>
    <col min="41" max="42" width="16.85546875" bestFit="1" customWidth="1"/>
    <col min="43" max="43" width="15.85546875" customWidth="1"/>
    <col min="44" max="44" width="5.5703125" customWidth="1"/>
    <col min="45" max="45" width="9.7109375" bestFit="1" customWidth="1"/>
    <col min="48" max="48" width="5.140625" bestFit="1" customWidth="1"/>
  </cols>
  <sheetData>
    <row r="1" spans="1:22" ht="18.75" x14ac:dyDescent="0.3">
      <c r="A1" s="22" t="s">
        <v>55</v>
      </c>
    </row>
    <row r="2" spans="1:22" ht="18.75" x14ac:dyDescent="0.3">
      <c r="A2" s="23" t="s">
        <v>49</v>
      </c>
    </row>
    <row r="3" spans="1:2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9" t="s">
        <v>47</v>
      </c>
      <c r="B4" s="10" t="s">
        <v>8</v>
      </c>
      <c r="C4" s="20">
        <f>10^-5.44</f>
        <v>3.6307805477010082E-6</v>
      </c>
      <c r="D4" s="10" t="s">
        <v>10</v>
      </c>
      <c r="E4" s="16">
        <v>3.1</v>
      </c>
      <c r="F4" s="4"/>
      <c r="G4" s="4"/>
      <c r="H4" s="4"/>
      <c r="I4" s="4"/>
      <c r="J4" s="4"/>
      <c r="K4" s="4"/>
      <c r="L4" s="4"/>
      <c r="T4" s="4"/>
      <c r="U4" s="4"/>
      <c r="V4" s="4"/>
    </row>
    <row r="5" spans="1:22" x14ac:dyDescent="0.25">
      <c r="A5" s="11"/>
      <c r="B5" s="3" t="s">
        <v>9</v>
      </c>
      <c r="C5" s="17">
        <v>20</v>
      </c>
      <c r="D5" s="3"/>
      <c r="E5" s="12"/>
      <c r="F5" s="4"/>
      <c r="G5" s="4"/>
      <c r="H5" s="4" t="s">
        <v>11</v>
      </c>
      <c r="I5" s="13">
        <v>5000</v>
      </c>
      <c r="J5" s="4"/>
      <c r="K5" s="25"/>
      <c r="L5" s="24" t="s">
        <v>28</v>
      </c>
      <c r="M5" s="13">
        <v>50</v>
      </c>
      <c r="T5" s="4"/>
      <c r="U5" s="4"/>
      <c r="V5" s="4"/>
    </row>
    <row r="6" spans="1:22" x14ac:dyDescent="0.25">
      <c r="A6" s="4"/>
      <c r="B6" s="4"/>
      <c r="C6" s="4"/>
      <c r="D6" s="4"/>
      <c r="E6" s="4"/>
      <c r="F6" s="4"/>
      <c r="G6" s="4"/>
      <c r="H6" s="4" t="s">
        <v>12</v>
      </c>
      <c r="I6" s="13">
        <v>2E-3</v>
      </c>
      <c r="J6" s="4" t="s">
        <v>18</v>
      </c>
      <c r="K6" s="13">
        <v>0</v>
      </c>
      <c r="L6" s="4" t="s">
        <v>45</v>
      </c>
      <c r="M6" s="13">
        <v>1</v>
      </c>
      <c r="T6" s="4"/>
      <c r="U6" s="4"/>
      <c r="V6" s="4"/>
    </row>
    <row r="7" spans="1:22" x14ac:dyDescent="0.25">
      <c r="A7" s="4"/>
      <c r="B7" s="4"/>
      <c r="C7" s="3" t="s">
        <v>3</v>
      </c>
      <c r="D7" s="3" t="s">
        <v>0</v>
      </c>
      <c r="E7" s="3" t="s">
        <v>48</v>
      </c>
      <c r="H7" s="4" t="s">
        <v>13</v>
      </c>
      <c r="I7" s="13">
        <v>500000</v>
      </c>
      <c r="J7" s="4"/>
      <c r="K7" s="4"/>
      <c r="L7" s="4"/>
      <c r="M7" s="4"/>
      <c r="N7" s="4"/>
      <c r="T7" s="4"/>
      <c r="U7" s="4"/>
      <c r="V7" s="4"/>
    </row>
    <row r="8" spans="1:22" x14ac:dyDescent="0.25">
      <c r="A8" s="4"/>
      <c r="B8" s="4"/>
      <c r="C8" s="25" t="s">
        <v>4</v>
      </c>
      <c r="D8" s="4">
        <v>1</v>
      </c>
      <c r="E8" s="13">
        <v>0.25</v>
      </c>
      <c r="J8" s="4"/>
      <c r="K8" s="4"/>
      <c r="L8" s="4"/>
      <c r="T8" s="4"/>
      <c r="U8" s="4"/>
      <c r="V8" s="4"/>
    </row>
    <row r="9" spans="1:22" x14ac:dyDescent="0.25">
      <c r="A9" s="4"/>
      <c r="B9" s="4"/>
      <c r="C9" s="4" t="s">
        <v>4</v>
      </c>
      <c r="D9" s="4">
        <v>2</v>
      </c>
      <c r="E9" s="13">
        <v>0.4</v>
      </c>
      <c r="H9" s="4"/>
      <c r="I9" s="4"/>
      <c r="J9" s="4"/>
      <c r="K9" s="4"/>
      <c r="L9" s="4"/>
      <c r="T9" s="4"/>
      <c r="U9" s="4"/>
      <c r="V9" s="4"/>
    </row>
    <row r="10" spans="1:22" x14ac:dyDescent="0.25">
      <c r="A10" s="4"/>
      <c r="B10" s="4"/>
      <c r="C10" s="4" t="s">
        <v>4</v>
      </c>
      <c r="D10" s="4">
        <v>3</v>
      </c>
      <c r="E10" s="13">
        <v>0.4</v>
      </c>
      <c r="H10" s="4"/>
      <c r="I10" s="4"/>
      <c r="J10" s="4"/>
      <c r="K10" s="4"/>
      <c r="L10" s="4"/>
      <c r="M10" s="4"/>
      <c r="N10" s="4"/>
      <c r="T10" s="4"/>
      <c r="U10" s="4"/>
      <c r="V10" s="4"/>
    </row>
    <row r="11" spans="1:22" x14ac:dyDescent="0.25">
      <c r="A11" s="4"/>
      <c r="B11" s="4"/>
      <c r="C11" s="4" t="s">
        <v>4</v>
      </c>
      <c r="D11" s="4">
        <v>4</v>
      </c>
      <c r="E11" s="13">
        <v>0.6</v>
      </c>
      <c r="H11" s="5" t="s">
        <v>0</v>
      </c>
      <c r="I11" s="5" t="s">
        <v>1</v>
      </c>
      <c r="J11" s="5" t="s">
        <v>2</v>
      </c>
      <c r="K11" s="3" t="s">
        <v>26</v>
      </c>
      <c r="L11" s="3" t="s">
        <v>25</v>
      </c>
      <c r="M11" s="5" t="s">
        <v>31</v>
      </c>
      <c r="N11" s="5" t="s">
        <v>46</v>
      </c>
      <c r="T11" s="4"/>
      <c r="U11" s="4"/>
      <c r="V11" s="4"/>
    </row>
    <row r="12" spans="1:22" x14ac:dyDescent="0.25">
      <c r="A12" s="4"/>
      <c r="B12" s="4"/>
      <c r="C12" s="4" t="s">
        <v>4</v>
      </c>
      <c r="D12" s="4">
        <v>5</v>
      </c>
      <c r="E12" s="13">
        <v>0.6</v>
      </c>
      <c r="H12" s="4">
        <v>1</v>
      </c>
      <c r="I12" s="13">
        <v>0.5</v>
      </c>
      <c r="J12" s="13">
        <v>5000</v>
      </c>
      <c r="K12" s="4">
        <f t="shared" ref="K12:K13" si="0">$C$5*$C$4*L12^$E$4</f>
        <v>0</v>
      </c>
      <c r="L12" s="13">
        <v>0</v>
      </c>
      <c r="M12" s="13">
        <v>0</v>
      </c>
      <c r="N12" s="4">
        <f t="shared" ref="N12:N22" si="1">M12*$M$6</f>
        <v>0</v>
      </c>
      <c r="T12" s="4"/>
      <c r="U12" s="4"/>
      <c r="V12" s="4"/>
    </row>
    <row r="13" spans="1:22" x14ac:dyDescent="0.25">
      <c r="A13" s="4"/>
      <c r="B13" s="4"/>
      <c r="C13" s="4" t="s">
        <v>4</v>
      </c>
      <c r="D13" s="4">
        <v>6</v>
      </c>
      <c r="E13" s="13">
        <v>0.6</v>
      </c>
      <c r="H13" s="4">
        <v>2</v>
      </c>
      <c r="I13" s="13">
        <v>0.25</v>
      </c>
      <c r="J13" s="13">
        <v>5000</v>
      </c>
      <c r="K13" s="4">
        <f t="shared" si="0"/>
        <v>0</v>
      </c>
      <c r="L13" s="13">
        <v>0</v>
      </c>
      <c r="M13" s="13">
        <v>0.05</v>
      </c>
      <c r="N13" s="4">
        <f t="shared" si="1"/>
        <v>0.05</v>
      </c>
      <c r="T13" s="4"/>
      <c r="U13" s="4"/>
      <c r="V13" s="4"/>
    </row>
    <row r="14" spans="1:22" x14ac:dyDescent="0.25">
      <c r="A14" s="4"/>
      <c r="B14" s="4"/>
      <c r="C14" s="4" t="s">
        <v>4</v>
      </c>
      <c r="D14" s="4">
        <v>7</v>
      </c>
      <c r="E14" s="13">
        <v>0.6</v>
      </c>
      <c r="H14" s="4">
        <v>3</v>
      </c>
      <c r="I14" s="13">
        <v>0.125</v>
      </c>
      <c r="J14" s="13">
        <v>5000</v>
      </c>
      <c r="K14" s="7">
        <f>ROUND($C$5*$C$4*L14^$E$4,0)</f>
        <v>4838</v>
      </c>
      <c r="L14" s="13">
        <v>334</v>
      </c>
      <c r="M14" s="13">
        <v>0.1</v>
      </c>
      <c r="N14" s="4">
        <f t="shared" si="1"/>
        <v>0.1</v>
      </c>
      <c r="T14" s="4"/>
      <c r="U14" s="4"/>
      <c r="V14" s="4"/>
    </row>
    <row r="15" spans="1:22" x14ac:dyDescent="0.25">
      <c r="A15" s="4"/>
      <c r="B15" s="4"/>
      <c r="C15" s="4" t="s">
        <v>4</v>
      </c>
      <c r="D15" s="4">
        <v>8</v>
      </c>
      <c r="E15" s="13">
        <v>0.6</v>
      </c>
      <c r="H15" s="4">
        <v>4</v>
      </c>
      <c r="I15" s="13">
        <v>6.25E-2</v>
      </c>
      <c r="J15" s="13">
        <v>5000</v>
      </c>
      <c r="K15" s="7">
        <f t="shared" ref="K15:K22" si="2">ROUND($C$5*$C$4*L15^$E$4,0)</f>
        <v>9915</v>
      </c>
      <c r="L15" s="13">
        <v>421</v>
      </c>
      <c r="M15" s="13">
        <v>0.2</v>
      </c>
      <c r="N15" s="4">
        <f t="shared" si="1"/>
        <v>0.2</v>
      </c>
      <c r="T15" s="4"/>
      <c r="U15" s="4"/>
      <c r="V15" s="4"/>
    </row>
    <row r="16" spans="1:22" x14ac:dyDescent="0.25">
      <c r="A16" s="4"/>
      <c r="B16" s="4"/>
      <c r="C16" s="4" t="s">
        <v>4</v>
      </c>
      <c r="D16" s="4">
        <v>9</v>
      </c>
      <c r="E16" s="13">
        <v>0.6</v>
      </c>
      <c r="H16" s="4">
        <v>5</v>
      </c>
      <c r="I16" s="13">
        <v>3.1199999999999999E-2</v>
      </c>
      <c r="J16" s="13">
        <v>5000</v>
      </c>
      <c r="K16" s="7">
        <f t="shared" si="2"/>
        <v>15772</v>
      </c>
      <c r="L16" s="13">
        <v>489</v>
      </c>
      <c r="M16" s="13">
        <v>0.2</v>
      </c>
      <c r="N16" s="4">
        <f t="shared" si="1"/>
        <v>0.2</v>
      </c>
      <c r="T16" s="4"/>
      <c r="U16" s="4"/>
      <c r="V16" s="4"/>
    </row>
    <row r="17" spans="1:32" x14ac:dyDescent="0.25">
      <c r="A17" s="4"/>
      <c r="B17" s="4"/>
      <c r="C17" s="4" t="s">
        <v>4</v>
      </c>
      <c r="D17" s="4">
        <v>10</v>
      </c>
      <c r="E17" s="13">
        <v>0.6</v>
      </c>
      <c r="H17" s="4">
        <v>6</v>
      </c>
      <c r="I17" s="13">
        <v>1.6E-2</v>
      </c>
      <c r="J17" s="13">
        <v>5000</v>
      </c>
      <c r="K17" s="7">
        <f t="shared" si="2"/>
        <v>22707</v>
      </c>
      <c r="L17" s="13">
        <v>550</v>
      </c>
      <c r="M17" s="13">
        <v>0.2</v>
      </c>
      <c r="N17" s="4">
        <f t="shared" si="1"/>
        <v>0.2</v>
      </c>
      <c r="T17" s="4"/>
      <c r="U17" s="4"/>
      <c r="V17" s="4"/>
    </row>
    <row r="18" spans="1:32" x14ac:dyDescent="0.25">
      <c r="A18" s="4"/>
      <c r="B18" s="4"/>
      <c r="C18" s="3" t="s">
        <v>4</v>
      </c>
      <c r="D18" s="3">
        <v>11</v>
      </c>
      <c r="E18" s="17">
        <v>0.6</v>
      </c>
      <c r="H18" s="4">
        <v>7</v>
      </c>
      <c r="I18" s="13">
        <v>7.7999999999999996E-3</v>
      </c>
      <c r="J18" s="13">
        <v>5000</v>
      </c>
      <c r="K18" s="7">
        <f t="shared" si="2"/>
        <v>29431</v>
      </c>
      <c r="L18" s="13">
        <v>598</v>
      </c>
      <c r="M18" s="13">
        <v>0.2</v>
      </c>
      <c r="N18" s="4">
        <f t="shared" si="1"/>
        <v>0.2</v>
      </c>
      <c r="T18" s="4"/>
      <c r="U18" s="4"/>
      <c r="V18" s="4"/>
    </row>
    <row r="19" spans="1:32" x14ac:dyDescent="0.25">
      <c r="A19" s="4"/>
      <c r="B19" s="4"/>
      <c r="C19" s="4" t="s">
        <v>5</v>
      </c>
      <c r="D19" s="4">
        <v>1</v>
      </c>
      <c r="E19" s="13">
        <v>0.25</v>
      </c>
      <c r="H19" s="4">
        <v>8</v>
      </c>
      <c r="I19" s="13">
        <v>4.0000000000000001E-3</v>
      </c>
      <c r="J19" s="13">
        <v>5000</v>
      </c>
      <c r="K19" s="7">
        <f t="shared" si="2"/>
        <v>37032</v>
      </c>
      <c r="L19" s="13">
        <v>644</v>
      </c>
      <c r="M19" s="13">
        <v>0.2</v>
      </c>
      <c r="N19" s="4">
        <f t="shared" si="1"/>
        <v>0.2</v>
      </c>
      <c r="T19" s="4"/>
      <c r="U19" s="4"/>
      <c r="V19" s="4"/>
    </row>
    <row r="20" spans="1:32" x14ac:dyDescent="0.25">
      <c r="A20" s="4"/>
      <c r="B20" s="4"/>
      <c r="C20" s="4" t="s">
        <v>5</v>
      </c>
      <c r="D20" s="4">
        <v>2</v>
      </c>
      <c r="E20" s="13">
        <v>0.4</v>
      </c>
      <c r="H20" s="4">
        <v>9</v>
      </c>
      <c r="I20" s="13">
        <v>2E-3</v>
      </c>
      <c r="J20" s="13">
        <v>5000</v>
      </c>
      <c r="K20" s="7">
        <f t="shared" si="2"/>
        <v>61628</v>
      </c>
      <c r="L20" s="13">
        <v>759</v>
      </c>
      <c r="M20" s="13">
        <v>0.2</v>
      </c>
      <c r="N20" s="4">
        <f t="shared" si="1"/>
        <v>0.2</v>
      </c>
      <c r="T20" s="4"/>
      <c r="U20" s="4"/>
      <c r="V20" s="4"/>
    </row>
    <row r="21" spans="1:32" x14ac:dyDescent="0.25">
      <c r="A21" s="4"/>
      <c r="B21" s="4"/>
      <c r="C21" s="4" t="s">
        <v>5</v>
      </c>
      <c r="D21" s="4">
        <v>3</v>
      </c>
      <c r="E21" s="13">
        <v>0.4</v>
      </c>
      <c r="H21" s="4">
        <v>10</v>
      </c>
      <c r="I21" s="13">
        <v>1E-3</v>
      </c>
      <c r="J21" s="13">
        <v>5000</v>
      </c>
      <c r="K21" s="7">
        <f t="shared" si="2"/>
        <v>64180</v>
      </c>
      <c r="L21" s="13">
        <v>769</v>
      </c>
      <c r="M21" s="13">
        <v>0.2</v>
      </c>
      <c r="N21" s="4">
        <f t="shared" si="1"/>
        <v>0.2</v>
      </c>
      <c r="T21" s="4"/>
      <c r="U21" s="4"/>
      <c r="V21" s="4"/>
    </row>
    <row r="22" spans="1:32" x14ac:dyDescent="0.25">
      <c r="A22" s="4"/>
      <c r="B22" s="4"/>
      <c r="C22" s="4" t="s">
        <v>5</v>
      </c>
      <c r="D22" s="4">
        <v>4</v>
      </c>
      <c r="E22" s="13">
        <v>0.6</v>
      </c>
      <c r="H22" s="4">
        <v>11</v>
      </c>
      <c r="I22" s="13">
        <v>5.0000000000000001E-4</v>
      </c>
      <c r="J22" s="13">
        <v>5000</v>
      </c>
      <c r="K22" s="7">
        <f t="shared" si="2"/>
        <v>80408</v>
      </c>
      <c r="L22" s="13">
        <v>827</v>
      </c>
      <c r="M22" s="13">
        <v>0.2</v>
      </c>
      <c r="N22" s="4">
        <f t="shared" si="1"/>
        <v>0.2</v>
      </c>
      <c r="T22" s="4"/>
      <c r="U22" s="4"/>
      <c r="V22" s="4"/>
    </row>
    <row r="23" spans="1:32" x14ac:dyDescent="0.25">
      <c r="A23" s="4"/>
      <c r="B23" s="4"/>
      <c r="C23" s="4" t="s">
        <v>5</v>
      </c>
      <c r="D23" s="4">
        <v>5</v>
      </c>
      <c r="E23" s="13">
        <v>0.6</v>
      </c>
      <c r="H23" s="4"/>
      <c r="I23" s="4"/>
      <c r="J23" s="4"/>
      <c r="K23" s="4"/>
      <c r="L23" s="18"/>
      <c r="M23" s="4"/>
      <c r="N23" s="4"/>
      <c r="T23" s="4"/>
      <c r="U23" s="4"/>
      <c r="V23" s="4"/>
      <c r="W23" s="2"/>
    </row>
    <row r="24" spans="1:32" x14ac:dyDescent="0.25">
      <c r="A24" s="4"/>
      <c r="B24" s="4"/>
      <c r="C24" s="4" t="s">
        <v>5</v>
      </c>
      <c r="D24" s="4">
        <v>6</v>
      </c>
      <c r="E24" s="13">
        <v>0.6</v>
      </c>
      <c r="H24" s="4"/>
      <c r="I24" s="4"/>
      <c r="J24" s="4"/>
      <c r="K24" s="18"/>
      <c r="L24" s="18"/>
      <c r="M24" s="4"/>
      <c r="N24" s="4"/>
      <c r="T24" s="4"/>
      <c r="U24" s="4"/>
      <c r="V24" s="4"/>
      <c r="W24" s="2"/>
    </row>
    <row r="25" spans="1:32" x14ac:dyDescent="0.25">
      <c r="A25" s="4"/>
      <c r="B25" s="4"/>
      <c r="C25" s="4" t="s">
        <v>5</v>
      </c>
      <c r="D25" s="4">
        <v>7</v>
      </c>
      <c r="E25" s="13">
        <v>0.6</v>
      </c>
      <c r="H25" s="4" t="s">
        <v>27</v>
      </c>
      <c r="I25" s="4"/>
      <c r="J25" s="4"/>
      <c r="K25" s="4"/>
      <c r="L25" s="4"/>
      <c r="M25" s="4"/>
      <c r="N25" s="4"/>
      <c r="T25" s="4"/>
      <c r="U25" s="4"/>
      <c r="V25" s="4"/>
      <c r="AB25" s="2"/>
      <c r="AC25" s="2"/>
      <c r="AD25" s="2"/>
      <c r="AE25" s="2"/>
      <c r="AF25" s="2"/>
    </row>
    <row r="26" spans="1:32" x14ac:dyDescent="0.25">
      <c r="A26" s="4"/>
      <c r="B26" s="4"/>
      <c r="C26" s="4" t="s">
        <v>5</v>
      </c>
      <c r="D26" s="4">
        <v>8</v>
      </c>
      <c r="E26" s="13">
        <v>0.6</v>
      </c>
      <c r="H26" s="18" t="s">
        <v>0</v>
      </c>
      <c r="I26" s="18" t="s">
        <v>5</v>
      </c>
      <c r="J26" s="18" t="s">
        <v>4</v>
      </c>
      <c r="K26" s="18"/>
      <c r="L26" s="4"/>
      <c r="M26" s="4"/>
      <c r="N26" s="4"/>
      <c r="T26" s="4"/>
      <c r="U26" s="4"/>
      <c r="V26" s="4"/>
    </row>
    <row r="27" spans="1:32" x14ac:dyDescent="0.25">
      <c r="A27" s="4"/>
      <c r="B27" s="4"/>
      <c r="C27" s="4" t="s">
        <v>5</v>
      </c>
      <c r="D27" s="4">
        <v>9</v>
      </c>
      <c r="E27" s="13">
        <v>0.6</v>
      </c>
      <c r="H27" s="18">
        <v>1</v>
      </c>
      <c r="I27" s="18">
        <f t="shared" ref="I27:I37" si="3">0.5*$I$5*I12</f>
        <v>1250</v>
      </c>
      <c r="J27" s="18">
        <f t="shared" ref="J27:J37" si="4">0.5*$I$5*I12</f>
        <v>1250</v>
      </c>
      <c r="K27" s="19"/>
      <c r="L27" s="4"/>
      <c r="M27" s="4"/>
      <c r="N27" s="4"/>
      <c r="T27" s="4"/>
      <c r="U27" s="4"/>
      <c r="V27" s="4"/>
    </row>
    <row r="28" spans="1:32" x14ac:dyDescent="0.25">
      <c r="A28" s="4"/>
      <c r="B28" s="4"/>
      <c r="C28" s="4" t="s">
        <v>5</v>
      </c>
      <c r="D28" s="4">
        <v>10</v>
      </c>
      <c r="E28" s="13">
        <v>0.6</v>
      </c>
      <c r="H28" s="18">
        <v>2</v>
      </c>
      <c r="I28" s="18">
        <f t="shared" si="3"/>
        <v>625</v>
      </c>
      <c r="J28" s="18">
        <f t="shared" si="4"/>
        <v>625</v>
      </c>
      <c r="K28" s="19"/>
      <c r="L28" s="4"/>
      <c r="M28" s="4"/>
      <c r="N28" s="4"/>
      <c r="T28" s="4"/>
      <c r="U28" s="4"/>
      <c r="V28" s="4"/>
    </row>
    <row r="29" spans="1:32" x14ac:dyDescent="0.25">
      <c r="A29" s="4"/>
      <c r="B29" s="4"/>
      <c r="C29" s="3" t="s">
        <v>5</v>
      </c>
      <c r="D29" s="3">
        <v>11</v>
      </c>
      <c r="E29" s="17">
        <v>0.6</v>
      </c>
      <c r="H29" s="18">
        <v>3</v>
      </c>
      <c r="I29" s="18">
        <f t="shared" si="3"/>
        <v>312.5</v>
      </c>
      <c r="J29" s="18">
        <f t="shared" si="4"/>
        <v>312.5</v>
      </c>
      <c r="K29" s="19"/>
      <c r="L29" s="4"/>
      <c r="M29" s="4"/>
      <c r="N29" s="4"/>
      <c r="T29" s="4"/>
      <c r="U29" s="4"/>
      <c r="V29" s="4"/>
    </row>
    <row r="30" spans="1:32" x14ac:dyDescent="0.25">
      <c r="A30" s="4"/>
      <c r="B30" s="4"/>
      <c r="C30" s="4" t="s">
        <v>6</v>
      </c>
      <c r="D30" s="4">
        <v>1</v>
      </c>
      <c r="E30" s="13">
        <v>0.25</v>
      </c>
      <c r="H30" s="18">
        <v>4</v>
      </c>
      <c r="I30" s="18">
        <f t="shared" si="3"/>
        <v>156.25</v>
      </c>
      <c r="J30" s="18">
        <f t="shared" si="4"/>
        <v>156.25</v>
      </c>
      <c r="K30" s="19"/>
      <c r="L30" s="4"/>
      <c r="M30" s="4"/>
      <c r="N30" s="4"/>
      <c r="T30" s="4"/>
      <c r="U30" s="4"/>
      <c r="V30" s="4"/>
    </row>
    <row r="31" spans="1:32" x14ac:dyDescent="0.25">
      <c r="A31" s="4"/>
      <c r="B31" s="4"/>
      <c r="C31" s="4" t="s">
        <v>6</v>
      </c>
      <c r="D31" s="4">
        <v>2</v>
      </c>
      <c r="E31" s="13">
        <v>0.4</v>
      </c>
      <c r="H31" s="18">
        <v>5</v>
      </c>
      <c r="I31" s="18">
        <f t="shared" si="3"/>
        <v>78</v>
      </c>
      <c r="J31" s="18">
        <f t="shared" si="4"/>
        <v>78</v>
      </c>
      <c r="K31" s="19"/>
      <c r="L31" s="4"/>
      <c r="M31" s="4"/>
      <c r="N31" s="4"/>
      <c r="T31" s="4"/>
      <c r="U31" s="4"/>
      <c r="V31" s="4"/>
    </row>
    <row r="32" spans="1:32" x14ac:dyDescent="0.25">
      <c r="A32" s="4"/>
      <c r="B32" s="4"/>
      <c r="C32" s="4" t="s">
        <v>6</v>
      </c>
      <c r="D32" s="4">
        <v>3</v>
      </c>
      <c r="E32" s="13">
        <v>0.4</v>
      </c>
      <c r="H32" s="18">
        <v>6</v>
      </c>
      <c r="I32" s="18">
        <f t="shared" si="3"/>
        <v>40</v>
      </c>
      <c r="J32" s="18">
        <f t="shared" si="4"/>
        <v>40</v>
      </c>
      <c r="K32" s="19"/>
      <c r="L32" s="4"/>
      <c r="M32" s="4"/>
      <c r="N32" s="4"/>
      <c r="T32" s="4"/>
      <c r="U32" s="4"/>
      <c r="V32" s="4"/>
    </row>
    <row r="33" spans="1:48" x14ac:dyDescent="0.25">
      <c r="A33" s="4"/>
      <c r="B33" s="4"/>
      <c r="C33" s="4" t="s">
        <v>6</v>
      </c>
      <c r="D33" s="4">
        <v>4</v>
      </c>
      <c r="E33" s="13">
        <v>0.6</v>
      </c>
      <c r="H33" s="18">
        <v>7</v>
      </c>
      <c r="I33" s="18">
        <f t="shared" si="3"/>
        <v>19.5</v>
      </c>
      <c r="J33" s="18">
        <f t="shared" si="4"/>
        <v>19.5</v>
      </c>
      <c r="K33" s="19"/>
      <c r="L33" s="4"/>
      <c r="M33" s="4"/>
      <c r="N33" s="4"/>
      <c r="T33" s="4"/>
      <c r="U33" s="4"/>
      <c r="V33" s="4"/>
    </row>
    <row r="34" spans="1:48" x14ac:dyDescent="0.25">
      <c r="A34" s="4"/>
      <c r="B34" s="4"/>
      <c r="C34" s="4" t="s">
        <v>6</v>
      </c>
      <c r="D34" s="4">
        <v>5</v>
      </c>
      <c r="E34" s="13">
        <v>0.6</v>
      </c>
      <c r="H34" s="18">
        <v>8</v>
      </c>
      <c r="I34" s="18">
        <f t="shared" si="3"/>
        <v>10</v>
      </c>
      <c r="J34" s="18">
        <f t="shared" si="4"/>
        <v>10</v>
      </c>
      <c r="K34" s="19"/>
      <c r="L34" s="4"/>
      <c r="M34" s="4"/>
      <c r="N34" s="4"/>
      <c r="T34" s="4"/>
      <c r="U34" s="4"/>
      <c r="V34" s="4"/>
    </row>
    <row r="35" spans="1:48" x14ac:dyDescent="0.25">
      <c r="A35" s="4"/>
      <c r="B35" s="4"/>
      <c r="C35" s="4" t="s">
        <v>6</v>
      </c>
      <c r="D35" s="4">
        <v>6</v>
      </c>
      <c r="E35" s="13">
        <v>0.6</v>
      </c>
      <c r="H35" s="18">
        <v>9</v>
      </c>
      <c r="I35" s="18">
        <f t="shared" si="3"/>
        <v>5</v>
      </c>
      <c r="J35" s="18">
        <f t="shared" si="4"/>
        <v>5</v>
      </c>
      <c r="K35" s="19"/>
      <c r="L35" s="4"/>
      <c r="M35" s="4"/>
      <c r="N35" s="4"/>
      <c r="T35" s="4"/>
      <c r="U35" s="4"/>
      <c r="V35" s="4"/>
    </row>
    <row r="36" spans="1:48" x14ac:dyDescent="0.25">
      <c r="A36" s="4"/>
      <c r="B36" s="4"/>
      <c r="C36" s="4" t="s">
        <v>6</v>
      </c>
      <c r="D36" s="4">
        <v>7</v>
      </c>
      <c r="E36" s="13">
        <v>0.6</v>
      </c>
      <c r="H36" s="18">
        <v>10</v>
      </c>
      <c r="I36" s="18">
        <f t="shared" si="3"/>
        <v>2.5</v>
      </c>
      <c r="J36" s="18">
        <f t="shared" si="4"/>
        <v>2.5</v>
      </c>
      <c r="K36" s="19"/>
      <c r="L36" s="4"/>
      <c r="M36" s="4"/>
      <c r="N36" s="4"/>
      <c r="T36" s="4"/>
      <c r="U36" s="4"/>
      <c r="V36" s="4"/>
    </row>
    <row r="37" spans="1:48" x14ac:dyDescent="0.25">
      <c r="A37" s="4"/>
      <c r="B37" s="4"/>
      <c r="C37" s="4" t="s">
        <v>6</v>
      </c>
      <c r="D37" s="4">
        <v>8</v>
      </c>
      <c r="E37" s="13">
        <v>0.6</v>
      </c>
      <c r="H37" s="18">
        <v>11</v>
      </c>
      <c r="I37" s="18">
        <f t="shared" si="3"/>
        <v>1.25</v>
      </c>
      <c r="J37" s="18">
        <f t="shared" si="4"/>
        <v>1.25</v>
      </c>
      <c r="K37" s="19"/>
      <c r="L37" s="4"/>
      <c r="M37" s="4"/>
      <c r="N37" s="4"/>
      <c r="T37" s="7"/>
      <c r="U37" s="7"/>
      <c r="V37" s="7"/>
      <c r="W37" s="2"/>
    </row>
    <row r="38" spans="1:48" x14ac:dyDescent="0.25">
      <c r="A38" s="4"/>
      <c r="B38" s="4"/>
      <c r="C38" s="4" t="s">
        <v>6</v>
      </c>
      <c r="D38" s="4">
        <v>9</v>
      </c>
      <c r="E38" s="13">
        <v>0.6</v>
      </c>
      <c r="H38" s="18"/>
      <c r="I38" s="18"/>
      <c r="J38" s="18" t="s">
        <v>30</v>
      </c>
      <c r="K38" s="19">
        <f>SUM(I27:J37)</f>
        <v>5000</v>
      </c>
      <c r="L38" s="18"/>
      <c r="M38" s="4"/>
      <c r="N38" s="4"/>
      <c r="O38" s="4"/>
      <c r="P38" s="18"/>
      <c r="Q38" s="18"/>
      <c r="R38" s="4"/>
      <c r="S38" s="4"/>
      <c r="T38" s="7"/>
      <c r="U38" s="7"/>
      <c r="V38" s="7"/>
      <c r="W38" s="2"/>
    </row>
    <row r="39" spans="1:48" x14ac:dyDescent="0.25">
      <c r="A39" s="4"/>
      <c r="B39" s="4"/>
      <c r="C39" s="4" t="s">
        <v>6</v>
      </c>
      <c r="D39" s="4">
        <v>10</v>
      </c>
      <c r="E39" s="13">
        <v>0.6</v>
      </c>
      <c r="I39" s="4"/>
      <c r="J39" s="4"/>
      <c r="K39" s="4"/>
      <c r="L39" s="4"/>
      <c r="M39" s="4"/>
      <c r="N39" s="4"/>
      <c r="O39" s="4"/>
      <c r="P39" s="18"/>
      <c r="Q39" s="18"/>
      <c r="R39" s="4"/>
      <c r="S39" s="4"/>
      <c r="T39" s="7"/>
      <c r="U39" s="7"/>
      <c r="V39" s="7"/>
      <c r="W39" s="2"/>
    </row>
    <row r="40" spans="1:48" x14ac:dyDescent="0.25">
      <c r="C40" t="s">
        <v>6</v>
      </c>
      <c r="D40">
        <v>11</v>
      </c>
      <c r="E40" s="13">
        <v>0.6</v>
      </c>
      <c r="P40" s="1"/>
      <c r="Q40" s="1"/>
    </row>
    <row r="41" spans="1:48" s="3" customFormat="1" x14ac:dyDescent="0.25">
      <c r="T41" s="6"/>
      <c r="U41" s="6"/>
      <c r="AG41" s="6"/>
      <c r="AH41" s="21"/>
      <c r="AI41" s="6"/>
      <c r="AJ41" s="6"/>
      <c r="AK41" s="6"/>
      <c r="AT41" s="6"/>
      <c r="AU41" s="6"/>
    </row>
    <row r="42" spans="1:48" s="4" customFormat="1" x14ac:dyDescent="0.25">
      <c r="T42" s="7"/>
      <c r="U42" s="7"/>
      <c r="AG42" s="7"/>
      <c r="AH42" s="19"/>
      <c r="AI42" s="7"/>
      <c r="AJ42" s="7"/>
      <c r="AK42" s="7"/>
      <c r="AT42" s="7"/>
      <c r="AU42" s="7"/>
    </row>
    <row r="43" spans="1:48" x14ac:dyDescent="0.25">
      <c r="A43" t="s">
        <v>24</v>
      </c>
      <c r="B43">
        <v>1</v>
      </c>
      <c r="D43" s="3" t="s">
        <v>34</v>
      </c>
      <c r="E43" s="3" t="s">
        <v>5</v>
      </c>
      <c r="F43" s="3" t="s">
        <v>4</v>
      </c>
      <c r="G43" s="3" t="s">
        <v>6</v>
      </c>
      <c r="H43" s="3" t="s">
        <v>14</v>
      </c>
      <c r="I43" s="3" t="s">
        <v>7</v>
      </c>
      <c r="K43" s="14" t="s">
        <v>32</v>
      </c>
      <c r="L43" s="4"/>
      <c r="M43" s="4"/>
      <c r="N43" s="3" t="s">
        <v>51</v>
      </c>
      <c r="O43" s="3" t="s">
        <v>50</v>
      </c>
      <c r="P43" s="3" t="s">
        <v>14</v>
      </c>
      <c r="R43" s="3" t="s">
        <v>34</v>
      </c>
      <c r="S43" s="3" t="s">
        <v>35</v>
      </c>
      <c r="T43" s="3" t="s">
        <v>36</v>
      </c>
      <c r="U43" s="3" t="s">
        <v>37</v>
      </c>
      <c r="W43" s="3" t="s">
        <v>38</v>
      </c>
      <c r="X43" s="3" t="s">
        <v>39</v>
      </c>
      <c r="Y43" s="3" t="s">
        <v>40</v>
      </c>
      <c r="AA43" s="3" t="s">
        <v>41</v>
      </c>
      <c r="AB43" s="3" t="s">
        <v>42</v>
      </c>
      <c r="AC43" s="3" t="s">
        <v>43</v>
      </c>
      <c r="AE43" s="3" t="s">
        <v>52</v>
      </c>
      <c r="AF43" s="3" t="s">
        <v>54</v>
      </c>
      <c r="AG43" s="3" t="s">
        <v>53</v>
      </c>
      <c r="AH43" s="1" t="s">
        <v>24</v>
      </c>
      <c r="AI43">
        <f>B43</f>
        <v>1</v>
      </c>
    </row>
    <row r="44" spans="1:48" x14ac:dyDescent="0.25">
      <c r="D44">
        <f t="shared" ref="D44:D54" si="5">H27</f>
        <v>1</v>
      </c>
      <c r="E44" s="2">
        <f t="shared" ref="E44:E54" si="6">I27</f>
        <v>1250</v>
      </c>
      <c r="F44" s="2">
        <f t="shared" ref="F44:F54" si="7">J27</f>
        <v>1250</v>
      </c>
      <c r="G44">
        <f>IF($B43&lt;$M$5,0,$K$6)</f>
        <v>0</v>
      </c>
      <c r="H44" s="2">
        <f>SUM(E44:G44)</f>
        <v>2500</v>
      </c>
      <c r="K44" s="1" t="s">
        <v>17</v>
      </c>
      <c r="L44" s="2">
        <f>SUM(I46:I54)</f>
        <v>6712914.25</v>
      </c>
      <c r="M44" s="4"/>
      <c r="N44" s="7">
        <f>L47+L48</f>
        <v>3356457.125</v>
      </c>
      <c r="O44" s="7">
        <f>L49</f>
        <v>3356457.125</v>
      </c>
      <c r="P44" s="4"/>
      <c r="R44">
        <v>1</v>
      </c>
      <c r="S44" s="2">
        <f t="shared" ref="S44:S54" si="8">IF($H44&lt;$J$12,E44,E44/$H44*$J$12)</f>
        <v>1250</v>
      </c>
      <c r="T44" s="2">
        <f t="shared" ref="T44:T54" si="9">IF($H44&lt;$J$12,F44,F44/$H44*$J$12)</f>
        <v>1250</v>
      </c>
      <c r="U44" s="2">
        <f t="shared" ref="U44:U54" si="10">IF($H44&lt;$J$12,G44,G44/$H44*$J$12)</f>
        <v>0</v>
      </c>
      <c r="V44" s="2"/>
      <c r="W44" s="2">
        <f>S44-S44*$N$12</f>
        <v>1250</v>
      </c>
      <c r="X44" s="2">
        <f>T44-T44*$N$12</f>
        <v>1250</v>
      </c>
      <c r="Y44" s="2">
        <f>U44-U44*$N$12</f>
        <v>0</v>
      </c>
      <c r="Z44" s="2"/>
      <c r="AA44" s="2">
        <f>W44*VLOOKUP($R44,$D$19:$E$29,2,FALSE)</f>
        <v>312.5</v>
      </c>
      <c r="AB44" s="2">
        <f t="shared" ref="AB44:AC54" si="11">X44*VLOOKUP($R44,$D$19:$E$29,2,FALSE)</f>
        <v>312.5</v>
      </c>
      <c r="AC44" s="2">
        <f t="shared" si="11"/>
        <v>0</v>
      </c>
      <c r="AD44" s="2"/>
      <c r="AE44" s="2">
        <f>N47</f>
        <v>6712.9142499999998</v>
      </c>
      <c r="AF44" s="2">
        <f>O47</f>
        <v>6712.9142499999998</v>
      </c>
      <c r="AG44">
        <v>0</v>
      </c>
      <c r="AT44" s="2"/>
      <c r="AU44" s="2"/>
    </row>
    <row r="45" spans="1:48" x14ac:dyDescent="0.25">
      <c r="D45">
        <f t="shared" si="5"/>
        <v>2</v>
      </c>
      <c r="E45" s="2">
        <f t="shared" si="6"/>
        <v>625</v>
      </c>
      <c r="F45" s="2">
        <f t="shared" si="7"/>
        <v>625</v>
      </c>
      <c r="H45" s="2">
        <f t="shared" ref="H45:H54" si="12">SUM(E45:G45)</f>
        <v>1250</v>
      </c>
      <c r="K45" s="1" t="s">
        <v>19</v>
      </c>
      <c r="L45" s="8">
        <f>IF(B43&lt;$M$5,0,$K$6/SUM($K$6,E44:E54))</f>
        <v>0</v>
      </c>
      <c r="M45" s="1" t="s">
        <v>15</v>
      </c>
      <c r="N45" s="2">
        <f>N44*$I$6</f>
        <v>6712.9142499999998</v>
      </c>
      <c r="O45" s="2">
        <f>O44*$I$6</f>
        <v>6712.9142499999998</v>
      </c>
      <c r="P45" s="2">
        <f>SUM(N45:O45)</f>
        <v>13425.8285</v>
      </c>
      <c r="R45">
        <v>2</v>
      </c>
      <c r="S45" s="2">
        <f t="shared" si="8"/>
        <v>625</v>
      </c>
      <c r="T45" s="2">
        <f t="shared" si="9"/>
        <v>625</v>
      </c>
      <c r="U45" s="2">
        <f t="shared" si="10"/>
        <v>0</v>
      </c>
      <c r="V45" s="2"/>
      <c r="W45" s="2">
        <f>S45-S45*$N$13</f>
        <v>593.75</v>
      </c>
      <c r="X45" s="2">
        <f>T45-T45*$N$13</f>
        <v>593.75</v>
      </c>
      <c r="Y45" s="2">
        <f>U45-U45*$N$13</f>
        <v>0</v>
      </c>
      <c r="Z45" s="2"/>
      <c r="AA45" s="2">
        <f t="shared" ref="AA45:AA54" si="13">W45*VLOOKUP($R45,$D$19:$E$29,2,FALSE)</f>
        <v>237.5</v>
      </c>
      <c r="AB45" s="2">
        <f t="shared" si="11"/>
        <v>237.5</v>
      </c>
      <c r="AC45" s="2">
        <f t="shared" si="11"/>
        <v>0</v>
      </c>
      <c r="AD45" s="2"/>
      <c r="AE45" s="2">
        <f>AA44</f>
        <v>312.5</v>
      </c>
      <c r="AF45" s="2">
        <f t="shared" ref="AF45" si="14">AB44</f>
        <v>312.5</v>
      </c>
      <c r="AG45" s="2">
        <f>AC44</f>
        <v>0</v>
      </c>
      <c r="AT45" s="2"/>
      <c r="AU45" s="2"/>
      <c r="AV45" s="2"/>
    </row>
    <row r="46" spans="1:48" x14ac:dyDescent="0.25">
      <c r="D46">
        <f t="shared" si="5"/>
        <v>3</v>
      </c>
      <c r="E46" s="2">
        <f t="shared" si="6"/>
        <v>312.5</v>
      </c>
      <c r="F46" s="2">
        <f t="shared" si="7"/>
        <v>312.5</v>
      </c>
      <c r="H46" s="2">
        <f t="shared" si="12"/>
        <v>625</v>
      </c>
      <c r="I46" s="2">
        <f t="shared" ref="I46:I54" si="15">F46*VLOOKUP(D46,$H$12:$L$22,4,FALSE)</f>
        <v>1511875</v>
      </c>
      <c r="J46" s="2"/>
      <c r="K46" s="1" t="s">
        <v>20</v>
      </c>
      <c r="L46" s="8">
        <f>1-L45</f>
        <v>1</v>
      </c>
      <c r="M46" s="1" t="s">
        <v>16</v>
      </c>
      <c r="N46" s="2">
        <f>IF($P45&lt;$I$7,N45,$I$7*N45/$P45)</f>
        <v>6712.9142499999998</v>
      </c>
      <c r="O46" s="2">
        <f>IF($P45&lt;$I$7,O45,$I$7*O45/$P45)</f>
        <v>6712.9142499999998</v>
      </c>
      <c r="P46" s="2">
        <f>SUM(N46:O46)</f>
        <v>13425.8285</v>
      </c>
      <c r="R46">
        <v>3</v>
      </c>
      <c r="S46" s="2">
        <f t="shared" si="8"/>
        <v>312.5</v>
      </c>
      <c r="T46" s="2">
        <f t="shared" si="9"/>
        <v>312.5</v>
      </c>
      <c r="U46" s="2">
        <f t="shared" si="10"/>
        <v>0</v>
      </c>
      <c r="V46" s="2"/>
      <c r="W46" s="2">
        <f>S46-S46*$N$14</f>
        <v>281.25</v>
      </c>
      <c r="X46" s="2">
        <f>T46-T46*$N$14</f>
        <v>281.25</v>
      </c>
      <c r="Y46" s="2">
        <f>U46-U46*$N$14</f>
        <v>0</v>
      </c>
      <c r="Z46" s="2"/>
      <c r="AA46" s="2">
        <f t="shared" si="13"/>
        <v>112.5</v>
      </c>
      <c r="AB46" s="2">
        <f t="shared" si="11"/>
        <v>112.5</v>
      </c>
      <c r="AC46" s="2">
        <f t="shared" si="11"/>
        <v>0</v>
      </c>
      <c r="AD46" s="2"/>
      <c r="AE46" s="2">
        <f t="shared" ref="AE46:AE54" si="16">AA45</f>
        <v>237.5</v>
      </c>
      <c r="AF46" s="2">
        <f t="shared" ref="AF46:AF54" si="17">AB45</f>
        <v>237.5</v>
      </c>
      <c r="AG46" s="2">
        <f t="shared" ref="AG46:AG54" si="18">AC45</f>
        <v>0</v>
      </c>
      <c r="AT46" s="2"/>
      <c r="AU46" s="2"/>
      <c r="AV46" s="2"/>
    </row>
    <row r="47" spans="1:48" x14ac:dyDescent="0.25">
      <c r="D47">
        <f t="shared" si="5"/>
        <v>4</v>
      </c>
      <c r="E47" s="2">
        <f t="shared" si="6"/>
        <v>156.25</v>
      </c>
      <c r="F47" s="2">
        <f t="shared" si="7"/>
        <v>156.25</v>
      </c>
      <c r="H47" s="2">
        <f t="shared" si="12"/>
        <v>312.5</v>
      </c>
      <c r="I47" s="2">
        <f t="shared" si="15"/>
        <v>1549218.75</v>
      </c>
      <c r="J47" s="2"/>
      <c r="K47" s="1" t="s">
        <v>21</v>
      </c>
      <c r="L47" s="2">
        <f>L44*L45</f>
        <v>0</v>
      </c>
      <c r="M47" s="1" t="s">
        <v>33</v>
      </c>
      <c r="N47" s="2">
        <f>N46</f>
        <v>6712.9142499999998</v>
      </c>
      <c r="O47" s="2">
        <f t="shared" ref="O47" si="19">O46</f>
        <v>6712.9142499999998</v>
      </c>
      <c r="P47" s="2">
        <f>SUM(N47:O47)</f>
        <v>13425.8285</v>
      </c>
      <c r="R47">
        <v>4</v>
      </c>
      <c r="S47" s="2">
        <f t="shared" si="8"/>
        <v>156.25</v>
      </c>
      <c r="T47" s="2">
        <f t="shared" si="9"/>
        <v>156.25</v>
      </c>
      <c r="U47" s="2">
        <f t="shared" si="10"/>
        <v>0</v>
      </c>
      <c r="V47" s="2"/>
      <c r="W47" s="2">
        <f>S47-S47*$N$15</f>
        <v>125</v>
      </c>
      <c r="X47" s="2">
        <f>T47-T47*$N$15</f>
        <v>125</v>
      </c>
      <c r="Y47" s="2">
        <f>U47-U47*$N$15</f>
        <v>0</v>
      </c>
      <c r="Z47" s="2"/>
      <c r="AA47" s="2">
        <f t="shared" si="13"/>
        <v>75</v>
      </c>
      <c r="AB47" s="2">
        <f t="shared" si="11"/>
        <v>75</v>
      </c>
      <c r="AC47" s="2">
        <f t="shared" si="11"/>
        <v>0</v>
      </c>
      <c r="AD47" s="2"/>
      <c r="AE47" s="2">
        <f t="shared" si="16"/>
        <v>112.5</v>
      </c>
      <c r="AF47" s="2">
        <f t="shared" si="17"/>
        <v>112.5</v>
      </c>
      <c r="AG47" s="2">
        <f t="shared" si="18"/>
        <v>0</v>
      </c>
      <c r="AT47" s="2"/>
      <c r="AU47" s="2"/>
      <c r="AV47" s="2"/>
    </row>
    <row r="48" spans="1:48" x14ac:dyDescent="0.25">
      <c r="D48">
        <f t="shared" si="5"/>
        <v>5</v>
      </c>
      <c r="E48" s="2">
        <f t="shared" si="6"/>
        <v>78</v>
      </c>
      <c r="F48" s="2">
        <f t="shared" si="7"/>
        <v>78</v>
      </c>
      <c r="H48" s="2">
        <f t="shared" si="12"/>
        <v>156</v>
      </c>
      <c r="I48" s="2">
        <f t="shared" si="15"/>
        <v>1230216</v>
      </c>
      <c r="J48" s="2"/>
      <c r="K48" s="1" t="s">
        <v>22</v>
      </c>
      <c r="L48" s="2">
        <f>(L44*L46)/2</f>
        <v>3356457.125</v>
      </c>
      <c r="R48">
        <v>5</v>
      </c>
      <c r="S48" s="2">
        <f t="shared" si="8"/>
        <v>78</v>
      </c>
      <c r="T48" s="2">
        <f t="shared" si="9"/>
        <v>78</v>
      </c>
      <c r="U48" s="2">
        <f t="shared" si="10"/>
        <v>0</v>
      </c>
      <c r="V48" s="2"/>
      <c r="W48" s="2">
        <f>S48-S48*$N$16</f>
        <v>62.4</v>
      </c>
      <c r="X48" s="2">
        <f>T48-T48*$N$16</f>
        <v>62.4</v>
      </c>
      <c r="Y48" s="2">
        <f>U48-U48*$N$16</f>
        <v>0</v>
      </c>
      <c r="Z48" s="2"/>
      <c r="AA48" s="2">
        <f t="shared" si="13"/>
        <v>37.44</v>
      </c>
      <c r="AB48" s="2">
        <f t="shared" si="11"/>
        <v>37.44</v>
      </c>
      <c r="AC48" s="2">
        <f t="shared" si="11"/>
        <v>0</v>
      </c>
      <c r="AD48" s="2"/>
      <c r="AE48" s="2">
        <f t="shared" si="16"/>
        <v>75</v>
      </c>
      <c r="AF48" s="2">
        <f t="shared" si="17"/>
        <v>75</v>
      </c>
      <c r="AG48" s="2">
        <f t="shared" si="18"/>
        <v>0</v>
      </c>
      <c r="AT48" s="2"/>
      <c r="AU48" s="2"/>
      <c r="AV48" s="2"/>
    </row>
    <row r="49" spans="1:48" x14ac:dyDescent="0.25">
      <c r="D49">
        <f t="shared" si="5"/>
        <v>6</v>
      </c>
      <c r="E49" s="2">
        <f t="shared" si="6"/>
        <v>40</v>
      </c>
      <c r="F49" s="2">
        <f t="shared" si="7"/>
        <v>40</v>
      </c>
      <c r="H49" s="2">
        <f t="shared" si="12"/>
        <v>80</v>
      </c>
      <c r="I49" s="2">
        <f t="shared" si="15"/>
        <v>908280</v>
      </c>
      <c r="J49" s="2"/>
      <c r="K49" s="1" t="s">
        <v>23</v>
      </c>
      <c r="L49" s="2">
        <f>L48</f>
        <v>3356457.125</v>
      </c>
      <c r="R49">
        <v>6</v>
      </c>
      <c r="S49" s="2">
        <f t="shared" si="8"/>
        <v>40</v>
      </c>
      <c r="T49" s="2">
        <f t="shared" si="9"/>
        <v>40</v>
      </c>
      <c r="U49" s="2">
        <f t="shared" si="10"/>
        <v>0</v>
      </c>
      <c r="V49" s="2"/>
      <c r="W49" s="2">
        <f>S49-S49*$N$17</f>
        <v>32</v>
      </c>
      <c r="X49" s="2">
        <f>T49-T49*$N$17</f>
        <v>32</v>
      </c>
      <c r="Y49" s="2">
        <f>U49-U49*$N$17</f>
        <v>0</v>
      </c>
      <c r="Z49" s="2"/>
      <c r="AA49" s="2">
        <f t="shared" si="13"/>
        <v>19.2</v>
      </c>
      <c r="AB49" s="2">
        <f t="shared" si="11"/>
        <v>19.2</v>
      </c>
      <c r="AC49" s="2">
        <f t="shared" si="11"/>
        <v>0</v>
      </c>
      <c r="AD49" s="2"/>
      <c r="AE49" s="2">
        <f t="shared" si="16"/>
        <v>37.44</v>
      </c>
      <c r="AF49" s="2">
        <f t="shared" si="17"/>
        <v>37.44</v>
      </c>
      <c r="AG49" s="2">
        <f t="shared" si="18"/>
        <v>0</v>
      </c>
      <c r="AT49" s="2"/>
      <c r="AU49" s="2"/>
      <c r="AV49" s="2"/>
    </row>
    <row r="50" spans="1:48" x14ac:dyDescent="0.25">
      <c r="D50">
        <f t="shared" si="5"/>
        <v>7</v>
      </c>
      <c r="E50" s="2">
        <f t="shared" si="6"/>
        <v>19.5</v>
      </c>
      <c r="F50" s="2">
        <f t="shared" si="7"/>
        <v>19.5</v>
      </c>
      <c r="H50" s="2">
        <f t="shared" si="12"/>
        <v>39</v>
      </c>
      <c r="I50" s="2">
        <f t="shared" si="15"/>
        <v>573904.5</v>
      </c>
      <c r="J50" s="2"/>
      <c r="K50" s="15"/>
      <c r="L50" s="2"/>
      <c r="M50" s="2"/>
      <c r="N50" s="2"/>
      <c r="O50" s="2"/>
      <c r="R50">
        <v>7</v>
      </c>
      <c r="S50" s="2">
        <f t="shared" si="8"/>
        <v>19.5</v>
      </c>
      <c r="T50" s="2">
        <f t="shared" si="9"/>
        <v>19.5</v>
      </c>
      <c r="U50" s="2">
        <f t="shared" si="10"/>
        <v>0</v>
      </c>
      <c r="V50" s="2"/>
      <c r="W50" s="2">
        <f>S50-S50*$N$18</f>
        <v>15.6</v>
      </c>
      <c r="X50" s="2">
        <f>T50-T50*$N$18</f>
        <v>15.6</v>
      </c>
      <c r="Y50" s="2">
        <f>U50-U50*$N$18</f>
        <v>0</v>
      </c>
      <c r="Z50" s="2"/>
      <c r="AA50" s="2">
        <f t="shared" si="13"/>
        <v>9.36</v>
      </c>
      <c r="AB50" s="2">
        <f t="shared" si="11"/>
        <v>9.36</v>
      </c>
      <c r="AC50" s="2">
        <f t="shared" si="11"/>
        <v>0</v>
      </c>
      <c r="AD50" s="2"/>
      <c r="AE50" s="2">
        <f t="shared" si="16"/>
        <v>19.2</v>
      </c>
      <c r="AF50" s="2">
        <f t="shared" si="17"/>
        <v>19.2</v>
      </c>
      <c r="AG50" s="2">
        <f t="shared" si="18"/>
        <v>0</v>
      </c>
      <c r="AT50" s="2"/>
      <c r="AU50" s="2"/>
      <c r="AV50" s="2"/>
    </row>
    <row r="51" spans="1:48" x14ac:dyDescent="0.25">
      <c r="D51">
        <f t="shared" si="5"/>
        <v>8</v>
      </c>
      <c r="E51" s="2">
        <f t="shared" si="6"/>
        <v>10</v>
      </c>
      <c r="F51" s="2">
        <f t="shared" si="7"/>
        <v>10</v>
      </c>
      <c r="H51" s="2">
        <f t="shared" si="12"/>
        <v>20</v>
      </c>
      <c r="I51" s="2">
        <f t="shared" si="15"/>
        <v>370320</v>
      </c>
      <c r="J51" s="2"/>
      <c r="K51" s="2"/>
      <c r="L51" s="2"/>
      <c r="M51" s="2"/>
      <c r="N51" s="2"/>
      <c r="O51" s="2"/>
      <c r="R51">
        <v>8</v>
      </c>
      <c r="S51" s="2">
        <f t="shared" si="8"/>
        <v>10</v>
      </c>
      <c r="T51" s="2">
        <f t="shared" si="9"/>
        <v>10</v>
      </c>
      <c r="U51" s="2">
        <f t="shared" si="10"/>
        <v>0</v>
      </c>
      <c r="V51" s="2"/>
      <c r="W51" s="2">
        <f>S51-S51*$N$19</f>
        <v>8</v>
      </c>
      <c r="X51" s="2">
        <f>T51-T51*$N$19</f>
        <v>8</v>
      </c>
      <c r="Y51" s="2">
        <f>U51-U51*$N$19</f>
        <v>0</v>
      </c>
      <c r="Z51" s="2"/>
      <c r="AA51" s="2">
        <f t="shared" si="13"/>
        <v>4.8</v>
      </c>
      <c r="AB51" s="2">
        <f t="shared" si="11"/>
        <v>4.8</v>
      </c>
      <c r="AC51" s="2">
        <f t="shared" si="11"/>
        <v>0</v>
      </c>
      <c r="AD51" s="2"/>
      <c r="AE51" s="2">
        <f t="shared" si="16"/>
        <v>9.36</v>
      </c>
      <c r="AF51" s="2">
        <f t="shared" si="17"/>
        <v>9.36</v>
      </c>
      <c r="AG51" s="2">
        <f t="shared" si="18"/>
        <v>0</v>
      </c>
      <c r="AT51" s="2"/>
      <c r="AU51" s="2"/>
      <c r="AV51" s="2"/>
    </row>
    <row r="52" spans="1:48" x14ac:dyDescent="0.25">
      <c r="D52">
        <f t="shared" si="5"/>
        <v>9</v>
      </c>
      <c r="E52" s="2">
        <f t="shared" si="6"/>
        <v>5</v>
      </c>
      <c r="F52" s="2">
        <f t="shared" si="7"/>
        <v>5</v>
      </c>
      <c r="H52" s="2">
        <f t="shared" si="12"/>
        <v>10</v>
      </c>
      <c r="I52" s="2">
        <f t="shared" si="15"/>
        <v>308140</v>
      </c>
      <c r="J52" s="2"/>
      <c r="K52" s="2"/>
      <c r="L52" s="2"/>
      <c r="M52" s="2"/>
      <c r="N52" s="2"/>
      <c r="O52" s="2"/>
      <c r="R52">
        <v>9</v>
      </c>
      <c r="S52" s="2">
        <f t="shared" si="8"/>
        <v>5</v>
      </c>
      <c r="T52" s="2">
        <f t="shared" si="9"/>
        <v>5</v>
      </c>
      <c r="U52" s="2">
        <f t="shared" si="10"/>
        <v>0</v>
      </c>
      <c r="V52" s="2"/>
      <c r="W52" s="2">
        <f>S52-S52*$N$20</f>
        <v>4</v>
      </c>
      <c r="X52" s="2">
        <f>T52-T52*$N$20</f>
        <v>4</v>
      </c>
      <c r="Y52" s="2">
        <f>U52-U52*$N$20</f>
        <v>0</v>
      </c>
      <c r="Z52" s="2"/>
      <c r="AA52" s="2">
        <f t="shared" si="13"/>
        <v>2.4</v>
      </c>
      <c r="AB52" s="2">
        <f t="shared" si="11"/>
        <v>2.4</v>
      </c>
      <c r="AC52" s="2">
        <f t="shared" si="11"/>
        <v>0</v>
      </c>
      <c r="AD52" s="2"/>
      <c r="AE52" s="2">
        <f t="shared" si="16"/>
        <v>4.8</v>
      </c>
      <c r="AF52" s="2">
        <f t="shared" si="17"/>
        <v>4.8</v>
      </c>
      <c r="AG52" s="2">
        <f t="shared" si="18"/>
        <v>0</v>
      </c>
      <c r="AT52" s="2"/>
      <c r="AU52" s="2"/>
      <c r="AV52" s="2"/>
    </row>
    <row r="53" spans="1:48" x14ac:dyDescent="0.25">
      <c r="D53">
        <f t="shared" si="5"/>
        <v>10</v>
      </c>
      <c r="E53" s="2">
        <f t="shared" si="6"/>
        <v>2.5</v>
      </c>
      <c r="F53" s="2">
        <f t="shared" si="7"/>
        <v>2.5</v>
      </c>
      <c r="H53" s="2">
        <f t="shared" si="12"/>
        <v>5</v>
      </c>
      <c r="I53" s="2">
        <f t="shared" si="15"/>
        <v>160450</v>
      </c>
      <c r="J53" s="2"/>
      <c r="K53" s="2"/>
      <c r="L53" s="2"/>
      <c r="M53" s="2"/>
      <c r="N53" s="2"/>
      <c r="O53" s="2"/>
      <c r="R53">
        <v>10</v>
      </c>
      <c r="S53" s="2">
        <f t="shared" si="8"/>
        <v>2.5</v>
      </c>
      <c r="T53" s="2">
        <f t="shared" si="9"/>
        <v>2.5</v>
      </c>
      <c r="U53" s="2">
        <f t="shared" si="10"/>
        <v>0</v>
      </c>
      <c r="V53" s="2"/>
      <c r="W53" s="2">
        <f>S53-S53*$N$21</f>
        <v>2</v>
      </c>
      <c r="X53" s="2">
        <f>T53-T53*$N$21</f>
        <v>2</v>
      </c>
      <c r="Y53" s="2">
        <f>U53-U53*$N$21</f>
        <v>0</v>
      </c>
      <c r="Z53" s="2"/>
      <c r="AA53" s="2">
        <f t="shared" si="13"/>
        <v>1.2</v>
      </c>
      <c r="AB53" s="2">
        <f t="shared" si="11"/>
        <v>1.2</v>
      </c>
      <c r="AC53" s="2">
        <f t="shared" si="11"/>
        <v>0</v>
      </c>
      <c r="AD53" s="2"/>
      <c r="AE53" s="2">
        <f t="shared" si="16"/>
        <v>2.4</v>
      </c>
      <c r="AF53" s="2">
        <f t="shared" si="17"/>
        <v>2.4</v>
      </c>
      <c r="AG53" s="2">
        <f t="shared" si="18"/>
        <v>0</v>
      </c>
      <c r="AT53" s="2"/>
      <c r="AU53" s="2"/>
      <c r="AV53" s="2"/>
    </row>
    <row r="54" spans="1:48" x14ac:dyDescent="0.25">
      <c r="D54">
        <f t="shared" si="5"/>
        <v>11</v>
      </c>
      <c r="E54" s="2">
        <f t="shared" si="6"/>
        <v>1.25</v>
      </c>
      <c r="F54" s="2">
        <f t="shared" si="7"/>
        <v>1.25</v>
      </c>
      <c r="H54" s="2">
        <f t="shared" si="12"/>
        <v>2.5</v>
      </c>
      <c r="I54" s="2">
        <f t="shared" si="15"/>
        <v>100510</v>
      </c>
      <c r="J54" s="2"/>
      <c r="K54" s="2"/>
      <c r="L54" s="2"/>
      <c r="M54" s="2"/>
      <c r="N54" s="2"/>
      <c r="O54" s="2"/>
      <c r="R54" s="3">
        <v>11</v>
      </c>
      <c r="S54" s="6">
        <f t="shared" si="8"/>
        <v>1.25</v>
      </c>
      <c r="T54" s="6">
        <f t="shared" si="9"/>
        <v>1.25</v>
      </c>
      <c r="U54" s="6">
        <f t="shared" si="10"/>
        <v>0</v>
      </c>
      <c r="V54" s="7"/>
      <c r="W54" s="2">
        <f>S54-S54*$N$22</f>
        <v>1</v>
      </c>
      <c r="X54" s="2">
        <f>T54-T54*$N$22</f>
        <v>1</v>
      </c>
      <c r="Y54" s="2">
        <f>U54-U54*$N$22</f>
        <v>0</v>
      </c>
      <c r="Z54" s="2"/>
      <c r="AA54" s="2">
        <f t="shared" si="13"/>
        <v>0.6</v>
      </c>
      <c r="AB54" s="2">
        <f t="shared" si="11"/>
        <v>0.6</v>
      </c>
      <c r="AC54" s="2">
        <f t="shared" si="11"/>
        <v>0</v>
      </c>
      <c r="AD54" s="2"/>
      <c r="AE54" s="2">
        <f t="shared" si="16"/>
        <v>1.2</v>
      </c>
      <c r="AF54" s="2">
        <f t="shared" si="17"/>
        <v>1.2</v>
      </c>
      <c r="AG54" s="2">
        <f t="shared" si="18"/>
        <v>0</v>
      </c>
      <c r="AT54" s="2"/>
      <c r="AU54" s="2"/>
      <c r="AV54" s="2"/>
    </row>
    <row r="55" spans="1:48" x14ac:dyDescent="0.25">
      <c r="H55" s="2">
        <f>SUM(H44:H54)</f>
        <v>5000</v>
      </c>
      <c r="I55">
        <f>SUM(I46:I54)</f>
        <v>6712914.25</v>
      </c>
      <c r="R55" t="s">
        <v>30</v>
      </c>
      <c r="U55">
        <f>SUM(S44:U54)</f>
        <v>5000</v>
      </c>
      <c r="Y55" s="2">
        <f>SUM(W44:Y54)</f>
        <v>4750</v>
      </c>
      <c r="AC55" s="2">
        <f>SUM(AA44:AC54)</f>
        <v>1625</v>
      </c>
      <c r="AE55" s="2">
        <f>SUM(AE44:AE54)</f>
        <v>7524.8142499999985</v>
      </c>
      <c r="AF55" s="2">
        <f>SUM(AF44:AF54)</f>
        <v>7524.8142499999985</v>
      </c>
      <c r="AG55">
        <f>SUM(AG44:AG54)</f>
        <v>0</v>
      </c>
      <c r="AH55" s="15">
        <f>SUM(AE44:AG54)</f>
        <v>15049.628500000003</v>
      </c>
    </row>
    <row r="56" spans="1:48" s="3" customFormat="1" x14ac:dyDescent="0.25">
      <c r="E56" s="6"/>
      <c r="AH56" s="14"/>
    </row>
    <row r="57" spans="1:48" x14ac:dyDescent="0.25">
      <c r="A57" s="4"/>
      <c r="B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7"/>
      <c r="U57" s="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7"/>
      <c r="AH57" s="19"/>
      <c r="AI57" s="7"/>
    </row>
    <row r="58" spans="1:48" x14ac:dyDescent="0.25">
      <c r="A58" t="s">
        <v>24</v>
      </c>
      <c r="B58">
        <f>B43+1</f>
        <v>2</v>
      </c>
      <c r="D58" s="3" t="s">
        <v>34</v>
      </c>
      <c r="E58" s="3" t="s">
        <v>5</v>
      </c>
      <c r="F58" s="3" t="s">
        <v>4</v>
      </c>
      <c r="G58" s="3" t="s">
        <v>6</v>
      </c>
      <c r="H58" s="3" t="s">
        <v>14</v>
      </c>
      <c r="I58" s="3" t="s">
        <v>7</v>
      </c>
      <c r="K58" s="14" t="s">
        <v>32</v>
      </c>
      <c r="L58" s="4"/>
      <c r="M58" s="4"/>
      <c r="N58" s="3" t="s">
        <v>51</v>
      </c>
      <c r="O58" s="3" t="s">
        <v>50</v>
      </c>
      <c r="P58" s="3" t="s">
        <v>14</v>
      </c>
      <c r="R58" s="3" t="s">
        <v>34</v>
      </c>
      <c r="S58" s="3" t="s">
        <v>35</v>
      </c>
      <c r="T58" s="3" t="s">
        <v>36</v>
      </c>
      <c r="U58" s="3" t="s">
        <v>37</v>
      </c>
      <c r="W58" s="3" t="s">
        <v>38</v>
      </c>
      <c r="X58" s="3" t="s">
        <v>39</v>
      </c>
      <c r="Y58" s="3" t="s">
        <v>40</v>
      </c>
      <c r="AA58" s="3" t="s">
        <v>41</v>
      </c>
      <c r="AB58" s="3" t="s">
        <v>42</v>
      </c>
      <c r="AC58" s="3" t="s">
        <v>43</v>
      </c>
      <c r="AE58" s="3" t="s">
        <v>52</v>
      </c>
      <c r="AF58" s="3" t="s">
        <v>54</v>
      </c>
      <c r="AG58" s="3" t="s">
        <v>53</v>
      </c>
      <c r="AH58" s="1" t="s">
        <v>24</v>
      </c>
      <c r="AI58">
        <f>B58</f>
        <v>2</v>
      </c>
    </row>
    <row r="59" spans="1:48" x14ac:dyDescent="0.25">
      <c r="D59">
        <f>D44</f>
        <v>1</v>
      </c>
      <c r="E59" s="2">
        <f>AE44</f>
        <v>6712.9142499999998</v>
      </c>
      <c r="F59" s="2">
        <f>AF44</f>
        <v>6712.9142499999998</v>
      </c>
      <c r="G59">
        <f>IF($B58&lt;$M$5,0,$K$6)</f>
        <v>0</v>
      </c>
      <c r="H59" s="2">
        <f>SUM(E59:G59)</f>
        <v>13425.8285</v>
      </c>
      <c r="K59" s="1" t="s">
        <v>17</v>
      </c>
      <c r="L59" s="2">
        <f>SUM(I61:I69)</f>
        <v>5755543.2999999998</v>
      </c>
      <c r="M59" s="4"/>
      <c r="N59" s="7">
        <f>L62+L63</f>
        <v>2877771.65</v>
      </c>
      <c r="O59" s="7">
        <f>L64</f>
        <v>2877771.65</v>
      </c>
      <c r="P59" s="4"/>
      <c r="R59">
        <v>1</v>
      </c>
      <c r="S59" s="2">
        <f t="shared" ref="S59:S69" si="20">IF($H59&lt;$J$12,E59,E59/$H59*$J$12)</f>
        <v>2500</v>
      </c>
      <c r="T59" s="2">
        <f t="shared" ref="T59:T69" si="21">IF($H59&lt;$J$12,F59,F59/$H59*$J$12)</f>
        <v>2500</v>
      </c>
      <c r="U59" s="2">
        <f t="shared" ref="U59:U69" si="22">IF($H59&lt;$J$12,G59,G59/$H59*$J$12)</f>
        <v>0</v>
      </c>
      <c r="V59" s="2"/>
      <c r="W59" s="2">
        <f>S59-S59*$N$12</f>
        <v>2500</v>
      </c>
      <c r="X59" s="2">
        <f>T59-T59*$N$12</f>
        <v>2500</v>
      </c>
      <c r="Y59" s="2">
        <f>U59-U59*$N$12</f>
        <v>0</v>
      </c>
      <c r="Z59" s="2"/>
      <c r="AA59" s="2">
        <f>W59*VLOOKUP($R59,$D$19:$E$29,2,FALSE)</f>
        <v>625</v>
      </c>
      <c r="AB59" s="2">
        <f t="shared" ref="AB59:AB69" si="23">X59*VLOOKUP($R59,$D$19:$E$29,2,FALSE)</f>
        <v>625</v>
      </c>
      <c r="AC59" s="2">
        <f t="shared" ref="AC59:AC69" si="24">Y59*VLOOKUP($R59,$D$19:$E$29,2,FALSE)</f>
        <v>0</v>
      </c>
      <c r="AD59" s="2"/>
      <c r="AE59" s="2">
        <f>N62</f>
        <v>5755.5433000000003</v>
      </c>
      <c r="AF59" s="2">
        <f>O62</f>
        <v>5755.5433000000003</v>
      </c>
      <c r="AG59">
        <v>0</v>
      </c>
    </row>
    <row r="60" spans="1:48" x14ac:dyDescent="0.25">
      <c r="D60">
        <f t="shared" ref="D60:D69" si="25">D45</f>
        <v>2</v>
      </c>
      <c r="E60" s="2">
        <f t="shared" ref="E60:G60" si="26">AE45</f>
        <v>312.5</v>
      </c>
      <c r="F60" s="2">
        <f t="shared" si="26"/>
        <v>312.5</v>
      </c>
      <c r="G60">
        <f t="shared" si="26"/>
        <v>0</v>
      </c>
      <c r="H60" s="2">
        <f t="shared" ref="H60:H69" si="27">SUM(E60:G60)</f>
        <v>625</v>
      </c>
      <c r="K60" s="1" t="s">
        <v>19</v>
      </c>
      <c r="L60" s="8">
        <f>IF(B58&lt;$M$5,0,$K$6/SUM($K$6,E59:E69))</f>
        <v>0</v>
      </c>
      <c r="M60" s="1" t="s">
        <v>15</v>
      </c>
      <c r="N60" s="2">
        <f>N59*$I$6</f>
        <v>5755.5433000000003</v>
      </c>
      <c r="O60" s="2">
        <f>O59*$I$6</f>
        <v>5755.5433000000003</v>
      </c>
      <c r="P60" s="2">
        <f>SUM(N60:O60)</f>
        <v>11511.086600000001</v>
      </c>
      <c r="R60">
        <v>2</v>
      </c>
      <c r="S60" s="2">
        <f t="shared" si="20"/>
        <v>312.5</v>
      </c>
      <c r="T60" s="2">
        <f t="shared" si="21"/>
        <v>312.5</v>
      </c>
      <c r="U60" s="2">
        <f t="shared" si="22"/>
        <v>0</v>
      </c>
      <c r="V60" s="2"/>
      <c r="W60" s="2">
        <f>S60-S60*$N$13</f>
        <v>296.875</v>
      </c>
      <c r="X60" s="2">
        <f>T60-T60*$N$13</f>
        <v>296.875</v>
      </c>
      <c r="Y60" s="2">
        <f>U60-U60*$N$13</f>
        <v>0</v>
      </c>
      <c r="Z60" s="2"/>
      <c r="AA60" s="2">
        <f t="shared" ref="AA60:AA69" si="28">W60*VLOOKUP($R60,$D$19:$E$29,2,FALSE)</f>
        <v>118.75</v>
      </c>
      <c r="AB60" s="2">
        <f t="shared" si="23"/>
        <v>118.75</v>
      </c>
      <c r="AC60" s="2">
        <f t="shared" si="24"/>
        <v>0</v>
      </c>
      <c r="AD60" s="2"/>
      <c r="AE60" s="2">
        <f>AA59</f>
        <v>625</v>
      </c>
      <c r="AF60" s="2">
        <f t="shared" ref="AF60:AF69" si="29">AB59</f>
        <v>625</v>
      </c>
      <c r="AG60" s="2">
        <f t="shared" ref="AG60:AG69" si="30">AC59</f>
        <v>0</v>
      </c>
    </row>
    <row r="61" spans="1:48" x14ac:dyDescent="0.25">
      <c r="D61">
        <f t="shared" si="25"/>
        <v>3</v>
      </c>
      <c r="E61" s="2">
        <f t="shared" ref="E61:G61" si="31">AE46</f>
        <v>237.5</v>
      </c>
      <c r="F61" s="2">
        <f t="shared" si="31"/>
        <v>237.5</v>
      </c>
      <c r="G61">
        <f t="shared" si="31"/>
        <v>0</v>
      </c>
      <c r="H61" s="2">
        <f t="shared" si="27"/>
        <v>475</v>
      </c>
      <c r="I61" s="2">
        <f t="shared" ref="I61:I69" si="32">F61*VLOOKUP(D61,$H$12:$L$22,4,FALSE)</f>
        <v>1149025</v>
      </c>
      <c r="J61" s="2"/>
      <c r="K61" s="1" t="s">
        <v>20</v>
      </c>
      <c r="L61" s="8">
        <f>1-L60</f>
        <v>1</v>
      </c>
      <c r="M61" s="1" t="s">
        <v>16</v>
      </c>
      <c r="N61" s="2">
        <f>IF($P60&lt;$I$7,N60,$I$7*N60/$P60)</f>
        <v>5755.5433000000003</v>
      </c>
      <c r="O61" s="2">
        <f>IF($P60&lt;$I$7,O60,$I$7*O60/$P60)</f>
        <v>5755.5433000000003</v>
      </c>
      <c r="P61" s="2">
        <f>SUM(N61:O61)</f>
        <v>11511.086600000001</v>
      </c>
      <c r="R61">
        <v>3</v>
      </c>
      <c r="S61" s="2">
        <f t="shared" si="20"/>
        <v>237.5</v>
      </c>
      <c r="T61" s="2">
        <f t="shared" si="21"/>
        <v>237.5</v>
      </c>
      <c r="U61" s="2">
        <f t="shared" si="22"/>
        <v>0</v>
      </c>
      <c r="V61" s="2"/>
      <c r="W61" s="2">
        <f>S61-S61*$N$14</f>
        <v>213.75</v>
      </c>
      <c r="X61" s="2">
        <f>T61-T61*$N$14</f>
        <v>213.75</v>
      </c>
      <c r="Y61" s="2">
        <f>U61-U61*$N$14</f>
        <v>0</v>
      </c>
      <c r="Z61" s="2"/>
      <c r="AA61" s="2">
        <f t="shared" si="28"/>
        <v>85.5</v>
      </c>
      <c r="AB61" s="2">
        <f t="shared" si="23"/>
        <v>85.5</v>
      </c>
      <c r="AC61" s="2">
        <f t="shared" si="24"/>
        <v>0</v>
      </c>
      <c r="AD61" s="2"/>
      <c r="AE61" s="2">
        <f t="shared" ref="AE61:AE69" si="33">AA60</f>
        <v>118.75</v>
      </c>
      <c r="AF61" s="2">
        <f t="shared" si="29"/>
        <v>118.75</v>
      </c>
      <c r="AG61" s="2">
        <f t="shared" si="30"/>
        <v>0</v>
      </c>
    </row>
    <row r="62" spans="1:48" x14ac:dyDescent="0.25">
      <c r="D62">
        <f t="shared" si="25"/>
        <v>4</v>
      </c>
      <c r="E62" s="2">
        <f t="shared" ref="E62:G62" si="34">AE47</f>
        <v>112.5</v>
      </c>
      <c r="F62" s="2">
        <f t="shared" si="34"/>
        <v>112.5</v>
      </c>
      <c r="G62">
        <f t="shared" si="34"/>
        <v>0</v>
      </c>
      <c r="H62" s="2">
        <f t="shared" si="27"/>
        <v>225</v>
      </c>
      <c r="I62" s="2">
        <f t="shared" si="32"/>
        <v>1115437.5</v>
      </c>
      <c r="J62" s="2"/>
      <c r="K62" s="1" t="s">
        <v>21</v>
      </c>
      <c r="L62" s="2">
        <f>L59*L60</f>
        <v>0</v>
      </c>
      <c r="M62" s="1" t="s">
        <v>33</v>
      </c>
      <c r="N62" s="2">
        <f>N61</f>
        <v>5755.5433000000003</v>
      </c>
      <c r="O62" s="2">
        <f t="shared" ref="O62" si="35">O61</f>
        <v>5755.5433000000003</v>
      </c>
      <c r="P62" s="2">
        <f>SUM(N62:O62)</f>
        <v>11511.086600000001</v>
      </c>
      <c r="R62">
        <v>4</v>
      </c>
      <c r="S62" s="2">
        <f t="shared" si="20"/>
        <v>112.5</v>
      </c>
      <c r="T62" s="2">
        <f t="shared" si="21"/>
        <v>112.5</v>
      </c>
      <c r="U62" s="2">
        <f t="shared" si="22"/>
        <v>0</v>
      </c>
      <c r="V62" s="2"/>
      <c r="W62" s="2">
        <f>S62-S62*$N$15</f>
        <v>90</v>
      </c>
      <c r="X62" s="2">
        <f>T62-T62*$N$15</f>
        <v>90</v>
      </c>
      <c r="Y62" s="2">
        <f>U62-U62*$N$15</f>
        <v>0</v>
      </c>
      <c r="Z62" s="2"/>
      <c r="AA62" s="2">
        <f t="shared" si="28"/>
        <v>54</v>
      </c>
      <c r="AB62" s="2">
        <f t="shared" si="23"/>
        <v>54</v>
      </c>
      <c r="AC62" s="2">
        <f t="shared" si="24"/>
        <v>0</v>
      </c>
      <c r="AD62" s="2"/>
      <c r="AE62" s="2">
        <f t="shared" si="33"/>
        <v>85.5</v>
      </c>
      <c r="AF62" s="2">
        <f t="shared" si="29"/>
        <v>85.5</v>
      </c>
      <c r="AG62" s="2">
        <f t="shared" si="30"/>
        <v>0</v>
      </c>
    </row>
    <row r="63" spans="1:48" x14ac:dyDescent="0.25">
      <c r="D63">
        <f t="shared" si="25"/>
        <v>5</v>
      </c>
      <c r="E63" s="2">
        <f t="shared" ref="E63:G63" si="36">AE48</f>
        <v>75</v>
      </c>
      <c r="F63" s="2">
        <f t="shared" si="36"/>
        <v>75</v>
      </c>
      <c r="G63">
        <f t="shared" si="36"/>
        <v>0</v>
      </c>
      <c r="H63" s="2">
        <f t="shared" si="27"/>
        <v>150</v>
      </c>
      <c r="I63" s="2">
        <f t="shared" si="32"/>
        <v>1182900</v>
      </c>
      <c r="J63" s="2"/>
      <c r="K63" s="1" t="s">
        <v>22</v>
      </c>
      <c r="L63" s="2">
        <f>(L59*L61)/2</f>
        <v>2877771.65</v>
      </c>
      <c r="R63">
        <v>5</v>
      </c>
      <c r="S63" s="2">
        <f t="shared" si="20"/>
        <v>75</v>
      </c>
      <c r="T63" s="2">
        <f t="shared" si="21"/>
        <v>75</v>
      </c>
      <c r="U63" s="2">
        <f t="shared" si="22"/>
        <v>0</v>
      </c>
      <c r="V63" s="2"/>
      <c r="W63" s="2">
        <f>S63-S63*$N$16</f>
        <v>60</v>
      </c>
      <c r="X63" s="2">
        <f>T63-T63*$N$16</f>
        <v>60</v>
      </c>
      <c r="Y63" s="2">
        <f>U63-U63*$N$16</f>
        <v>0</v>
      </c>
      <c r="Z63" s="2"/>
      <c r="AA63" s="2">
        <f t="shared" si="28"/>
        <v>36</v>
      </c>
      <c r="AB63" s="2">
        <f t="shared" si="23"/>
        <v>36</v>
      </c>
      <c r="AC63" s="2">
        <f t="shared" si="24"/>
        <v>0</v>
      </c>
      <c r="AD63" s="2"/>
      <c r="AE63" s="2">
        <f t="shared" si="33"/>
        <v>54</v>
      </c>
      <c r="AF63" s="2">
        <f t="shared" si="29"/>
        <v>54</v>
      </c>
      <c r="AG63" s="2">
        <f t="shared" si="30"/>
        <v>0</v>
      </c>
    </row>
    <row r="64" spans="1:48" x14ac:dyDescent="0.25">
      <c r="D64">
        <f t="shared" si="25"/>
        <v>6</v>
      </c>
      <c r="E64" s="2">
        <f t="shared" ref="E64:G64" si="37">AE49</f>
        <v>37.44</v>
      </c>
      <c r="F64" s="2">
        <f t="shared" si="37"/>
        <v>37.44</v>
      </c>
      <c r="G64">
        <f t="shared" si="37"/>
        <v>0</v>
      </c>
      <c r="H64" s="2">
        <f t="shared" si="27"/>
        <v>74.88</v>
      </c>
      <c r="I64" s="2">
        <f t="shared" si="32"/>
        <v>850150.08</v>
      </c>
      <c r="J64" s="2"/>
      <c r="K64" s="1" t="s">
        <v>23</v>
      </c>
      <c r="L64" s="2">
        <f>L63</f>
        <v>2877771.65</v>
      </c>
      <c r="R64">
        <v>6</v>
      </c>
      <c r="S64" s="2">
        <f t="shared" si="20"/>
        <v>37.44</v>
      </c>
      <c r="T64" s="2">
        <f t="shared" si="21"/>
        <v>37.44</v>
      </c>
      <c r="U64" s="2">
        <f t="shared" si="22"/>
        <v>0</v>
      </c>
      <c r="V64" s="2"/>
      <c r="W64" s="2">
        <f>S64-S64*$N$17</f>
        <v>29.951999999999998</v>
      </c>
      <c r="X64" s="2">
        <f>T64-T64*$N$17</f>
        <v>29.951999999999998</v>
      </c>
      <c r="Y64" s="2">
        <f>U64-U64*$N$17</f>
        <v>0</v>
      </c>
      <c r="Z64" s="2"/>
      <c r="AA64" s="2">
        <f t="shared" si="28"/>
        <v>17.9712</v>
      </c>
      <c r="AB64" s="2">
        <f t="shared" si="23"/>
        <v>17.9712</v>
      </c>
      <c r="AC64" s="2">
        <f t="shared" si="24"/>
        <v>0</v>
      </c>
      <c r="AD64" s="2"/>
      <c r="AE64" s="2">
        <f t="shared" si="33"/>
        <v>36</v>
      </c>
      <c r="AF64" s="2">
        <f t="shared" si="29"/>
        <v>36</v>
      </c>
      <c r="AG64" s="2">
        <f t="shared" si="30"/>
        <v>0</v>
      </c>
    </row>
    <row r="65" spans="1:35" x14ac:dyDescent="0.25">
      <c r="D65">
        <f t="shared" si="25"/>
        <v>7</v>
      </c>
      <c r="E65" s="2">
        <f t="shared" ref="E65:G65" si="38">AE50</f>
        <v>19.2</v>
      </c>
      <c r="F65" s="2">
        <f t="shared" si="38"/>
        <v>19.2</v>
      </c>
      <c r="G65">
        <f t="shared" si="38"/>
        <v>0</v>
      </c>
      <c r="H65" s="2">
        <f t="shared" si="27"/>
        <v>38.4</v>
      </c>
      <c r="I65" s="2">
        <f t="shared" si="32"/>
        <v>565075.19999999995</v>
      </c>
      <c r="J65" s="2"/>
      <c r="K65" s="15"/>
      <c r="L65" s="2"/>
      <c r="M65" s="2"/>
      <c r="N65" s="2"/>
      <c r="O65" s="2"/>
      <c r="R65">
        <v>7</v>
      </c>
      <c r="S65" s="2">
        <f t="shared" si="20"/>
        <v>19.2</v>
      </c>
      <c r="T65" s="2">
        <f t="shared" si="21"/>
        <v>19.2</v>
      </c>
      <c r="U65" s="2">
        <f t="shared" si="22"/>
        <v>0</v>
      </c>
      <c r="V65" s="2"/>
      <c r="W65" s="2">
        <f>S65-S65*$N$18</f>
        <v>15.36</v>
      </c>
      <c r="X65" s="2">
        <f>T65-T65*$N$18</f>
        <v>15.36</v>
      </c>
      <c r="Y65" s="2">
        <f>U65-U65*$N$18</f>
        <v>0</v>
      </c>
      <c r="Z65" s="2"/>
      <c r="AA65" s="2">
        <f t="shared" si="28"/>
        <v>9.2159999999999993</v>
      </c>
      <c r="AB65" s="2">
        <f t="shared" si="23"/>
        <v>9.2159999999999993</v>
      </c>
      <c r="AC65" s="2">
        <f t="shared" si="24"/>
        <v>0</v>
      </c>
      <c r="AD65" s="2"/>
      <c r="AE65" s="2">
        <f t="shared" si="33"/>
        <v>17.9712</v>
      </c>
      <c r="AF65" s="2">
        <f t="shared" si="29"/>
        <v>17.9712</v>
      </c>
      <c r="AG65" s="2">
        <f t="shared" si="30"/>
        <v>0</v>
      </c>
    </row>
    <row r="66" spans="1:35" x14ac:dyDescent="0.25">
      <c r="D66">
        <f t="shared" si="25"/>
        <v>8</v>
      </c>
      <c r="E66" s="2">
        <f t="shared" ref="E66:G66" si="39">AE51</f>
        <v>9.36</v>
      </c>
      <c r="F66" s="2">
        <f t="shared" si="39"/>
        <v>9.36</v>
      </c>
      <c r="G66">
        <f t="shared" si="39"/>
        <v>0</v>
      </c>
      <c r="H66" s="2">
        <f t="shared" si="27"/>
        <v>18.72</v>
      </c>
      <c r="I66" s="2">
        <f t="shared" si="32"/>
        <v>346619.51999999996</v>
      </c>
      <c r="J66" s="2"/>
      <c r="K66" s="2"/>
      <c r="L66" s="2"/>
      <c r="M66" s="2"/>
      <c r="N66" s="2"/>
      <c r="O66" s="2"/>
      <c r="R66">
        <v>8</v>
      </c>
      <c r="S66" s="2">
        <f t="shared" si="20"/>
        <v>9.36</v>
      </c>
      <c r="T66" s="2">
        <f t="shared" si="21"/>
        <v>9.36</v>
      </c>
      <c r="U66" s="2">
        <f t="shared" si="22"/>
        <v>0</v>
      </c>
      <c r="V66" s="2"/>
      <c r="W66" s="2">
        <f>S66-S66*$N$19</f>
        <v>7.4879999999999995</v>
      </c>
      <c r="X66" s="2">
        <f>T66-T66*$N$19</f>
        <v>7.4879999999999995</v>
      </c>
      <c r="Y66" s="2">
        <f>U66-U66*$N$19</f>
        <v>0</v>
      </c>
      <c r="Z66" s="2"/>
      <c r="AA66" s="2">
        <f t="shared" si="28"/>
        <v>4.4927999999999999</v>
      </c>
      <c r="AB66" s="2">
        <f t="shared" si="23"/>
        <v>4.4927999999999999</v>
      </c>
      <c r="AC66" s="2">
        <f t="shared" si="24"/>
        <v>0</v>
      </c>
      <c r="AD66" s="2"/>
      <c r="AE66" s="2">
        <f t="shared" si="33"/>
        <v>9.2159999999999993</v>
      </c>
      <c r="AF66" s="2">
        <f t="shared" si="29"/>
        <v>9.2159999999999993</v>
      </c>
      <c r="AG66" s="2">
        <f t="shared" si="30"/>
        <v>0</v>
      </c>
    </row>
    <row r="67" spans="1:35" x14ac:dyDescent="0.25">
      <c r="D67">
        <f t="shared" si="25"/>
        <v>9</v>
      </c>
      <c r="E67" s="2">
        <f t="shared" ref="E67:G67" si="40">AE52</f>
        <v>4.8</v>
      </c>
      <c r="F67" s="2">
        <f t="shared" si="40"/>
        <v>4.8</v>
      </c>
      <c r="G67">
        <f t="shared" si="40"/>
        <v>0</v>
      </c>
      <c r="H67" s="2">
        <f t="shared" si="27"/>
        <v>9.6</v>
      </c>
      <c r="I67" s="2">
        <f t="shared" si="32"/>
        <v>295814.39999999997</v>
      </c>
      <c r="J67" s="2"/>
      <c r="K67" s="2"/>
      <c r="L67" s="2"/>
      <c r="M67" s="2"/>
      <c r="N67" s="2"/>
      <c r="O67" s="2"/>
      <c r="R67">
        <v>9</v>
      </c>
      <c r="S67" s="2">
        <f t="shared" si="20"/>
        <v>4.8</v>
      </c>
      <c r="T67" s="2">
        <f t="shared" si="21"/>
        <v>4.8</v>
      </c>
      <c r="U67" s="2">
        <f t="shared" si="22"/>
        <v>0</v>
      </c>
      <c r="V67" s="2"/>
      <c r="W67" s="2">
        <f>S67-S67*$N$20</f>
        <v>3.84</v>
      </c>
      <c r="X67" s="2">
        <f>T67-T67*$N$20</f>
        <v>3.84</v>
      </c>
      <c r="Y67" s="2">
        <f>U67-U67*$N$20</f>
        <v>0</v>
      </c>
      <c r="Z67" s="2"/>
      <c r="AA67" s="2">
        <f t="shared" si="28"/>
        <v>2.3039999999999998</v>
      </c>
      <c r="AB67" s="2">
        <f t="shared" si="23"/>
        <v>2.3039999999999998</v>
      </c>
      <c r="AC67" s="2">
        <f t="shared" si="24"/>
        <v>0</v>
      </c>
      <c r="AD67" s="2"/>
      <c r="AE67" s="2">
        <f t="shared" si="33"/>
        <v>4.4927999999999999</v>
      </c>
      <c r="AF67" s="2">
        <f t="shared" si="29"/>
        <v>4.4927999999999999</v>
      </c>
      <c r="AG67" s="2">
        <f t="shared" si="30"/>
        <v>0</v>
      </c>
    </row>
    <row r="68" spans="1:35" x14ac:dyDescent="0.25">
      <c r="D68">
        <f t="shared" si="25"/>
        <v>10</v>
      </c>
      <c r="E68" s="2">
        <f t="shared" ref="E68:G68" si="41">AE53</f>
        <v>2.4</v>
      </c>
      <c r="F68" s="2">
        <f t="shared" si="41"/>
        <v>2.4</v>
      </c>
      <c r="G68">
        <f t="shared" si="41"/>
        <v>0</v>
      </c>
      <c r="H68" s="2">
        <f t="shared" si="27"/>
        <v>4.8</v>
      </c>
      <c r="I68" s="2">
        <f t="shared" si="32"/>
        <v>154032</v>
      </c>
      <c r="J68" s="2"/>
      <c r="K68" s="2"/>
      <c r="L68" s="2"/>
      <c r="M68" s="2"/>
      <c r="N68" s="2"/>
      <c r="O68" s="2"/>
      <c r="R68">
        <v>10</v>
      </c>
      <c r="S68" s="2">
        <f t="shared" si="20"/>
        <v>2.4</v>
      </c>
      <c r="T68" s="2">
        <f t="shared" si="21"/>
        <v>2.4</v>
      </c>
      <c r="U68" s="2">
        <f t="shared" si="22"/>
        <v>0</v>
      </c>
      <c r="V68" s="2"/>
      <c r="W68" s="2">
        <f>S68-S68*$N$21</f>
        <v>1.92</v>
      </c>
      <c r="X68" s="2">
        <f>T68-T68*$N$21</f>
        <v>1.92</v>
      </c>
      <c r="Y68" s="2">
        <f>U68-U68*$N$21</f>
        <v>0</v>
      </c>
      <c r="Z68" s="2"/>
      <c r="AA68" s="2">
        <f t="shared" si="28"/>
        <v>1.1519999999999999</v>
      </c>
      <c r="AB68" s="2">
        <f t="shared" si="23"/>
        <v>1.1519999999999999</v>
      </c>
      <c r="AC68" s="2">
        <f t="shared" si="24"/>
        <v>0</v>
      </c>
      <c r="AD68" s="2"/>
      <c r="AE68" s="2">
        <f t="shared" si="33"/>
        <v>2.3039999999999998</v>
      </c>
      <c r="AF68" s="2">
        <f t="shared" si="29"/>
        <v>2.3039999999999998</v>
      </c>
      <c r="AG68" s="2">
        <f t="shared" si="30"/>
        <v>0</v>
      </c>
    </row>
    <row r="69" spans="1:35" x14ac:dyDescent="0.25">
      <c r="D69">
        <f t="shared" si="25"/>
        <v>11</v>
      </c>
      <c r="E69" s="2">
        <f t="shared" ref="E69:G69" si="42">AE54</f>
        <v>1.2</v>
      </c>
      <c r="F69" s="2">
        <f t="shared" si="42"/>
        <v>1.2</v>
      </c>
      <c r="G69">
        <f t="shared" si="42"/>
        <v>0</v>
      </c>
      <c r="H69" s="2">
        <f t="shared" si="27"/>
        <v>2.4</v>
      </c>
      <c r="I69" s="2">
        <f t="shared" si="32"/>
        <v>96489.599999999991</v>
      </c>
      <c r="J69" s="2"/>
      <c r="K69" s="2"/>
      <c r="L69" s="2"/>
      <c r="M69" s="2"/>
      <c r="N69" s="2"/>
      <c r="O69" s="2"/>
      <c r="R69" s="3">
        <v>11</v>
      </c>
      <c r="S69" s="6">
        <f t="shared" si="20"/>
        <v>1.2</v>
      </c>
      <c r="T69" s="6">
        <f t="shared" si="21"/>
        <v>1.2</v>
      </c>
      <c r="U69" s="6">
        <f t="shared" si="22"/>
        <v>0</v>
      </c>
      <c r="V69" s="7"/>
      <c r="W69" s="2">
        <f>S69-S69*$N$22</f>
        <v>0.96</v>
      </c>
      <c r="X69" s="2">
        <f>T69-T69*$N$22</f>
        <v>0.96</v>
      </c>
      <c r="Y69" s="2">
        <f>U69-U69*$N$22</f>
        <v>0</v>
      </c>
      <c r="Z69" s="2"/>
      <c r="AA69" s="2">
        <f t="shared" si="28"/>
        <v>0.57599999999999996</v>
      </c>
      <c r="AB69" s="2">
        <f t="shared" si="23"/>
        <v>0.57599999999999996</v>
      </c>
      <c r="AC69" s="2">
        <f t="shared" si="24"/>
        <v>0</v>
      </c>
      <c r="AD69" s="2"/>
      <c r="AE69" s="2">
        <f t="shared" si="33"/>
        <v>1.1519999999999999</v>
      </c>
      <c r="AF69" s="2">
        <f t="shared" si="29"/>
        <v>1.1519999999999999</v>
      </c>
      <c r="AG69" s="2">
        <f t="shared" si="30"/>
        <v>0</v>
      </c>
    </row>
    <row r="70" spans="1:35" x14ac:dyDescent="0.25">
      <c r="H70" s="2">
        <f>SUM(H59:H69)</f>
        <v>15049.628499999997</v>
      </c>
      <c r="I70">
        <f>SUM(I61:I69)</f>
        <v>5755543.2999999998</v>
      </c>
      <c r="R70" t="s">
        <v>30</v>
      </c>
      <c r="T70">
        <f>IF($H70&lt;$J$12,F70,F70/$H70*$J$12)</f>
        <v>0</v>
      </c>
      <c r="U70">
        <f>SUM(S59:U69)</f>
        <v>6623.7999999999975</v>
      </c>
      <c r="Y70" s="2">
        <f>SUM(W59:Y69)</f>
        <v>6440.2900000000009</v>
      </c>
      <c r="AC70" s="2">
        <f>SUM(AA59:AC69)</f>
        <v>1909.924</v>
      </c>
      <c r="AE70" s="2">
        <f>SUM(AE59:AE69)</f>
        <v>6709.9293000000007</v>
      </c>
      <c r="AF70" s="2">
        <f>SUM(AF59:AF69)</f>
        <v>6709.9293000000007</v>
      </c>
      <c r="AG70">
        <f>SUM(AG59:AG69)</f>
        <v>0</v>
      </c>
      <c r="AH70" s="15">
        <f>SUM(AE59:AG69)</f>
        <v>13419.858600000001</v>
      </c>
    </row>
    <row r="71" spans="1:35" s="3" customFormat="1" x14ac:dyDescent="0.25">
      <c r="E71" s="6"/>
      <c r="AH71" s="14"/>
    </row>
    <row r="72" spans="1:35" x14ac:dyDescent="0.25">
      <c r="A72" s="4"/>
      <c r="B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U72" s="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7"/>
      <c r="AH72" s="19"/>
      <c r="AI72" s="7"/>
    </row>
    <row r="73" spans="1:35" x14ac:dyDescent="0.25">
      <c r="A73" t="s">
        <v>24</v>
      </c>
      <c r="B73">
        <f>B58+1</f>
        <v>3</v>
      </c>
      <c r="D73" s="3" t="s">
        <v>34</v>
      </c>
      <c r="E73" s="3" t="s">
        <v>5</v>
      </c>
      <c r="F73" s="3" t="s">
        <v>4</v>
      </c>
      <c r="G73" s="3" t="s">
        <v>6</v>
      </c>
      <c r="H73" s="3" t="s">
        <v>14</v>
      </c>
      <c r="I73" s="3" t="s">
        <v>7</v>
      </c>
      <c r="K73" s="14" t="s">
        <v>32</v>
      </c>
      <c r="L73" s="4"/>
      <c r="M73" s="4"/>
      <c r="N73" s="3" t="s">
        <v>51</v>
      </c>
      <c r="O73" s="3" t="s">
        <v>50</v>
      </c>
      <c r="P73" s="3" t="s">
        <v>14</v>
      </c>
      <c r="R73" s="3" t="s">
        <v>34</v>
      </c>
      <c r="S73" s="3" t="s">
        <v>35</v>
      </c>
      <c r="T73" s="3" t="s">
        <v>36</v>
      </c>
      <c r="U73" s="3" t="s">
        <v>37</v>
      </c>
      <c r="W73" s="3" t="s">
        <v>38</v>
      </c>
      <c r="X73" s="3" t="s">
        <v>39</v>
      </c>
      <c r="Y73" s="3" t="s">
        <v>40</v>
      </c>
      <c r="AA73" s="3" t="s">
        <v>41</v>
      </c>
      <c r="AB73" s="3" t="s">
        <v>42</v>
      </c>
      <c r="AC73" s="3" t="s">
        <v>43</v>
      </c>
      <c r="AE73" s="3" t="s">
        <v>52</v>
      </c>
      <c r="AF73" s="3" t="s">
        <v>54</v>
      </c>
      <c r="AG73" s="3" t="s">
        <v>53</v>
      </c>
      <c r="AH73" s="1" t="s">
        <v>24</v>
      </c>
      <c r="AI73">
        <f>B73</f>
        <v>3</v>
      </c>
    </row>
    <row r="74" spans="1:35" x14ac:dyDescent="0.25">
      <c r="D74">
        <f>D59</f>
        <v>1</v>
      </c>
      <c r="E74" s="2">
        <f>AE59</f>
        <v>5755.5433000000003</v>
      </c>
      <c r="F74" s="2">
        <f>AF59</f>
        <v>5755.5433000000003</v>
      </c>
      <c r="G74">
        <f>IF($B73&lt;$M$5,0,$K$6)</f>
        <v>0</v>
      </c>
      <c r="H74" s="2">
        <f>SUM(E74:G74)</f>
        <v>11511.086600000001</v>
      </c>
      <c r="K74" s="1" t="s">
        <v>17</v>
      </c>
      <c r="L74" s="2">
        <f>SUM(I76:I84)</f>
        <v>4478965.3135999991</v>
      </c>
      <c r="M74" s="4"/>
      <c r="N74" s="7">
        <f>L77+L78</f>
        <v>2239482.6567999995</v>
      </c>
      <c r="O74" s="7">
        <f>L79</f>
        <v>2239482.6567999995</v>
      </c>
      <c r="P74" s="4"/>
      <c r="R74">
        <v>1</v>
      </c>
      <c r="S74" s="2">
        <f t="shared" ref="S74:S84" si="43">IF($H74&lt;$J$12,E74,E74/$H74*$J$12)</f>
        <v>2500</v>
      </c>
      <c r="T74" s="2">
        <f t="shared" ref="T74:T84" si="44">IF($H74&lt;$J$12,F74,F74/$H74*$J$12)</f>
        <v>2500</v>
      </c>
      <c r="U74" s="2">
        <f t="shared" ref="U74:U84" si="45">IF($H74&lt;$J$12,G74,G74/$H74*$J$12)</f>
        <v>0</v>
      </c>
      <c r="V74" s="2"/>
      <c r="W74" s="2">
        <f>S74-S74*$N$12</f>
        <v>2500</v>
      </c>
      <c r="X74" s="2">
        <f>T74-T74*$N$12</f>
        <v>2500</v>
      </c>
      <c r="Y74" s="2">
        <f>U74-U74*$N$12</f>
        <v>0</v>
      </c>
      <c r="Z74" s="2"/>
      <c r="AA74" s="2">
        <f>W74*VLOOKUP($R74,$D$19:$E$29,2,FALSE)</f>
        <v>625</v>
      </c>
      <c r="AB74" s="2">
        <f t="shared" ref="AB74:AB84" si="46">X74*VLOOKUP($R74,$D$19:$E$29,2,FALSE)</f>
        <v>625</v>
      </c>
      <c r="AC74" s="2">
        <f t="shared" ref="AC74:AC84" si="47">Y74*VLOOKUP($R74,$D$19:$E$29,2,FALSE)</f>
        <v>0</v>
      </c>
      <c r="AD74" s="2"/>
      <c r="AE74" s="2">
        <f>N77</f>
        <v>4478.9653135999988</v>
      </c>
      <c r="AF74" s="2">
        <f>O77</f>
        <v>4478.9653135999988</v>
      </c>
      <c r="AG74">
        <v>0</v>
      </c>
    </row>
    <row r="75" spans="1:35" x14ac:dyDescent="0.25">
      <c r="D75">
        <f t="shared" ref="D75:D84" si="48">D60</f>
        <v>2</v>
      </c>
      <c r="E75" s="2">
        <f t="shared" ref="E75:E84" si="49">AE60</f>
        <v>625</v>
      </c>
      <c r="F75" s="2">
        <f t="shared" ref="F75:F84" si="50">AF60</f>
        <v>625</v>
      </c>
      <c r="G75">
        <f t="shared" ref="G75:G84" si="51">AG60</f>
        <v>0</v>
      </c>
      <c r="H75" s="2">
        <f t="shared" ref="H75:H84" si="52">SUM(E75:G75)</f>
        <v>1250</v>
      </c>
      <c r="K75" s="1" t="s">
        <v>19</v>
      </c>
      <c r="L75" s="8">
        <f>IF(B73&lt;$M$5,0,$K$6/SUM($K$6,E74:E84))</f>
        <v>0</v>
      </c>
      <c r="M75" s="1" t="s">
        <v>15</v>
      </c>
      <c r="N75" s="2">
        <f>N74*$I$6</f>
        <v>4478.9653135999988</v>
      </c>
      <c r="O75" s="2">
        <f>O74*$I$6</f>
        <v>4478.9653135999988</v>
      </c>
      <c r="P75" s="2">
        <f>SUM(N75:O75)</f>
        <v>8957.9306271999976</v>
      </c>
      <c r="R75">
        <v>2</v>
      </c>
      <c r="S75" s="2">
        <f t="shared" si="43"/>
        <v>625</v>
      </c>
      <c r="T75" s="2">
        <f t="shared" si="44"/>
        <v>625</v>
      </c>
      <c r="U75" s="2">
        <f t="shared" si="45"/>
        <v>0</v>
      </c>
      <c r="V75" s="2"/>
      <c r="W75" s="2">
        <f>S75-S75*$N$13</f>
        <v>593.75</v>
      </c>
      <c r="X75" s="2">
        <f>T75-T75*$N$13</f>
        <v>593.75</v>
      </c>
      <c r="Y75" s="2">
        <f>U75-U75*$N$13</f>
        <v>0</v>
      </c>
      <c r="Z75" s="2"/>
      <c r="AA75" s="2">
        <f t="shared" ref="AA75:AA84" si="53">W75*VLOOKUP($R75,$D$19:$E$29,2,FALSE)</f>
        <v>237.5</v>
      </c>
      <c r="AB75" s="2">
        <f t="shared" si="46"/>
        <v>237.5</v>
      </c>
      <c r="AC75" s="2">
        <f t="shared" si="47"/>
        <v>0</v>
      </c>
      <c r="AD75" s="2"/>
      <c r="AE75" s="2">
        <f>AA74</f>
        <v>625</v>
      </c>
      <c r="AF75" s="2">
        <f t="shared" ref="AF75:AF84" si="54">AB74</f>
        <v>625</v>
      </c>
      <c r="AG75" s="2">
        <f t="shared" ref="AG75:AG84" si="55">AC74</f>
        <v>0</v>
      </c>
    </row>
    <row r="76" spans="1:35" x14ac:dyDescent="0.25">
      <c r="D76">
        <f t="shared" si="48"/>
        <v>3</v>
      </c>
      <c r="E76" s="2">
        <f t="shared" si="49"/>
        <v>118.75</v>
      </c>
      <c r="F76" s="2">
        <f t="shared" si="50"/>
        <v>118.75</v>
      </c>
      <c r="G76">
        <f t="shared" si="51"/>
        <v>0</v>
      </c>
      <c r="H76" s="2">
        <f t="shared" si="52"/>
        <v>237.5</v>
      </c>
      <c r="I76" s="2">
        <f t="shared" ref="I76:I84" si="56">F76*VLOOKUP(D76,$H$12:$L$22,4,FALSE)</f>
        <v>574512.5</v>
      </c>
      <c r="J76" s="2"/>
      <c r="K76" s="1" t="s">
        <v>20</v>
      </c>
      <c r="L76" s="8">
        <f>1-L75</f>
        <v>1</v>
      </c>
      <c r="M76" s="1" t="s">
        <v>16</v>
      </c>
      <c r="N76" s="2">
        <f>IF($P75&lt;$I$7,N75,$I$7*N75/$P75)</f>
        <v>4478.9653135999988</v>
      </c>
      <c r="O76" s="2">
        <f>IF($P75&lt;$I$7,O75,$I$7*O75/$P75)</f>
        <v>4478.9653135999988</v>
      </c>
      <c r="P76" s="2">
        <f>SUM(N76:O76)</f>
        <v>8957.9306271999976</v>
      </c>
      <c r="R76">
        <v>3</v>
      </c>
      <c r="S76" s="2">
        <f t="shared" si="43"/>
        <v>118.75</v>
      </c>
      <c r="T76" s="2">
        <f t="shared" si="44"/>
        <v>118.75</v>
      </c>
      <c r="U76" s="2">
        <f t="shared" si="45"/>
        <v>0</v>
      </c>
      <c r="V76" s="2"/>
      <c r="W76" s="2">
        <f>S76-S76*$N$14</f>
        <v>106.875</v>
      </c>
      <c r="X76" s="2">
        <f>T76-T76*$N$14</f>
        <v>106.875</v>
      </c>
      <c r="Y76" s="2">
        <f>U76-U76*$N$14</f>
        <v>0</v>
      </c>
      <c r="Z76" s="2"/>
      <c r="AA76" s="2">
        <f t="shared" si="53"/>
        <v>42.75</v>
      </c>
      <c r="AB76" s="2">
        <f t="shared" si="46"/>
        <v>42.75</v>
      </c>
      <c r="AC76" s="2">
        <f t="shared" si="47"/>
        <v>0</v>
      </c>
      <c r="AD76" s="2"/>
      <c r="AE76" s="2">
        <f t="shared" ref="AE76:AE84" si="57">AA75</f>
        <v>237.5</v>
      </c>
      <c r="AF76" s="2">
        <f t="shared" si="54"/>
        <v>237.5</v>
      </c>
      <c r="AG76" s="2">
        <f t="shared" si="55"/>
        <v>0</v>
      </c>
    </row>
    <row r="77" spans="1:35" x14ac:dyDescent="0.25">
      <c r="D77">
        <f t="shared" si="48"/>
        <v>4</v>
      </c>
      <c r="E77" s="2">
        <f t="shared" si="49"/>
        <v>85.5</v>
      </c>
      <c r="F77" s="2">
        <f t="shared" si="50"/>
        <v>85.5</v>
      </c>
      <c r="G77">
        <f t="shared" si="51"/>
        <v>0</v>
      </c>
      <c r="H77" s="2">
        <f t="shared" si="52"/>
        <v>171</v>
      </c>
      <c r="I77" s="2">
        <f t="shared" si="56"/>
        <v>847732.5</v>
      </c>
      <c r="J77" s="2"/>
      <c r="K77" s="1" t="s">
        <v>21</v>
      </c>
      <c r="L77" s="2">
        <f>L74*L75</f>
        <v>0</v>
      </c>
      <c r="M77" s="1" t="s">
        <v>33</v>
      </c>
      <c r="N77" s="2">
        <f>N76</f>
        <v>4478.9653135999988</v>
      </c>
      <c r="O77" s="2">
        <f t="shared" ref="O77" si="58">O76</f>
        <v>4478.9653135999988</v>
      </c>
      <c r="P77" s="2">
        <f>SUM(N77:O77)</f>
        <v>8957.9306271999976</v>
      </c>
      <c r="R77">
        <v>4</v>
      </c>
      <c r="S77" s="2">
        <f t="shared" si="43"/>
        <v>85.5</v>
      </c>
      <c r="T77" s="2">
        <f t="shared" si="44"/>
        <v>85.5</v>
      </c>
      <c r="U77" s="2">
        <f t="shared" si="45"/>
        <v>0</v>
      </c>
      <c r="V77" s="2"/>
      <c r="W77" s="2">
        <f>S77-S77*$N$15</f>
        <v>68.400000000000006</v>
      </c>
      <c r="X77" s="2">
        <f>T77-T77*$N$15</f>
        <v>68.400000000000006</v>
      </c>
      <c r="Y77" s="2">
        <f>U77-U77*$N$15</f>
        <v>0</v>
      </c>
      <c r="Z77" s="2"/>
      <c r="AA77" s="2">
        <f t="shared" si="53"/>
        <v>41.04</v>
      </c>
      <c r="AB77" s="2">
        <f t="shared" si="46"/>
        <v>41.04</v>
      </c>
      <c r="AC77" s="2">
        <f t="shared" si="47"/>
        <v>0</v>
      </c>
      <c r="AD77" s="2"/>
      <c r="AE77" s="2">
        <f t="shared" si="57"/>
        <v>42.75</v>
      </c>
      <c r="AF77" s="2">
        <f t="shared" si="54"/>
        <v>42.75</v>
      </c>
      <c r="AG77" s="2">
        <f t="shared" si="55"/>
        <v>0</v>
      </c>
    </row>
    <row r="78" spans="1:35" x14ac:dyDescent="0.25">
      <c r="D78">
        <f t="shared" si="48"/>
        <v>5</v>
      </c>
      <c r="E78" s="2">
        <f t="shared" si="49"/>
        <v>54</v>
      </c>
      <c r="F78" s="2">
        <f t="shared" si="50"/>
        <v>54</v>
      </c>
      <c r="G78">
        <f t="shared" si="51"/>
        <v>0</v>
      </c>
      <c r="H78" s="2">
        <f t="shared" si="52"/>
        <v>108</v>
      </c>
      <c r="I78" s="2">
        <f t="shared" si="56"/>
        <v>851688</v>
      </c>
      <c r="J78" s="2"/>
      <c r="K78" s="1" t="s">
        <v>22</v>
      </c>
      <c r="L78" s="2">
        <f>(L74*L76)/2</f>
        <v>2239482.6567999995</v>
      </c>
      <c r="R78">
        <v>5</v>
      </c>
      <c r="S78" s="2">
        <f t="shared" si="43"/>
        <v>54</v>
      </c>
      <c r="T78" s="2">
        <f t="shared" si="44"/>
        <v>54</v>
      </c>
      <c r="U78" s="2">
        <f t="shared" si="45"/>
        <v>0</v>
      </c>
      <c r="V78" s="2"/>
      <c r="W78" s="2">
        <f>S78-S78*$N$16</f>
        <v>43.2</v>
      </c>
      <c r="X78" s="2">
        <f>T78-T78*$N$16</f>
        <v>43.2</v>
      </c>
      <c r="Y78" s="2">
        <f>U78-U78*$N$16</f>
        <v>0</v>
      </c>
      <c r="Z78" s="2"/>
      <c r="AA78" s="2">
        <f t="shared" si="53"/>
        <v>25.92</v>
      </c>
      <c r="AB78" s="2">
        <f t="shared" si="46"/>
        <v>25.92</v>
      </c>
      <c r="AC78" s="2">
        <f t="shared" si="47"/>
        <v>0</v>
      </c>
      <c r="AD78" s="2"/>
      <c r="AE78" s="2">
        <f t="shared" si="57"/>
        <v>41.04</v>
      </c>
      <c r="AF78" s="2">
        <f t="shared" si="54"/>
        <v>41.04</v>
      </c>
      <c r="AG78" s="2">
        <f t="shared" si="55"/>
        <v>0</v>
      </c>
    </row>
    <row r="79" spans="1:35" x14ac:dyDescent="0.25">
      <c r="D79">
        <f t="shared" si="48"/>
        <v>6</v>
      </c>
      <c r="E79" s="2">
        <f t="shared" si="49"/>
        <v>36</v>
      </c>
      <c r="F79" s="2">
        <f t="shared" si="50"/>
        <v>36</v>
      </c>
      <c r="G79">
        <f t="shared" si="51"/>
        <v>0</v>
      </c>
      <c r="H79" s="2">
        <f t="shared" si="52"/>
        <v>72</v>
      </c>
      <c r="I79" s="2">
        <f t="shared" si="56"/>
        <v>817452</v>
      </c>
      <c r="J79" s="2"/>
      <c r="K79" s="1" t="s">
        <v>23</v>
      </c>
      <c r="L79" s="2">
        <f>L78</f>
        <v>2239482.6567999995</v>
      </c>
      <c r="R79">
        <v>6</v>
      </c>
      <c r="S79" s="2">
        <f t="shared" si="43"/>
        <v>36</v>
      </c>
      <c r="T79" s="2">
        <f t="shared" si="44"/>
        <v>36</v>
      </c>
      <c r="U79" s="2">
        <f t="shared" si="45"/>
        <v>0</v>
      </c>
      <c r="V79" s="2"/>
      <c r="W79" s="2">
        <f>S79-S79*$N$17</f>
        <v>28.8</v>
      </c>
      <c r="X79" s="2">
        <f>T79-T79*$N$17</f>
        <v>28.8</v>
      </c>
      <c r="Y79" s="2">
        <f>U79-U79*$N$17</f>
        <v>0</v>
      </c>
      <c r="Z79" s="2"/>
      <c r="AA79" s="2">
        <f t="shared" si="53"/>
        <v>17.28</v>
      </c>
      <c r="AB79" s="2">
        <f t="shared" si="46"/>
        <v>17.28</v>
      </c>
      <c r="AC79" s="2">
        <f t="shared" si="47"/>
        <v>0</v>
      </c>
      <c r="AD79" s="2"/>
      <c r="AE79" s="2">
        <f t="shared" si="57"/>
        <v>25.92</v>
      </c>
      <c r="AF79" s="2">
        <f t="shared" si="54"/>
        <v>25.92</v>
      </c>
      <c r="AG79" s="2">
        <f t="shared" si="55"/>
        <v>0</v>
      </c>
    </row>
    <row r="80" spans="1:35" x14ac:dyDescent="0.25">
      <c r="D80">
        <f t="shared" si="48"/>
        <v>7</v>
      </c>
      <c r="E80" s="2">
        <f t="shared" si="49"/>
        <v>17.9712</v>
      </c>
      <c r="F80" s="2">
        <f t="shared" si="50"/>
        <v>17.9712</v>
      </c>
      <c r="G80">
        <f t="shared" si="51"/>
        <v>0</v>
      </c>
      <c r="H80" s="2">
        <f t="shared" si="52"/>
        <v>35.942399999999999</v>
      </c>
      <c r="I80" s="2">
        <f t="shared" si="56"/>
        <v>528910.3872</v>
      </c>
      <c r="J80" s="2"/>
      <c r="K80" s="15"/>
      <c r="L80" s="2"/>
      <c r="M80" s="2"/>
      <c r="N80" s="2"/>
      <c r="O80" s="2"/>
      <c r="R80">
        <v>7</v>
      </c>
      <c r="S80" s="2">
        <f t="shared" si="43"/>
        <v>17.9712</v>
      </c>
      <c r="T80" s="2">
        <f t="shared" si="44"/>
        <v>17.9712</v>
      </c>
      <c r="U80" s="2">
        <f t="shared" si="45"/>
        <v>0</v>
      </c>
      <c r="V80" s="2"/>
      <c r="W80" s="2">
        <f>S80-S80*$N$18</f>
        <v>14.37696</v>
      </c>
      <c r="X80" s="2">
        <f>T80-T80*$N$18</f>
        <v>14.37696</v>
      </c>
      <c r="Y80" s="2">
        <f>U80-U80*$N$18</f>
        <v>0</v>
      </c>
      <c r="Z80" s="2"/>
      <c r="AA80" s="2">
        <f t="shared" si="53"/>
        <v>8.6261759999999992</v>
      </c>
      <c r="AB80" s="2">
        <f t="shared" si="46"/>
        <v>8.6261759999999992</v>
      </c>
      <c r="AC80" s="2">
        <f t="shared" si="47"/>
        <v>0</v>
      </c>
      <c r="AD80" s="2"/>
      <c r="AE80" s="2">
        <f t="shared" si="57"/>
        <v>17.28</v>
      </c>
      <c r="AF80" s="2">
        <f t="shared" si="54"/>
        <v>17.28</v>
      </c>
      <c r="AG80" s="2">
        <f t="shared" si="55"/>
        <v>0</v>
      </c>
    </row>
    <row r="81" spans="1:35" x14ac:dyDescent="0.25">
      <c r="D81">
        <f t="shared" si="48"/>
        <v>8</v>
      </c>
      <c r="E81" s="2">
        <f t="shared" si="49"/>
        <v>9.2159999999999993</v>
      </c>
      <c r="F81" s="2">
        <f t="shared" si="50"/>
        <v>9.2159999999999993</v>
      </c>
      <c r="G81">
        <f t="shared" si="51"/>
        <v>0</v>
      </c>
      <c r="H81" s="2">
        <f t="shared" si="52"/>
        <v>18.431999999999999</v>
      </c>
      <c r="I81" s="2">
        <f t="shared" si="56"/>
        <v>341286.91199999995</v>
      </c>
      <c r="J81" s="2"/>
      <c r="K81" s="2"/>
      <c r="L81" s="2"/>
      <c r="M81" s="2"/>
      <c r="N81" s="2"/>
      <c r="O81" s="2"/>
      <c r="R81">
        <v>8</v>
      </c>
      <c r="S81" s="2">
        <f t="shared" si="43"/>
        <v>9.2159999999999993</v>
      </c>
      <c r="T81" s="2">
        <f t="shared" si="44"/>
        <v>9.2159999999999993</v>
      </c>
      <c r="U81" s="2">
        <f t="shared" si="45"/>
        <v>0</v>
      </c>
      <c r="V81" s="2"/>
      <c r="W81" s="2">
        <f>S81-S81*$N$19</f>
        <v>7.3727999999999998</v>
      </c>
      <c r="X81" s="2">
        <f>T81-T81*$N$19</f>
        <v>7.3727999999999998</v>
      </c>
      <c r="Y81" s="2">
        <f>U81-U81*$N$19</f>
        <v>0</v>
      </c>
      <c r="Z81" s="2"/>
      <c r="AA81" s="2">
        <f t="shared" si="53"/>
        <v>4.4236800000000001</v>
      </c>
      <c r="AB81" s="2">
        <f t="shared" si="46"/>
        <v>4.4236800000000001</v>
      </c>
      <c r="AC81" s="2">
        <f t="shared" si="47"/>
        <v>0</v>
      </c>
      <c r="AD81" s="2"/>
      <c r="AE81" s="2">
        <f t="shared" si="57"/>
        <v>8.6261759999999992</v>
      </c>
      <c r="AF81" s="2">
        <f t="shared" si="54"/>
        <v>8.6261759999999992</v>
      </c>
      <c r="AG81" s="2">
        <f t="shared" si="55"/>
        <v>0</v>
      </c>
    </row>
    <row r="82" spans="1:35" x14ac:dyDescent="0.25">
      <c r="D82">
        <f t="shared" si="48"/>
        <v>9</v>
      </c>
      <c r="E82" s="2">
        <f t="shared" si="49"/>
        <v>4.4927999999999999</v>
      </c>
      <c r="F82" s="2">
        <f t="shared" si="50"/>
        <v>4.4927999999999999</v>
      </c>
      <c r="G82">
        <f t="shared" si="51"/>
        <v>0</v>
      </c>
      <c r="H82" s="2">
        <f t="shared" si="52"/>
        <v>8.9855999999999998</v>
      </c>
      <c r="I82" s="2">
        <f t="shared" si="56"/>
        <v>276882.27840000001</v>
      </c>
      <c r="J82" s="2"/>
      <c r="K82" s="2"/>
      <c r="L82" s="2"/>
      <c r="M82" s="2"/>
      <c r="N82" s="2"/>
      <c r="O82" s="2"/>
      <c r="R82">
        <v>9</v>
      </c>
      <c r="S82" s="2">
        <f t="shared" si="43"/>
        <v>4.4927999999999999</v>
      </c>
      <c r="T82" s="2">
        <f t="shared" si="44"/>
        <v>4.4927999999999999</v>
      </c>
      <c r="U82" s="2">
        <f t="shared" si="45"/>
        <v>0</v>
      </c>
      <c r="V82" s="2"/>
      <c r="W82" s="2">
        <f>S82-S82*$N$20</f>
        <v>3.5942400000000001</v>
      </c>
      <c r="X82" s="2">
        <f>T82-T82*$N$20</f>
        <v>3.5942400000000001</v>
      </c>
      <c r="Y82" s="2">
        <f>U82-U82*$N$20</f>
        <v>0</v>
      </c>
      <c r="Z82" s="2"/>
      <c r="AA82" s="2">
        <f t="shared" si="53"/>
        <v>2.1565439999999998</v>
      </c>
      <c r="AB82" s="2">
        <f t="shared" si="46"/>
        <v>2.1565439999999998</v>
      </c>
      <c r="AC82" s="2">
        <f t="shared" si="47"/>
        <v>0</v>
      </c>
      <c r="AD82" s="2"/>
      <c r="AE82" s="2">
        <f t="shared" si="57"/>
        <v>4.4236800000000001</v>
      </c>
      <c r="AF82" s="2">
        <f t="shared" si="54"/>
        <v>4.4236800000000001</v>
      </c>
      <c r="AG82" s="2">
        <f t="shared" si="55"/>
        <v>0</v>
      </c>
    </row>
    <row r="83" spans="1:35" x14ac:dyDescent="0.25">
      <c r="D83">
        <f t="shared" si="48"/>
        <v>10</v>
      </c>
      <c r="E83" s="2">
        <f t="shared" si="49"/>
        <v>2.3039999999999998</v>
      </c>
      <c r="F83" s="2">
        <f t="shared" si="50"/>
        <v>2.3039999999999998</v>
      </c>
      <c r="G83">
        <f t="shared" si="51"/>
        <v>0</v>
      </c>
      <c r="H83" s="2">
        <f t="shared" si="52"/>
        <v>4.6079999999999997</v>
      </c>
      <c r="I83" s="2">
        <f t="shared" si="56"/>
        <v>147870.72</v>
      </c>
      <c r="J83" s="2"/>
      <c r="K83" s="2"/>
      <c r="L83" s="2"/>
      <c r="M83" s="2"/>
      <c r="N83" s="2"/>
      <c r="O83" s="2"/>
      <c r="R83">
        <v>10</v>
      </c>
      <c r="S83" s="2">
        <f t="shared" si="43"/>
        <v>2.3039999999999998</v>
      </c>
      <c r="T83" s="2">
        <f t="shared" si="44"/>
        <v>2.3039999999999998</v>
      </c>
      <c r="U83" s="2">
        <f t="shared" si="45"/>
        <v>0</v>
      </c>
      <c r="V83" s="2"/>
      <c r="W83" s="2">
        <f>S83-S83*$N$21</f>
        <v>1.8431999999999999</v>
      </c>
      <c r="X83" s="2">
        <f>T83-T83*$N$21</f>
        <v>1.8431999999999999</v>
      </c>
      <c r="Y83" s="2">
        <f>U83-U83*$N$21</f>
        <v>0</v>
      </c>
      <c r="Z83" s="2"/>
      <c r="AA83" s="2">
        <f t="shared" si="53"/>
        <v>1.10592</v>
      </c>
      <c r="AB83" s="2">
        <f t="shared" si="46"/>
        <v>1.10592</v>
      </c>
      <c r="AC83" s="2">
        <f t="shared" si="47"/>
        <v>0</v>
      </c>
      <c r="AD83" s="2"/>
      <c r="AE83" s="2">
        <f t="shared" si="57"/>
        <v>2.1565439999999998</v>
      </c>
      <c r="AF83" s="2">
        <f t="shared" si="54"/>
        <v>2.1565439999999998</v>
      </c>
      <c r="AG83" s="2">
        <f t="shared" si="55"/>
        <v>0</v>
      </c>
    </row>
    <row r="84" spans="1:35" x14ac:dyDescent="0.25">
      <c r="D84">
        <f t="shared" si="48"/>
        <v>11</v>
      </c>
      <c r="E84" s="2">
        <f t="shared" si="49"/>
        <v>1.1519999999999999</v>
      </c>
      <c r="F84" s="2">
        <f t="shared" si="50"/>
        <v>1.1519999999999999</v>
      </c>
      <c r="G84">
        <f t="shared" si="51"/>
        <v>0</v>
      </c>
      <c r="H84" s="2">
        <f t="shared" si="52"/>
        <v>2.3039999999999998</v>
      </c>
      <c r="I84" s="2">
        <f t="shared" si="56"/>
        <v>92630.015999999989</v>
      </c>
      <c r="J84" s="2"/>
      <c r="K84" s="2"/>
      <c r="L84" s="2"/>
      <c r="M84" s="2"/>
      <c r="N84" s="2"/>
      <c r="O84" s="2"/>
      <c r="R84" s="3">
        <v>11</v>
      </c>
      <c r="S84" s="6">
        <f t="shared" si="43"/>
        <v>1.1519999999999999</v>
      </c>
      <c r="T84" s="6">
        <f t="shared" si="44"/>
        <v>1.1519999999999999</v>
      </c>
      <c r="U84" s="6">
        <f t="shared" si="45"/>
        <v>0</v>
      </c>
      <c r="V84" s="7"/>
      <c r="W84" s="2">
        <f>S84-S84*$N$22</f>
        <v>0.92159999999999997</v>
      </c>
      <c r="X84" s="2">
        <f>T84-T84*$N$22</f>
        <v>0.92159999999999997</v>
      </c>
      <c r="Y84" s="2">
        <f>U84-U84*$N$22</f>
        <v>0</v>
      </c>
      <c r="Z84" s="2"/>
      <c r="AA84" s="2">
        <f t="shared" si="53"/>
        <v>0.55296000000000001</v>
      </c>
      <c r="AB84" s="2">
        <f t="shared" si="46"/>
        <v>0.55296000000000001</v>
      </c>
      <c r="AC84" s="2">
        <f t="shared" si="47"/>
        <v>0</v>
      </c>
      <c r="AD84" s="2"/>
      <c r="AE84" s="2">
        <f t="shared" si="57"/>
        <v>1.10592</v>
      </c>
      <c r="AF84" s="2">
        <f t="shared" si="54"/>
        <v>1.10592</v>
      </c>
      <c r="AG84" s="2">
        <f t="shared" si="55"/>
        <v>0</v>
      </c>
    </row>
    <row r="85" spans="1:35" x14ac:dyDescent="0.25">
      <c r="H85" s="2">
        <f>SUM(H74:H84)</f>
        <v>13419.858600000001</v>
      </c>
      <c r="I85">
        <f>SUM(I76:I84)</f>
        <v>4478965.3135999991</v>
      </c>
      <c r="R85" t="s">
        <v>30</v>
      </c>
      <c r="T85">
        <f>IF($H85&lt;$J$12,F85,F85/$H85*$J$12)</f>
        <v>0</v>
      </c>
      <c r="U85">
        <f>SUM(S74:U84)</f>
        <v>6908.7720000000008</v>
      </c>
      <c r="Y85" s="2">
        <f>SUM(W74:Y84)</f>
        <v>6738.2675999999992</v>
      </c>
      <c r="AC85" s="2">
        <f>SUM(AA74:AC84)</f>
        <v>2012.71056</v>
      </c>
      <c r="AE85" s="2">
        <f>SUM(AE74:AE84)</f>
        <v>5484.7676335999986</v>
      </c>
      <c r="AF85" s="2">
        <f>SUM(AF74:AF84)</f>
        <v>5484.7676335999986</v>
      </c>
      <c r="AG85">
        <f>SUM(AG74:AG84)</f>
        <v>0</v>
      </c>
      <c r="AH85" s="15">
        <f>SUM(AE74:AG84)</f>
        <v>10969.535267199999</v>
      </c>
    </row>
    <row r="86" spans="1:35" x14ac:dyDescent="0.25">
      <c r="A86" s="3"/>
      <c r="B86" s="3"/>
      <c r="C86" s="3"/>
      <c r="D86" s="3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14"/>
      <c r="AI86" s="3"/>
    </row>
    <row r="87" spans="1:35" x14ac:dyDescent="0.25">
      <c r="A87" s="4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U87" s="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7"/>
      <c r="AH87" s="19"/>
      <c r="AI87" s="7"/>
    </row>
    <row r="88" spans="1:35" x14ac:dyDescent="0.25">
      <c r="A88" t="s">
        <v>24</v>
      </c>
      <c r="B88">
        <f>B73+1</f>
        <v>4</v>
      </c>
      <c r="D88" s="3" t="s">
        <v>34</v>
      </c>
      <c r="E88" s="3" t="s">
        <v>5</v>
      </c>
      <c r="F88" s="3" t="s">
        <v>4</v>
      </c>
      <c r="G88" s="3" t="s">
        <v>6</v>
      </c>
      <c r="H88" s="3" t="s">
        <v>14</v>
      </c>
      <c r="I88" s="3" t="s">
        <v>7</v>
      </c>
      <c r="K88" s="14" t="s">
        <v>32</v>
      </c>
      <c r="L88" s="4"/>
      <c r="M88" s="4"/>
      <c r="N88" s="3" t="s">
        <v>51</v>
      </c>
      <c r="O88" s="3" t="s">
        <v>50</v>
      </c>
      <c r="P88" s="3" t="s">
        <v>14</v>
      </c>
      <c r="R88" s="3" t="s">
        <v>34</v>
      </c>
      <c r="S88" s="3" t="s">
        <v>35</v>
      </c>
      <c r="T88" s="3" t="s">
        <v>36</v>
      </c>
      <c r="U88" s="3" t="s">
        <v>37</v>
      </c>
      <c r="W88" s="3" t="s">
        <v>38</v>
      </c>
      <c r="X88" s="3" t="s">
        <v>39</v>
      </c>
      <c r="Y88" s="3" t="s">
        <v>40</v>
      </c>
      <c r="AA88" s="3" t="s">
        <v>41</v>
      </c>
      <c r="AB88" s="3" t="s">
        <v>42</v>
      </c>
      <c r="AC88" s="3" t="s">
        <v>43</v>
      </c>
      <c r="AE88" s="3" t="s">
        <v>52</v>
      </c>
      <c r="AF88" s="3" t="s">
        <v>54</v>
      </c>
      <c r="AG88" s="3" t="s">
        <v>53</v>
      </c>
      <c r="AH88" s="1" t="s">
        <v>24</v>
      </c>
      <c r="AI88">
        <f>B88</f>
        <v>4</v>
      </c>
    </row>
    <row r="89" spans="1:35" x14ac:dyDescent="0.25">
      <c r="D89">
        <f>D74</f>
        <v>1</v>
      </c>
      <c r="E89" s="2">
        <f>AE74</f>
        <v>4478.9653135999988</v>
      </c>
      <c r="F89" s="2">
        <f>AF74</f>
        <v>4478.9653135999988</v>
      </c>
      <c r="G89">
        <f>IF($B88&lt;$M$5,0,$K$6)</f>
        <v>0</v>
      </c>
      <c r="H89" s="2">
        <f>SUM(E89:G89)</f>
        <v>8957.9306271999976</v>
      </c>
      <c r="K89" s="1" t="s">
        <v>17</v>
      </c>
      <c r="L89" s="2">
        <f>SUM(I91:I99)</f>
        <v>4136706.1599519993</v>
      </c>
      <c r="M89" s="4"/>
      <c r="N89" s="7">
        <f>L92+L93</f>
        <v>2068353.0799759997</v>
      </c>
      <c r="O89" s="7">
        <f>L94</f>
        <v>2068353.0799759997</v>
      </c>
      <c r="P89" s="4"/>
      <c r="R89">
        <v>1</v>
      </c>
      <c r="S89" s="2">
        <f t="shared" ref="S89:S99" si="59">IF($H89&lt;$J$12,E89,E89/$H89*$J$12)</f>
        <v>2500</v>
      </c>
      <c r="T89" s="2">
        <f t="shared" ref="T89:T99" si="60">IF($H89&lt;$J$12,F89,F89/$H89*$J$12)</f>
        <v>2500</v>
      </c>
      <c r="U89" s="2">
        <f t="shared" ref="U89:U99" si="61">IF($H89&lt;$J$12,G89,G89/$H89*$J$12)</f>
        <v>0</v>
      </c>
      <c r="V89" s="2"/>
      <c r="W89" s="2">
        <f>S89-S89*$N$12</f>
        <v>2500</v>
      </c>
      <c r="X89" s="2">
        <f>T89-T89*$N$12</f>
        <v>2500</v>
      </c>
      <c r="Y89" s="2">
        <f>U89-U89*$N$12</f>
        <v>0</v>
      </c>
      <c r="Z89" s="2"/>
      <c r="AA89" s="2">
        <f>W89*VLOOKUP($R89,$D$19:$E$29,2,FALSE)</f>
        <v>625</v>
      </c>
      <c r="AB89" s="2">
        <f t="shared" ref="AB89:AB99" si="62">X89*VLOOKUP($R89,$D$19:$E$29,2,FALSE)</f>
        <v>625</v>
      </c>
      <c r="AC89" s="2">
        <f t="shared" ref="AC89:AC99" si="63">Y89*VLOOKUP($R89,$D$19:$E$29,2,FALSE)</f>
        <v>0</v>
      </c>
      <c r="AD89" s="2"/>
      <c r="AE89" s="2">
        <f>N92</f>
        <v>4136.7061599519993</v>
      </c>
      <c r="AF89" s="2">
        <f>O92</f>
        <v>4136.7061599519993</v>
      </c>
      <c r="AG89">
        <v>0</v>
      </c>
    </row>
    <row r="90" spans="1:35" x14ac:dyDescent="0.25">
      <c r="D90">
        <f t="shared" ref="D90:D99" si="64">D75</f>
        <v>2</v>
      </c>
      <c r="E90" s="2">
        <f t="shared" ref="E90:E99" si="65">AE75</f>
        <v>625</v>
      </c>
      <c r="F90" s="2">
        <f t="shared" ref="F90:F99" si="66">AF75</f>
        <v>625</v>
      </c>
      <c r="G90">
        <f t="shared" ref="G90:G99" si="67">AG75</f>
        <v>0</v>
      </c>
      <c r="H90" s="2">
        <f t="shared" ref="H90:H99" si="68">SUM(E90:G90)</f>
        <v>1250</v>
      </c>
      <c r="K90" s="1" t="s">
        <v>19</v>
      </c>
      <c r="L90" s="8">
        <f>IF(B88&lt;$M$5,0,$K$6/SUM($K$6,E89:E99))</f>
        <v>0</v>
      </c>
      <c r="M90" s="1" t="s">
        <v>15</v>
      </c>
      <c r="N90" s="2">
        <f>N89*$I$6</f>
        <v>4136.7061599519993</v>
      </c>
      <c r="O90" s="2">
        <f>O89*$I$6</f>
        <v>4136.7061599519993</v>
      </c>
      <c r="P90" s="2">
        <f>SUM(N90:O90)</f>
        <v>8273.4123199039987</v>
      </c>
      <c r="R90">
        <v>2</v>
      </c>
      <c r="S90" s="2">
        <f t="shared" si="59"/>
        <v>625</v>
      </c>
      <c r="T90" s="2">
        <f t="shared" si="60"/>
        <v>625</v>
      </c>
      <c r="U90" s="2">
        <f t="shared" si="61"/>
        <v>0</v>
      </c>
      <c r="V90" s="2"/>
      <c r="W90" s="2">
        <f>S90-S90*$N$13</f>
        <v>593.75</v>
      </c>
      <c r="X90" s="2">
        <f>T90-T90*$N$13</f>
        <v>593.75</v>
      </c>
      <c r="Y90" s="2">
        <f>U90-U90*$N$13</f>
        <v>0</v>
      </c>
      <c r="Z90" s="2"/>
      <c r="AA90" s="2">
        <f t="shared" ref="AA90:AA99" si="69">W90*VLOOKUP($R90,$D$19:$E$29,2,FALSE)</f>
        <v>237.5</v>
      </c>
      <c r="AB90" s="2">
        <f t="shared" si="62"/>
        <v>237.5</v>
      </c>
      <c r="AC90" s="2">
        <f t="shared" si="63"/>
        <v>0</v>
      </c>
      <c r="AD90" s="2"/>
      <c r="AE90" s="2">
        <f>AA89</f>
        <v>625</v>
      </c>
      <c r="AF90" s="2">
        <f t="shared" ref="AF90:AF99" si="70">AB89</f>
        <v>625</v>
      </c>
      <c r="AG90" s="2">
        <f t="shared" ref="AG90:AG99" si="71">AC89</f>
        <v>0</v>
      </c>
    </row>
    <row r="91" spans="1:35" x14ac:dyDescent="0.25">
      <c r="D91">
        <f t="shared" si="64"/>
        <v>3</v>
      </c>
      <c r="E91" s="2">
        <f t="shared" si="65"/>
        <v>237.5</v>
      </c>
      <c r="F91" s="2">
        <f t="shared" si="66"/>
        <v>237.5</v>
      </c>
      <c r="G91">
        <f t="shared" si="67"/>
        <v>0</v>
      </c>
      <c r="H91" s="2">
        <f t="shared" si="68"/>
        <v>475</v>
      </c>
      <c r="I91" s="2">
        <f t="shared" ref="I91:I99" si="72">F91*VLOOKUP(D91,$H$12:$L$22,4,FALSE)</f>
        <v>1149025</v>
      </c>
      <c r="J91" s="2"/>
      <c r="K91" s="1" t="s">
        <v>20</v>
      </c>
      <c r="L91" s="8">
        <f>1-L90</f>
        <v>1</v>
      </c>
      <c r="M91" s="1" t="s">
        <v>16</v>
      </c>
      <c r="N91" s="2">
        <f>IF($P90&lt;$I$7,N90,$I$7*N90/$P90)</f>
        <v>4136.7061599519993</v>
      </c>
      <c r="O91" s="2">
        <f>IF($P90&lt;$I$7,O90,$I$7*O90/$P90)</f>
        <v>4136.7061599519993</v>
      </c>
      <c r="P91" s="2">
        <f>SUM(N91:O91)</f>
        <v>8273.4123199039987</v>
      </c>
      <c r="R91">
        <v>3</v>
      </c>
      <c r="S91" s="2">
        <f t="shared" si="59"/>
        <v>237.5</v>
      </c>
      <c r="T91" s="2">
        <f t="shared" si="60"/>
        <v>237.5</v>
      </c>
      <c r="U91" s="2">
        <f t="shared" si="61"/>
        <v>0</v>
      </c>
      <c r="V91" s="2"/>
      <c r="W91" s="2">
        <f>S91-S91*$N$14</f>
        <v>213.75</v>
      </c>
      <c r="X91" s="2">
        <f>T91-T91*$N$14</f>
        <v>213.75</v>
      </c>
      <c r="Y91" s="2">
        <f>U91-U91*$N$14</f>
        <v>0</v>
      </c>
      <c r="Z91" s="2"/>
      <c r="AA91" s="2">
        <f t="shared" si="69"/>
        <v>85.5</v>
      </c>
      <c r="AB91" s="2">
        <f t="shared" si="62"/>
        <v>85.5</v>
      </c>
      <c r="AC91" s="2">
        <f t="shared" si="63"/>
        <v>0</v>
      </c>
      <c r="AD91" s="2"/>
      <c r="AE91" s="2">
        <f t="shared" ref="AE91:AE99" si="73">AA90</f>
        <v>237.5</v>
      </c>
      <c r="AF91" s="2">
        <f t="shared" si="70"/>
        <v>237.5</v>
      </c>
      <c r="AG91" s="2">
        <f t="shared" si="71"/>
        <v>0</v>
      </c>
    </row>
    <row r="92" spans="1:35" x14ac:dyDescent="0.25">
      <c r="D92">
        <f t="shared" si="64"/>
        <v>4</v>
      </c>
      <c r="E92" s="2">
        <f t="shared" si="65"/>
        <v>42.75</v>
      </c>
      <c r="F92" s="2">
        <f t="shared" si="66"/>
        <v>42.75</v>
      </c>
      <c r="G92">
        <f t="shared" si="67"/>
        <v>0</v>
      </c>
      <c r="H92" s="2">
        <f t="shared" si="68"/>
        <v>85.5</v>
      </c>
      <c r="I92" s="2">
        <f t="shared" si="72"/>
        <v>423866.25</v>
      </c>
      <c r="J92" s="2"/>
      <c r="K92" s="1" t="s">
        <v>21</v>
      </c>
      <c r="L92" s="2">
        <f>L89*L90</f>
        <v>0</v>
      </c>
      <c r="M92" s="1" t="s">
        <v>33</v>
      </c>
      <c r="N92" s="2">
        <f>N91</f>
        <v>4136.7061599519993</v>
      </c>
      <c r="O92" s="2">
        <f t="shared" ref="O92" si="74">O91</f>
        <v>4136.7061599519993</v>
      </c>
      <c r="P92" s="2">
        <f>SUM(N92:O92)</f>
        <v>8273.4123199039987</v>
      </c>
      <c r="R92">
        <v>4</v>
      </c>
      <c r="S92" s="2">
        <f t="shared" si="59"/>
        <v>42.75</v>
      </c>
      <c r="T92" s="2">
        <f t="shared" si="60"/>
        <v>42.75</v>
      </c>
      <c r="U92" s="2">
        <f t="shared" si="61"/>
        <v>0</v>
      </c>
      <c r="V92" s="2"/>
      <c r="W92" s="2">
        <f>S92-S92*$N$15</f>
        <v>34.200000000000003</v>
      </c>
      <c r="X92" s="2">
        <f>T92-T92*$N$15</f>
        <v>34.200000000000003</v>
      </c>
      <c r="Y92" s="2">
        <f>U92-U92*$N$15</f>
        <v>0</v>
      </c>
      <c r="Z92" s="2"/>
      <c r="AA92" s="2">
        <f t="shared" si="69"/>
        <v>20.52</v>
      </c>
      <c r="AB92" s="2">
        <f t="shared" si="62"/>
        <v>20.52</v>
      </c>
      <c r="AC92" s="2">
        <f t="shared" si="63"/>
        <v>0</v>
      </c>
      <c r="AD92" s="2"/>
      <c r="AE92" s="2">
        <f t="shared" si="73"/>
        <v>85.5</v>
      </c>
      <c r="AF92" s="2">
        <f t="shared" si="70"/>
        <v>85.5</v>
      </c>
      <c r="AG92" s="2">
        <f t="shared" si="71"/>
        <v>0</v>
      </c>
    </row>
    <row r="93" spans="1:35" x14ac:dyDescent="0.25">
      <c r="D93">
        <f t="shared" si="64"/>
        <v>5</v>
      </c>
      <c r="E93" s="2">
        <f t="shared" si="65"/>
        <v>41.04</v>
      </c>
      <c r="F93" s="2">
        <f t="shared" si="66"/>
        <v>41.04</v>
      </c>
      <c r="G93">
        <f t="shared" si="67"/>
        <v>0</v>
      </c>
      <c r="H93" s="2">
        <f t="shared" si="68"/>
        <v>82.08</v>
      </c>
      <c r="I93" s="2">
        <f t="shared" si="72"/>
        <v>647282.88</v>
      </c>
      <c r="J93" s="2"/>
      <c r="K93" s="1" t="s">
        <v>22</v>
      </c>
      <c r="L93" s="2">
        <f>(L89*L91)/2</f>
        <v>2068353.0799759997</v>
      </c>
      <c r="R93">
        <v>5</v>
      </c>
      <c r="S93" s="2">
        <f t="shared" si="59"/>
        <v>41.04</v>
      </c>
      <c r="T93" s="2">
        <f t="shared" si="60"/>
        <v>41.04</v>
      </c>
      <c r="U93" s="2">
        <f t="shared" si="61"/>
        <v>0</v>
      </c>
      <c r="V93" s="2"/>
      <c r="W93" s="2">
        <f>S93-S93*$N$16</f>
        <v>32.832000000000001</v>
      </c>
      <c r="X93" s="2">
        <f>T93-T93*$N$16</f>
        <v>32.832000000000001</v>
      </c>
      <c r="Y93" s="2">
        <f>U93-U93*$N$16</f>
        <v>0</v>
      </c>
      <c r="Z93" s="2"/>
      <c r="AA93" s="2">
        <f t="shared" si="69"/>
        <v>19.699200000000001</v>
      </c>
      <c r="AB93" s="2">
        <f t="shared" si="62"/>
        <v>19.699200000000001</v>
      </c>
      <c r="AC93" s="2">
        <f t="shared" si="63"/>
        <v>0</v>
      </c>
      <c r="AD93" s="2"/>
      <c r="AE93" s="2">
        <f t="shared" si="73"/>
        <v>20.52</v>
      </c>
      <c r="AF93" s="2">
        <f t="shared" si="70"/>
        <v>20.52</v>
      </c>
      <c r="AG93" s="2">
        <f t="shared" si="71"/>
        <v>0</v>
      </c>
    </row>
    <row r="94" spans="1:35" x14ac:dyDescent="0.25">
      <c r="D94">
        <f t="shared" si="64"/>
        <v>6</v>
      </c>
      <c r="E94" s="2">
        <f t="shared" si="65"/>
        <v>25.92</v>
      </c>
      <c r="F94" s="2">
        <f t="shared" si="66"/>
        <v>25.92</v>
      </c>
      <c r="G94">
        <f t="shared" si="67"/>
        <v>0</v>
      </c>
      <c r="H94" s="2">
        <f t="shared" si="68"/>
        <v>51.84</v>
      </c>
      <c r="I94" s="2">
        <f t="shared" si="72"/>
        <v>588565.44000000006</v>
      </c>
      <c r="J94" s="2"/>
      <c r="K94" s="1" t="s">
        <v>23</v>
      </c>
      <c r="L94" s="2">
        <f>L93</f>
        <v>2068353.0799759997</v>
      </c>
      <c r="R94">
        <v>6</v>
      </c>
      <c r="S94" s="2">
        <f t="shared" si="59"/>
        <v>25.92</v>
      </c>
      <c r="T94" s="2">
        <f t="shared" si="60"/>
        <v>25.92</v>
      </c>
      <c r="U94" s="2">
        <f t="shared" si="61"/>
        <v>0</v>
      </c>
      <c r="V94" s="2"/>
      <c r="W94" s="2">
        <f>S94-S94*$N$17</f>
        <v>20.736000000000001</v>
      </c>
      <c r="X94" s="2">
        <f>T94-T94*$N$17</f>
        <v>20.736000000000001</v>
      </c>
      <c r="Y94" s="2">
        <f>U94-U94*$N$17</f>
        <v>0</v>
      </c>
      <c r="Z94" s="2"/>
      <c r="AA94" s="2">
        <f t="shared" si="69"/>
        <v>12.441599999999999</v>
      </c>
      <c r="AB94" s="2">
        <f t="shared" si="62"/>
        <v>12.441599999999999</v>
      </c>
      <c r="AC94" s="2">
        <f t="shared" si="63"/>
        <v>0</v>
      </c>
      <c r="AD94" s="2"/>
      <c r="AE94" s="2">
        <f t="shared" si="73"/>
        <v>19.699200000000001</v>
      </c>
      <c r="AF94" s="2">
        <f t="shared" si="70"/>
        <v>19.699200000000001</v>
      </c>
      <c r="AG94" s="2">
        <f t="shared" si="71"/>
        <v>0</v>
      </c>
    </row>
    <row r="95" spans="1:35" x14ac:dyDescent="0.25">
      <c r="D95">
        <f t="shared" si="64"/>
        <v>7</v>
      </c>
      <c r="E95" s="2">
        <f t="shared" si="65"/>
        <v>17.28</v>
      </c>
      <c r="F95" s="2">
        <f t="shared" si="66"/>
        <v>17.28</v>
      </c>
      <c r="G95">
        <f t="shared" si="67"/>
        <v>0</v>
      </c>
      <c r="H95" s="2">
        <f t="shared" si="68"/>
        <v>34.56</v>
      </c>
      <c r="I95" s="2">
        <f t="shared" si="72"/>
        <v>508567.68000000005</v>
      </c>
      <c r="J95" s="2"/>
      <c r="K95" s="15"/>
      <c r="L95" s="2"/>
      <c r="M95" s="2"/>
      <c r="N95" s="2"/>
      <c r="O95" s="2"/>
      <c r="R95">
        <v>7</v>
      </c>
      <c r="S95" s="2">
        <f t="shared" si="59"/>
        <v>17.28</v>
      </c>
      <c r="T95" s="2">
        <f t="shared" si="60"/>
        <v>17.28</v>
      </c>
      <c r="U95" s="2">
        <f t="shared" si="61"/>
        <v>0</v>
      </c>
      <c r="V95" s="2"/>
      <c r="W95" s="2">
        <f>S95-S95*$N$18</f>
        <v>13.824000000000002</v>
      </c>
      <c r="X95" s="2">
        <f>T95-T95*$N$18</f>
        <v>13.824000000000002</v>
      </c>
      <c r="Y95" s="2">
        <f>U95-U95*$N$18</f>
        <v>0</v>
      </c>
      <c r="Z95" s="2"/>
      <c r="AA95" s="2">
        <f t="shared" si="69"/>
        <v>8.2944000000000013</v>
      </c>
      <c r="AB95" s="2">
        <f t="shared" si="62"/>
        <v>8.2944000000000013</v>
      </c>
      <c r="AC95" s="2">
        <f t="shared" si="63"/>
        <v>0</v>
      </c>
      <c r="AD95" s="2"/>
      <c r="AE95" s="2">
        <f t="shared" si="73"/>
        <v>12.441599999999999</v>
      </c>
      <c r="AF95" s="2">
        <f t="shared" si="70"/>
        <v>12.441599999999999</v>
      </c>
      <c r="AG95" s="2">
        <f t="shared" si="71"/>
        <v>0</v>
      </c>
    </row>
    <row r="96" spans="1:35" x14ac:dyDescent="0.25">
      <c r="D96">
        <f t="shared" si="64"/>
        <v>8</v>
      </c>
      <c r="E96" s="2">
        <f t="shared" si="65"/>
        <v>8.6261759999999992</v>
      </c>
      <c r="F96" s="2">
        <f t="shared" si="66"/>
        <v>8.6261759999999992</v>
      </c>
      <c r="G96">
        <f t="shared" si="67"/>
        <v>0</v>
      </c>
      <c r="H96" s="2">
        <f t="shared" si="68"/>
        <v>17.252351999999998</v>
      </c>
      <c r="I96" s="2">
        <f t="shared" si="72"/>
        <v>319444.54963199998</v>
      </c>
      <c r="J96" s="2"/>
      <c r="K96" s="2"/>
      <c r="L96" s="2"/>
      <c r="M96" s="2"/>
      <c r="N96" s="2"/>
      <c r="O96" s="2"/>
      <c r="R96">
        <v>8</v>
      </c>
      <c r="S96" s="2">
        <f t="shared" si="59"/>
        <v>8.6261759999999992</v>
      </c>
      <c r="T96" s="2">
        <f t="shared" si="60"/>
        <v>8.6261759999999992</v>
      </c>
      <c r="U96" s="2">
        <f t="shared" si="61"/>
        <v>0</v>
      </c>
      <c r="V96" s="2"/>
      <c r="W96" s="2">
        <f>S96-S96*$N$19</f>
        <v>6.900940799999999</v>
      </c>
      <c r="X96" s="2">
        <f>T96-T96*$N$19</f>
        <v>6.900940799999999</v>
      </c>
      <c r="Y96" s="2">
        <f>U96-U96*$N$19</f>
        <v>0</v>
      </c>
      <c r="Z96" s="2"/>
      <c r="AA96" s="2">
        <f t="shared" si="69"/>
        <v>4.1405644799999992</v>
      </c>
      <c r="AB96" s="2">
        <f t="shared" si="62"/>
        <v>4.1405644799999992</v>
      </c>
      <c r="AC96" s="2">
        <f t="shared" si="63"/>
        <v>0</v>
      </c>
      <c r="AD96" s="2"/>
      <c r="AE96" s="2">
        <f t="shared" si="73"/>
        <v>8.2944000000000013</v>
      </c>
      <c r="AF96" s="2">
        <f t="shared" si="70"/>
        <v>8.2944000000000013</v>
      </c>
      <c r="AG96" s="2">
        <f t="shared" si="71"/>
        <v>0</v>
      </c>
    </row>
    <row r="97" spans="1:35" x14ac:dyDescent="0.25">
      <c r="D97">
        <f t="shared" si="64"/>
        <v>9</v>
      </c>
      <c r="E97" s="2">
        <f t="shared" si="65"/>
        <v>4.4236800000000001</v>
      </c>
      <c r="F97" s="2">
        <f t="shared" si="66"/>
        <v>4.4236800000000001</v>
      </c>
      <c r="G97">
        <f t="shared" si="67"/>
        <v>0</v>
      </c>
      <c r="H97" s="2">
        <f t="shared" si="68"/>
        <v>8.8473600000000001</v>
      </c>
      <c r="I97" s="2">
        <f t="shared" si="72"/>
        <v>272622.55103999999</v>
      </c>
      <c r="J97" s="2"/>
      <c r="K97" s="2"/>
      <c r="L97" s="2"/>
      <c r="M97" s="2"/>
      <c r="N97" s="2"/>
      <c r="O97" s="2"/>
      <c r="R97">
        <v>9</v>
      </c>
      <c r="S97" s="2">
        <f t="shared" si="59"/>
        <v>4.4236800000000001</v>
      </c>
      <c r="T97" s="2">
        <f t="shared" si="60"/>
        <v>4.4236800000000001</v>
      </c>
      <c r="U97" s="2">
        <f t="shared" si="61"/>
        <v>0</v>
      </c>
      <c r="V97" s="2"/>
      <c r="W97" s="2">
        <f>S97-S97*$N$20</f>
        <v>3.5389439999999999</v>
      </c>
      <c r="X97" s="2">
        <f>T97-T97*$N$20</f>
        <v>3.5389439999999999</v>
      </c>
      <c r="Y97" s="2">
        <f>U97-U97*$N$20</f>
        <v>0</v>
      </c>
      <c r="Z97" s="2"/>
      <c r="AA97" s="2">
        <f t="shared" si="69"/>
        <v>2.1233663999999997</v>
      </c>
      <c r="AB97" s="2">
        <f t="shared" si="62"/>
        <v>2.1233663999999997</v>
      </c>
      <c r="AC97" s="2">
        <f t="shared" si="63"/>
        <v>0</v>
      </c>
      <c r="AD97" s="2"/>
      <c r="AE97" s="2">
        <f t="shared" si="73"/>
        <v>4.1405644799999992</v>
      </c>
      <c r="AF97" s="2">
        <f t="shared" si="70"/>
        <v>4.1405644799999992</v>
      </c>
      <c r="AG97" s="2">
        <f t="shared" si="71"/>
        <v>0</v>
      </c>
    </row>
    <row r="98" spans="1:35" x14ac:dyDescent="0.25">
      <c r="D98">
        <f t="shared" si="64"/>
        <v>10</v>
      </c>
      <c r="E98" s="2">
        <f t="shared" si="65"/>
        <v>2.1565439999999998</v>
      </c>
      <c r="F98" s="2">
        <f t="shared" si="66"/>
        <v>2.1565439999999998</v>
      </c>
      <c r="G98">
        <f t="shared" si="67"/>
        <v>0</v>
      </c>
      <c r="H98" s="2">
        <f t="shared" si="68"/>
        <v>4.3130879999999996</v>
      </c>
      <c r="I98" s="2">
        <f t="shared" si="72"/>
        <v>138406.99391999998</v>
      </c>
      <c r="J98" s="2"/>
      <c r="K98" s="2"/>
      <c r="L98" s="2"/>
      <c r="M98" s="2"/>
      <c r="N98" s="2"/>
      <c r="O98" s="2"/>
      <c r="R98">
        <v>10</v>
      </c>
      <c r="S98" s="2">
        <f t="shared" si="59"/>
        <v>2.1565439999999998</v>
      </c>
      <c r="T98" s="2">
        <f t="shared" si="60"/>
        <v>2.1565439999999998</v>
      </c>
      <c r="U98" s="2">
        <f t="shared" si="61"/>
        <v>0</v>
      </c>
      <c r="V98" s="2"/>
      <c r="W98" s="2">
        <f>S98-S98*$N$21</f>
        <v>1.7252351999999997</v>
      </c>
      <c r="X98" s="2">
        <f>T98-T98*$N$21</f>
        <v>1.7252351999999997</v>
      </c>
      <c r="Y98" s="2">
        <f>U98-U98*$N$21</f>
        <v>0</v>
      </c>
      <c r="Z98" s="2"/>
      <c r="AA98" s="2">
        <f t="shared" si="69"/>
        <v>1.0351411199999998</v>
      </c>
      <c r="AB98" s="2">
        <f t="shared" si="62"/>
        <v>1.0351411199999998</v>
      </c>
      <c r="AC98" s="2">
        <f t="shared" si="63"/>
        <v>0</v>
      </c>
      <c r="AD98" s="2"/>
      <c r="AE98" s="2">
        <f t="shared" si="73"/>
        <v>2.1233663999999997</v>
      </c>
      <c r="AF98" s="2">
        <f t="shared" si="70"/>
        <v>2.1233663999999997</v>
      </c>
      <c r="AG98" s="2">
        <f t="shared" si="71"/>
        <v>0</v>
      </c>
    </row>
    <row r="99" spans="1:35" x14ac:dyDescent="0.25">
      <c r="D99">
        <f t="shared" si="64"/>
        <v>11</v>
      </c>
      <c r="E99" s="2">
        <f t="shared" si="65"/>
        <v>1.10592</v>
      </c>
      <c r="F99" s="2">
        <f t="shared" si="66"/>
        <v>1.10592</v>
      </c>
      <c r="G99">
        <f t="shared" si="67"/>
        <v>0</v>
      </c>
      <c r="H99" s="2">
        <f t="shared" si="68"/>
        <v>2.21184</v>
      </c>
      <c r="I99" s="2">
        <f t="shared" si="72"/>
        <v>88924.815360000008</v>
      </c>
      <c r="J99" s="2"/>
      <c r="K99" s="2"/>
      <c r="L99" s="2"/>
      <c r="M99" s="2"/>
      <c r="N99" s="2"/>
      <c r="O99" s="2"/>
      <c r="R99" s="3">
        <v>11</v>
      </c>
      <c r="S99" s="6">
        <f t="shared" si="59"/>
        <v>1.10592</v>
      </c>
      <c r="T99" s="6">
        <f t="shared" si="60"/>
        <v>1.10592</v>
      </c>
      <c r="U99" s="6">
        <f t="shared" si="61"/>
        <v>0</v>
      </c>
      <c r="V99" s="7"/>
      <c r="W99" s="2">
        <f>S99-S99*$N$22</f>
        <v>0.88473599999999997</v>
      </c>
      <c r="X99" s="2">
        <f>T99-T99*$N$22</f>
        <v>0.88473599999999997</v>
      </c>
      <c r="Y99" s="2">
        <f>U99-U99*$N$22</f>
        <v>0</v>
      </c>
      <c r="Z99" s="2"/>
      <c r="AA99" s="2">
        <f t="shared" si="69"/>
        <v>0.53084159999999991</v>
      </c>
      <c r="AB99" s="2">
        <f t="shared" si="62"/>
        <v>0.53084159999999991</v>
      </c>
      <c r="AC99" s="2">
        <f t="shared" si="63"/>
        <v>0</v>
      </c>
      <c r="AD99" s="2"/>
      <c r="AE99" s="2">
        <f t="shared" si="73"/>
        <v>1.0351411199999998</v>
      </c>
      <c r="AF99" s="2">
        <f t="shared" si="70"/>
        <v>1.0351411199999998</v>
      </c>
      <c r="AG99" s="2">
        <f t="shared" si="71"/>
        <v>0</v>
      </c>
    </row>
    <row r="100" spans="1:35" x14ac:dyDescent="0.25">
      <c r="H100" s="2">
        <f>SUM(H89:H99)</f>
        <v>10969.535267199997</v>
      </c>
      <c r="I100">
        <f>SUM(I91:I99)</f>
        <v>4136706.1599519993</v>
      </c>
      <c r="R100" t="s">
        <v>30</v>
      </c>
      <c r="T100">
        <f>IF($H100&lt;$J$12,F100,F100/$H100*$J$12)</f>
        <v>0</v>
      </c>
      <c r="U100">
        <f>SUM(S89:U99)</f>
        <v>7011.6046399999996</v>
      </c>
      <c r="Y100" s="2">
        <f>SUM(W89:Y99)</f>
        <v>6844.2837119999986</v>
      </c>
      <c r="AC100" s="2">
        <f>SUM(AA89:AC99)</f>
        <v>2033.5702271999999</v>
      </c>
      <c r="AE100" s="2">
        <f>SUM(AE89:AE99)</f>
        <v>5152.9604319519995</v>
      </c>
      <c r="AF100" s="2">
        <f>SUM(AF89:AF99)</f>
        <v>5152.9604319519995</v>
      </c>
      <c r="AG100">
        <f>SUM(AG89:AG99)</f>
        <v>0</v>
      </c>
      <c r="AH100" s="15">
        <f>SUM(AE89:AG99)</f>
        <v>10305.920863903999</v>
      </c>
    </row>
    <row r="101" spans="1:35" x14ac:dyDescent="0.25">
      <c r="A101" s="3"/>
      <c r="B101" s="3"/>
      <c r="C101" s="3"/>
      <c r="D101" s="3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14"/>
      <c r="AI101" s="3"/>
    </row>
    <row r="102" spans="1:35" x14ac:dyDescent="0.25">
      <c r="A102" s="4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U102" s="7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7"/>
      <c r="AH102" s="19"/>
      <c r="AI102" s="7"/>
    </row>
    <row r="103" spans="1:35" x14ac:dyDescent="0.25">
      <c r="A103" t="s">
        <v>24</v>
      </c>
      <c r="B103">
        <f>B88+1</f>
        <v>5</v>
      </c>
      <c r="D103" s="3" t="s">
        <v>34</v>
      </c>
      <c r="E103" s="3" t="s">
        <v>5</v>
      </c>
      <c r="F103" s="3" t="s">
        <v>4</v>
      </c>
      <c r="G103" s="3" t="s">
        <v>6</v>
      </c>
      <c r="H103" s="3" t="s">
        <v>14</v>
      </c>
      <c r="I103" s="3" t="s">
        <v>7</v>
      </c>
      <c r="K103" s="14" t="s">
        <v>32</v>
      </c>
      <c r="L103" s="4"/>
      <c r="M103" s="4"/>
      <c r="N103" s="3" t="s">
        <v>51</v>
      </c>
      <c r="O103" s="3" t="s">
        <v>50</v>
      </c>
      <c r="P103" s="3" t="s">
        <v>14</v>
      </c>
      <c r="R103" s="3" t="s">
        <v>34</v>
      </c>
      <c r="S103" s="3" t="s">
        <v>35</v>
      </c>
      <c r="T103" s="3" t="s">
        <v>36</v>
      </c>
      <c r="U103" s="3" t="s">
        <v>37</v>
      </c>
      <c r="W103" s="3" t="s">
        <v>38</v>
      </c>
      <c r="X103" s="3" t="s">
        <v>39</v>
      </c>
      <c r="Y103" s="3" t="s">
        <v>40</v>
      </c>
      <c r="AA103" s="3" t="s">
        <v>41</v>
      </c>
      <c r="AB103" s="3" t="s">
        <v>42</v>
      </c>
      <c r="AC103" s="3" t="s">
        <v>43</v>
      </c>
      <c r="AE103" s="3" t="s">
        <v>52</v>
      </c>
      <c r="AF103" s="3" t="s">
        <v>54</v>
      </c>
      <c r="AG103" s="3" t="s">
        <v>53</v>
      </c>
      <c r="AH103" s="1" t="s">
        <v>24</v>
      </c>
      <c r="AI103">
        <f>B103</f>
        <v>5</v>
      </c>
    </row>
    <row r="104" spans="1:35" x14ac:dyDescent="0.25">
      <c r="D104">
        <f>D89</f>
        <v>1</v>
      </c>
      <c r="E104" s="2">
        <f>AE89</f>
        <v>4136.7061599519993</v>
      </c>
      <c r="F104" s="2">
        <f>AF89</f>
        <v>4136.7061599519993</v>
      </c>
      <c r="G104">
        <f>IF($B103&lt;$M$5,0,$K$6)</f>
        <v>0</v>
      </c>
      <c r="H104" s="2">
        <f>SUM(E104:G104)</f>
        <v>8273.4123199039987</v>
      </c>
      <c r="K104" s="1" t="s">
        <v>17</v>
      </c>
      <c r="L104" s="2">
        <f>SUM(I106:I114)</f>
        <v>3915721.6153024002</v>
      </c>
      <c r="M104" s="4"/>
      <c r="N104" s="7">
        <f>L107+L108</f>
        <v>1957860.8076512001</v>
      </c>
      <c r="O104" s="7">
        <f>L109</f>
        <v>1957860.8076512001</v>
      </c>
      <c r="P104" s="4"/>
      <c r="R104">
        <v>1</v>
      </c>
      <c r="S104" s="2">
        <f t="shared" ref="S104:S114" si="75">IF($H104&lt;$J$12,E104,E104/$H104*$J$12)</f>
        <v>2500</v>
      </c>
      <c r="T104" s="2">
        <f t="shared" ref="T104:T114" si="76">IF($H104&lt;$J$12,F104,F104/$H104*$J$12)</f>
        <v>2500</v>
      </c>
      <c r="U104" s="2">
        <f t="shared" ref="U104:U114" si="77">IF($H104&lt;$J$12,G104,G104/$H104*$J$12)</f>
        <v>0</v>
      </c>
      <c r="V104" s="2"/>
      <c r="W104" s="2">
        <f>S104-S104*$N$12</f>
        <v>2500</v>
      </c>
      <c r="X104" s="2">
        <f>T104-T104*$N$12</f>
        <v>2500</v>
      </c>
      <c r="Y104" s="2">
        <f>U104-U104*$N$12</f>
        <v>0</v>
      </c>
      <c r="Z104" s="2"/>
      <c r="AA104" s="2">
        <f>W104*VLOOKUP($R104,$D$19:$E$29,2,FALSE)</f>
        <v>625</v>
      </c>
      <c r="AB104" s="2">
        <f t="shared" ref="AB104:AB114" si="78">X104*VLOOKUP($R104,$D$19:$E$29,2,FALSE)</f>
        <v>625</v>
      </c>
      <c r="AC104" s="2">
        <f t="shared" ref="AC104:AC114" si="79">Y104*VLOOKUP($R104,$D$19:$E$29,2,FALSE)</f>
        <v>0</v>
      </c>
      <c r="AD104" s="2"/>
      <c r="AE104" s="2">
        <f>N107</f>
        <v>3915.7216153024001</v>
      </c>
      <c r="AF104" s="2">
        <f>O107</f>
        <v>3915.7216153024001</v>
      </c>
      <c r="AG104">
        <v>0</v>
      </c>
    </row>
    <row r="105" spans="1:35" x14ac:dyDescent="0.25">
      <c r="D105">
        <f t="shared" ref="D105:D114" si="80">D90</f>
        <v>2</v>
      </c>
      <c r="E105" s="2">
        <f t="shared" ref="E105:E114" si="81">AE90</f>
        <v>625</v>
      </c>
      <c r="F105" s="2">
        <f t="shared" ref="F105:F114" si="82">AF90</f>
        <v>625</v>
      </c>
      <c r="G105">
        <f t="shared" ref="G105:G114" si="83">AG90</f>
        <v>0</v>
      </c>
      <c r="H105" s="2">
        <f t="shared" ref="H105:H114" si="84">SUM(E105:G105)</f>
        <v>1250</v>
      </c>
      <c r="K105" s="1" t="s">
        <v>19</v>
      </c>
      <c r="L105" s="8">
        <f>IF(B103&lt;$M$5,0,$K$6/SUM($K$6,E104:E114))</f>
        <v>0</v>
      </c>
      <c r="M105" s="1" t="s">
        <v>15</v>
      </c>
      <c r="N105" s="2">
        <f>N104*$I$6</f>
        <v>3915.7216153024001</v>
      </c>
      <c r="O105" s="2">
        <f>O104*$I$6</f>
        <v>3915.7216153024001</v>
      </c>
      <c r="P105" s="2">
        <f>SUM(N105:O105)</f>
        <v>7831.4432306048002</v>
      </c>
      <c r="R105">
        <v>2</v>
      </c>
      <c r="S105" s="2">
        <f t="shared" si="75"/>
        <v>625</v>
      </c>
      <c r="T105" s="2">
        <f t="shared" si="76"/>
        <v>625</v>
      </c>
      <c r="U105" s="2">
        <f t="shared" si="77"/>
        <v>0</v>
      </c>
      <c r="V105" s="2"/>
      <c r="W105" s="2">
        <f>S105-S105*$N$13</f>
        <v>593.75</v>
      </c>
      <c r="X105" s="2">
        <f>T105-T105*$N$13</f>
        <v>593.75</v>
      </c>
      <c r="Y105" s="2">
        <f>U105-U105*$N$13</f>
        <v>0</v>
      </c>
      <c r="Z105" s="2"/>
      <c r="AA105" s="2">
        <f t="shared" ref="AA105:AA114" si="85">W105*VLOOKUP($R105,$D$19:$E$29,2,FALSE)</f>
        <v>237.5</v>
      </c>
      <c r="AB105" s="2">
        <f t="shared" si="78"/>
        <v>237.5</v>
      </c>
      <c r="AC105" s="2">
        <f t="shared" si="79"/>
        <v>0</v>
      </c>
      <c r="AD105" s="2"/>
      <c r="AE105" s="2">
        <f>AA104</f>
        <v>625</v>
      </c>
      <c r="AF105" s="2">
        <f t="shared" ref="AF105:AF114" si="86">AB104</f>
        <v>625</v>
      </c>
      <c r="AG105" s="2">
        <f t="shared" ref="AG105:AG114" si="87">AC104</f>
        <v>0</v>
      </c>
    </row>
    <row r="106" spans="1:35" x14ac:dyDescent="0.25">
      <c r="D106">
        <f t="shared" si="80"/>
        <v>3</v>
      </c>
      <c r="E106" s="2">
        <f t="shared" si="81"/>
        <v>237.5</v>
      </c>
      <c r="F106" s="2">
        <f t="shared" si="82"/>
        <v>237.5</v>
      </c>
      <c r="G106">
        <f t="shared" si="83"/>
        <v>0</v>
      </c>
      <c r="H106" s="2">
        <f t="shared" si="84"/>
        <v>475</v>
      </c>
      <c r="I106" s="2">
        <f t="shared" ref="I106:I114" si="88">F106*VLOOKUP(D106,$H$12:$L$22,4,FALSE)</f>
        <v>1149025</v>
      </c>
      <c r="J106" s="2"/>
      <c r="K106" s="1" t="s">
        <v>20</v>
      </c>
      <c r="L106" s="8">
        <f>1-L105</f>
        <v>1</v>
      </c>
      <c r="M106" s="1" t="s">
        <v>16</v>
      </c>
      <c r="N106" s="2">
        <f>IF($P105&lt;$I$7,N105,$I$7*N105/$P105)</f>
        <v>3915.7216153024001</v>
      </c>
      <c r="O106" s="2">
        <f>IF($P105&lt;$I$7,O105,$I$7*O105/$P105)</f>
        <v>3915.7216153024001</v>
      </c>
      <c r="P106" s="2">
        <f>SUM(N106:O106)</f>
        <v>7831.4432306048002</v>
      </c>
      <c r="R106">
        <v>3</v>
      </c>
      <c r="S106" s="2">
        <f t="shared" si="75"/>
        <v>237.5</v>
      </c>
      <c r="T106" s="2">
        <f t="shared" si="76"/>
        <v>237.5</v>
      </c>
      <c r="U106" s="2">
        <f t="shared" si="77"/>
        <v>0</v>
      </c>
      <c r="V106" s="2"/>
      <c r="W106" s="2">
        <f>S106-S106*$N$14</f>
        <v>213.75</v>
      </c>
      <c r="X106" s="2">
        <f>T106-T106*$N$14</f>
        <v>213.75</v>
      </c>
      <c r="Y106" s="2">
        <f>U106-U106*$N$14</f>
        <v>0</v>
      </c>
      <c r="Z106" s="2"/>
      <c r="AA106" s="2">
        <f t="shared" si="85"/>
        <v>85.5</v>
      </c>
      <c r="AB106" s="2">
        <f t="shared" si="78"/>
        <v>85.5</v>
      </c>
      <c r="AC106" s="2">
        <f t="shared" si="79"/>
        <v>0</v>
      </c>
      <c r="AD106" s="2"/>
      <c r="AE106" s="2">
        <f t="shared" ref="AE106:AE114" si="89">AA105</f>
        <v>237.5</v>
      </c>
      <c r="AF106" s="2">
        <f t="shared" si="86"/>
        <v>237.5</v>
      </c>
      <c r="AG106" s="2">
        <f t="shared" si="87"/>
        <v>0</v>
      </c>
    </row>
    <row r="107" spans="1:35" x14ac:dyDescent="0.25">
      <c r="D107">
        <f t="shared" si="80"/>
        <v>4</v>
      </c>
      <c r="E107" s="2">
        <f t="shared" si="81"/>
        <v>85.5</v>
      </c>
      <c r="F107" s="2">
        <f t="shared" si="82"/>
        <v>85.5</v>
      </c>
      <c r="G107">
        <f t="shared" si="83"/>
        <v>0</v>
      </c>
      <c r="H107" s="2">
        <f t="shared" si="84"/>
        <v>171</v>
      </c>
      <c r="I107" s="2">
        <f t="shared" si="88"/>
        <v>847732.5</v>
      </c>
      <c r="J107" s="2"/>
      <c r="K107" s="1" t="s">
        <v>21</v>
      </c>
      <c r="L107" s="2">
        <f>L104*L105</f>
        <v>0</v>
      </c>
      <c r="M107" s="1" t="s">
        <v>33</v>
      </c>
      <c r="N107" s="2">
        <f>N106</f>
        <v>3915.7216153024001</v>
      </c>
      <c r="O107" s="2">
        <f t="shared" ref="O107" si="90">O106</f>
        <v>3915.7216153024001</v>
      </c>
      <c r="P107" s="2">
        <f>SUM(N107:O107)</f>
        <v>7831.4432306048002</v>
      </c>
      <c r="R107">
        <v>4</v>
      </c>
      <c r="S107" s="2">
        <f t="shared" si="75"/>
        <v>85.5</v>
      </c>
      <c r="T107" s="2">
        <f t="shared" si="76"/>
        <v>85.5</v>
      </c>
      <c r="U107" s="2">
        <f t="shared" si="77"/>
        <v>0</v>
      </c>
      <c r="V107" s="2"/>
      <c r="W107" s="2">
        <f>S107-S107*$N$15</f>
        <v>68.400000000000006</v>
      </c>
      <c r="X107" s="2">
        <f>T107-T107*$N$15</f>
        <v>68.400000000000006</v>
      </c>
      <c r="Y107" s="2">
        <f>U107-U107*$N$15</f>
        <v>0</v>
      </c>
      <c r="Z107" s="2"/>
      <c r="AA107" s="2">
        <f t="shared" si="85"/>
        <v>41.04</v>
      </c>
      <c r="AB107" s="2">
        <f t="shared" si="78"/>
        <v>41.04</v>
      </c>
      <c r="AC107" s="2">
        <f t="shared" si="79"/>
        <v>0</v>
      </c>
      <c r="AD107" s="2"/>
      <c r="AE107" s="2">
        <f t="shared" si="89"/>
        <v>85.5</v>
      </c>
      <c r="AF107" s="2">
        <f t="shared" si="86"/>
        <v>85.5</v>
      </c>
      <c r="AG107" s="2">
        <f t="shared" si="87"/>
        <v>0</v>
      </c>
    </row>
    <row r="108" spans="1:35" x14ac:dyDescent="0.25">
      <c r="D108">
        <f t="shared" si="80"/>
        <v>5</v>
      </c>
      <c r="E108" s="2">
        <f t="shared" si="81"/>
        <v>20.52</v>
      </c>
      <c r="F108" s="2">
        <f t="shared" si="82"/>
        <v>20.52</v>
      </c>
      <c r="G108">
        <f t="shared" si="83"/>
        <v>0</v>
      </c>
      <c r="H108" s="2">
        <f t="shared" si="84"/>
        <v>41.04</v>
      </c>
      <c r="I108" s="2">
        <f t="shared" si="88"/>
        <v>323641.44</v>
      </c>
      <c r="J108" s="2"/>
      <c r="K108" s="1" t="s">
        <v>22</v>
      </c>
      <c r="L108" s="2">
        <f>(L104*L106)/2</f>
        <v>1957860.8076512001</v>
      </c>
      <c r="R108">
        <v>5</v>
      </c>
      <c r="S108" s="2">
        <f t="shared" si="75"/>
        <v>20.52</v>
      </c>
      <c r="T108" s="2">
        <f t="shared" si="76"/>
        <v>20.52</v>
      </c>
      <c r="U108" s="2">
        <f t="shared" si="77"/>
        <v>0</v>
      </c>
      <c r="V108" s="2"/>
      <c r="W108" s="2">
        <f>S108-S108*$N$16</f>
        <v>16.416</v>
      </c>
      <c r="X108" s="2">
        <f>T108-T108*$N$16</f>
        <v>16.416</v>
      </c>
      <c r="Y108" s="2">
        <f>U108-U108*$N$16</f>
        <v>0</v>
      </c>
      <c r="Z108" s="2"/>
      <c r="AA108" s="2">
        <f t="shared" si="85"/>
        <v>9.8496000000000006</v>
      </c>
      <c r="AB108" s="2">
        <f t="shared" si="78"/>
        <v>9.8496000000000006</v>
      </c>
      <c r="AC108" s="2">
        <f t="shared" si="79"/>
        <v>0</v>
      </c>
      <c r="AD108" s="2"/>
      <c r="AE108" s="2">
        <f t="shared" si="89"/>
        <v>41.04</v>
      </c>
      <c r="AF108" s="2">
        <f t="shared" si="86"/>
        <v>41.04</v>
      </c>
      <c r="AG108" s="2">
        <f t="shared" si="87"/>
        <v>0</v>
      </c>
    </row>
    <row r="109" spans="1:35" x14ac:dyDescent="0.25">
      <c r="D109">
        <f t="shared" si="80"/>
        <v>6</v>
      </c>
      <c r="E109" s="2">
        <f t="shared" si="81"/>
        <v>19.699200000000001</v>
      </c>
      <c r="F109" s="2">
        <f t="shared" si="82"/>
        <v>19.699200000000001</v>
      </c>
      <c r="G109">
        <f t="shared" si="83"/>
        <v>0</v>
      </c>
      <c r="H109" s="2">
        <f t="shared" si="84"/>
        <v>39.398400000000002</v>
      </c>
      <c r="I109" s="2">
        <f t="shared" si="88"/>
        <v>447309.73440000002</v>
      </c>
      <c r="J109" s="2"/>
      <c r="K109" s="1" t="s">
        <v>23</v>
      </c>
      <c r="L109" s="2">
        <f>L108</f>
        <v>1957860.8076512001</v>
      </c>
      <c r="R109">
        <v>6</v>
      </c>
      <c r="S109" s="2">
        <f t="shared" si="75"/>
        <v>19.699200000000001</v>
      </c>
      <c r="T109" s="2">
        <f t="shared" si="76"/>
        <v>19.699200000000001</v>
      </c>
      <c r="U109" s="2">
        <f t="shared" si="77"/>
        <v>0</v>
      </c>
      <c r="V109" s="2"/>
      <c r="W109" s="2">
        <f>S109-S109*$N$17</f>
        <v>15.759360000000001</v>
      </c>
      <c r="X109" s="2">
        <f>T109-T109*$N$17</f>
        <v>15.759360000000001</v>
      </c>
      <c r="Y109" s="2">
        <f>U109-U109*$N$17</f>
        <v>0</v>
      </c>
      <c r="Z109" s="2"/>
      <c r="AA109" s="2">
        <f t="shared" si="85"/>
        <v>9.4556160000000009</v>
      </c>
      <c r="AB109" s="2">
        <f t="shared" si="78"/>
        <v>9.4556160000000009</v>
      </c>
      <c r="AC109" s="2">
        <f t="shared" si="79"/>
        <v>0</v>
      </c>
      <c r="AD109" s="2"/>
      <c r="AE109" s="2">
        <f t="shared" si="89"/>
        <v>9.8496000000000006</v>
      </c>
      <c r="AF109" s="2">
        <f t="shared" si="86"/>
        <v>9.8496000000000006</v>
      </c>
      <c r="AG109" s="2">
        <f t="shared" si="87"/>
        <v>0</v>
      </c>
    </row>
    <row r="110" spans="1:35" x14ac:dyDescent="0.25">
      <c r="D110">
        <f t="shared" si="80"/>
        <v>7</v>
      </c>
      <c r="E110" s="2">
        <f t="shared" si="81"/>
        <v>12.441599999999999</v>
      </c>
      <c r="F110" s="2">
        <f t="shared" si="82"/>
        <v>12.441599999999999</v>
      </c>
      <c r="G110">
        <f t="shared" si="83"/>
        <v>0</v>
      </c>
      <c r="H110" s="2">
        <f t="shared" si="84"/>
        <v>24.883199999999999</v>
      </c>
      <c r="I110" s="2">
        <f t="shared" si="88"/>
        <v>366168.72959999996</v>
      </c>
      <c r="J110" s="2"/>
      <c r="K110" s="15"/>
      <c r="L110" s="2"/>
      <c r="M110" s="2"/>
      <c r="N110" s="2"/>
      <c r="O110" s="2"/>
      <c r="R110">
        <v>7</v>
      </c>
      <c r="S110" s="2">
        <f t="shared" si="75"/>
        <v>12.441599999999999</v>
      </c>
      <c r="T110" s="2">
        <f t="shared" si="76"/>
        <v>12.441599999999999</v>
      </c>
      <c r="U110" s="2">
        <f t="shared" si="77"/>
        <v>0</v>
      </c>
      <c r="V110" s="2"/>
      <c r="W110" s="2">
        <f>S110-S110*$N$18</f>
        <v>9.9532799999999995</v>
      </c>
      <c r="X110" s="2">
        <f>T110-T110*$N$18</f>
        <v>9.9532799999999995</v>
      </c>
      <c r="Y110" s="2">
        <f>U110-U110*$N$18</f>
        <v>0</v>
      </c>
      <c r="Z110" s="2"/>
      <c r="AA110" s="2">
        <f t="shared" si="85"/>
        <v>5.9719679999999995</v>
      </c>
      <c r="AB110" s="2">
        <f t="shared" si="78"/>
        <v>5.9719679999999995</v>
      </c>
      <c r="AC110" s="2">
        <f t="shared" si="79"/>
        <v>0</v>
      </c>
      <c r="AD110" s="2"/>
      <c r="AE110" s="2">
        <f t="shared" si="89"/>
        <v>9.4556160000000009</v>
      </c>
      <c r="AF110" s="2">
        <f t="shared" si="86"/>
        <v>9.4556160000000009</v>
      </c>
      <c r="AG110" s="2">
        <f t="shared" si="87"/>
        <v>0</v>
      </c>
    </row>
    <row r="111" spans="1:35" x14ac:dyDescent="0.25">
      <c r="D111">
        <f t="shared" si="80"/>
        <v>8</v>
      </c>
      <c r="E111" s="2">
        <f t="shared" si="81"/>
        <v>8.2944000000000013</v>
      </c>
      <c r="F111" s="2">
        <f t="shared" si="82"/>
        <v>8.2944000000000013</v>
      </c>
      <c r="G111">
        <f t="shared" si="83"/>
        <v>0</v>
      </c>
      <c r="H111" s="2">
        <f t="shared" si="84"/>
        <v>16.588800000000003</v>
      </c>
      <c r="I111" s="2">
        <f t="shared" si="88"/>
        <v>307158.22080000007</v>
      </c>
      <c r="J111" s="2"/>
      <c r="K111" s="2"/>
      <c r="L111" s="2"/>
      <c r="M111" s="2"/>
      <c r="N111" s="2"/>
      <c r="O111" s="2"/>
      <c r="R111">
        <v>8</v>
      </c>
      <c r="S111" s="2">
        <f t="shared" si="75"/>
        <v>8.2944000000000013</v>
      </c>
      <c r="T111" s="2">
        <f t="shared" si="76"/>
        <v>8.2944000000000013</v>
      </c>
      <c r="U111" s="2">
        <f t="shared" si="77"/>
        <v>0</v>
      </c>
      <c r="V111" s="2"/>
      <c r="W111" s="2">
        <f>S111-S111*$N$19</f>
        <v>6.6355200000000014</v>
      </c>
      <c r="X111" s="2">
        <f>T111-T111*$N$19</f>
        <v>6.6355200000000014</v>
      </c>
      <c r="Y111" s="2">
        <f>U111-U111*$N$19</f>
        <v>0</v>
      </c>
      <c r="Z111" s="2"/>
      <c r="AA111" s="2">
        <f t="shared" si="85"/>
        <v>3.9813120000000009</v>
      </c>
      <c r="AB111" s="2">
        <f t="shared" si="78"/>
        <v>3.9813120000000009</v>
      </c>
      <c r="AC111" s="2">
        <f t="shared" si="79"/>
        <v>0</v>
      </c>
      <c r="AD111" s="2"/>
      <c r="AE111" s="2">
        <f t="shared" si="89"/>
        <v>5.9719679999999995</v>
      </c>
      <c r="AF111" s="2">
        <f t="shared" si="86"/>
        <v>5.9719679999999995</v>
      </c>
      <c r="AG111" s="2">
        <f t="shared" si="87"/>
        <v>0</v>
      </c>
    </row>
    <row r="112" spans="1:35" x14ac:dyDescent="0.25">
      <c r="D112">
        <f t="shared" si="80"/>
        <v>9</v>
      </c>
      <c r="E112" s="2">
        <f t="shared" si="81"/>
        <v>4.1405644799999992</v>
      </c>
      <c r="F112" s="2">
        <f t="shared" si="82"/>
        <v>4.1405644799999992</v>
      </c>
      <c r="G112">
        <f t="shared" si="83"/>
        <v>0</v>
      </c>
      <c r="H112" s="2">
        <f t="shared" si="84"/>
        <v>8.2811289599999984</v>
      </c>
      <c r="I112" s="2">
        <f t="shared" si="88"/>
        <v>255174.70777343996</v>
      </c>
      <c r="J112" s="2"/>
      <c r="K112" s="2"/>
      <c r="L112" s="2"/>
      <c r="M112" s="2"/>
      <c r="N112" s="2"/>
      <c r="O112" s="2"/>
      <c r="R112">
        <v>9</v>
      </c>
      <c r="S112" s="2">
        <f t="shared" si="75"/>
        <v>4.1405644799999992</v>
      </c>
      <c r="T112" s="2">
        <f t="shared" si="76"/>
        <v>4.1405644799999992</v>
      </c>
      <c r="U112" s="2">
        <f t="shared" si="77"/>
        <v>0</v>
      </c>
      <c r="V112" s="2"/>
      <c r="W112" s="2">
        <f>S112-S112*$N$20</f>
        <v>3.3124515839999993</v>
      </c>
      <c r="X112" s="2">
        <f>T112-T112*$N$20</f>
        <v>3.3124515839999993</v>
      </c>
      <c r="Y112" s="2">
        <f>U112-U112*$N$20</f>
        <v>0</v>
      </c>
      <c r="Z112" s="2"/>
      <c r="AA112" s="2">
        <f t="shared" si="85"/>
        <v>1.9874709503999994</v>
      </c>
      <c r="AB112" s="2">
        <f t="shared" si="78"/>
        <v>1.9874709503999994</v>
      </c>
      <c r="AC112" s="2">
        <f t="shared" si="79"/>
        <v>0</v>
      </c>
      <c r="AD112" s="2"/>
      <c r="AE112" s="2">
        <f t="shared" si="89"/>
        <v>3.9813120000000009</v>
      </c>
      <c r="AF112" s="2">
        <f t="shared" si="86"/>
        <v>3.9813120000000009</v>
      </c>
      <c r="AG112" s="2">
        <f t="shared" si="87"/>
        <v>0</v>
      </c>
    </row>
    <row r="113" spans="1:35" x14ac:dyDescent="0.25">
      <c r="D113">
        <f t="shared" si="80"/>
        <v>10</v>
      </c>
      <c r="E113" s="2">
        <f t="shared" si="81"/>
        <v>2.1233663999999997</v>
      </c>
      <c r="F113" s="2">
        <f t="shared" si="82"/>
        <v>2.1233663999999997</v>
      </c>
      <c r="G113">
        <f t="shared" si="83"/>
        <v>0</v>
      </c>
      <c r="H113" s="2">
        <f t="shared" si="84"/>
        <v>4.2467327999999993</v>
      </c>
      <c r="I113" s="2">
        <f t="shared" si="88"/>
        <v>136277.65555199998</v>
      </c>
      <c r="J113" s="2"/>
      <c r="K113" s="2"/>
      <c r="L113" s="2"/>
      <c r="M113" s="2"/>
      <c r="N113" s="2"/>
      <c r="O113" s="2"/>
      <c r="R113">
        <v>10</v>
      </c>
      <c r="S113" s="2">
        <f t="shared" si="75"/>
        <v>2.1233663999999997</v>
      </c>
      <c r="T113" s="2">
        <f t="shared" si="76"/>
        <v>2.1233663999999997</v>
      </c>
      <c r="U113" s="2">
        <f t="shared" si="77"/>
        <v>0</v>
      </c>
      <c r="V113" s="2"/>
      <c r="W113" s="2">
        <f>S113-S113*$N$21</f>
        <v>1.6986931199999997</v>
      </c>
      <c r="X113" s="2">
        <f>T113-T113*$N$21</f>
        <v>1.6986931199999997</v>
      </c>
      <c r="Y113" s="2">
        <f>U113-U113*$N$21</f>
        <v>0</v>
      </c>
      <c r="Z113" s="2"/>
      <c r="AA113" s="2">
        <f t="shared" si="85"/>
        <v>1.0192158719999997</v>
      </c>
      <c r="AB113" s="2">
        <f t="shared" si="78"/>
        <v>1.0192158719999997</v>
      </c>
      <c r="AC113" s="2">
        <f t="shared" si="79"/>
        <v>0</v>
      </c>
      <c r="AD113" s="2"/>
      <c r="AE113" s="2">
        <f t="shared" si="89"/>
        <v>1.9874709503999994</v>
      </c>
      <c r="AF113" s="2">
        <f t="shared" si="86"/>
        <v>1.9874709503999994</v>
      </c>
      <c r="AG113" s="2">
        <f t="shared" si="87"/>
        <v>0</v>
      </c>
    </row>
    <row r="114" spans="1:35" x14ac:dyDescent="0.25">
      <c r="D114">
        <f t="shared" si="80"/>
        <v>11</v>
      </c>
      <c r="E114" s="2">
        <f t="shared" si="81"/>
        <v>1.0351411199999998</v>
      </c>
      <c r="F114" s="2">
        <f t="shared" si="82"/>
        <v>1.0351411199999998</v>
      </c>
      <c r="G114">
        <f t="shared" si="83"/>
        <v>0</v>
      </c>
      <c r="H114" s="2">
        <f t="shared" si="84"/>
        <v>2.0702822399999996</v>
      </c>
      <c r="I114" s="2">
        <f t="shared" si="88"/>
        <v>83233.627176959984</v>
      </c>
      <c r="J114" s="2"/>
      <c r="K114" s="2"/>
      <c r="L114" s="2"/>
      <c r="M114" s="2"/>
      <c r="N114" s="2"/>
      <c r="O114" s="2"/>
      <c r="R114" s="3">
        <v>11</v>
      </c>
      <c r="S114" s="6">
        <f t="shared" si="75"/>
        <v>1.0351411199999998</v>
      </c>
      <c r="T114" s="6">
        <f t="shared" si="76"/>
        <v>1.0351411199999998</v>
      </c>
      <c r="U114" s="6">
        <f t="shared" si="77"/>
        <v>0</v>
      </c>
      <c r="V114" s="7"/>
      <c r="W114" s="2">
        <f>S114-S114*$N$22</f>
        <v>0.82811289599999982</v>
      </c>
      <c r="X114" s="2">
        <f>T114-T114*$N$22</f>
        <v>0.82811289599999982</v>
      </c>
      <c r="Y114" s="2">
        <f>U114-U114*$N$22</f>
        <v>0</v>
      </c>
      <c r="Z114" s="2"/>
      <c r="AA114" s="2">
        <f t="shared" si="85"/>
        <v>0.49686773759999986</v>
      </c>
      <c r="AB114" s="2">
        <f t="shared" si="78"/>
        <v>0.49686773759999986</v>
      </c>
      <c r="AC114" s="2">
        <f t="shared" si="79"/>
        <v>0</v>
      </c>
      <c r="AD114" s="2"/>
      <c r="AE114" s="2">
        <f t="shared" si="89"/>
        <v>1.0192158719999997</v>
      </c>
      <c r="AF114" s="2">
        <f t="shared" si="86"/>
        <v>1.0192158719999997</v>
      </c>
      <c r="AG114" s="2">
        <f t="shared" si="87"/>
        <v>0</v>
      </c>
    </row>
    <row r="115" spans="1:35" x14ac:dyDescent="0.25">
      <c r="H115" s="2">
        <f>SUM(H104:H114)</f>
        <v>10305.920863903999</v>
      </c>
      <c r="I115">
        <f>SUM(I106:I114)</f>
        <v>3915721.6153024002</v>
      </c>
      <c r="R115" t="s">
        <v>30</v>
      </c>
      <c r="T115">
        <f>IF($H115&lt;$J$12,F115,F115/$H115*$J$12)</f>
        <v>0</v>
      </c>
      <c r="U115">
        <f>SUM(S104:U114)</f>
        <v>7032.5085440000003</v>
      </c>
      <c r="Y115" s="2">
        <f>SUM(W104:Y114)</f>
        <v>6861.006835199998</v>
      </c>
      <c r="AC115" s="2">
        <f>SUM(AA104:AC114)</f>
        <v>2043.6041011199995</v>
      </c>
      <c r="AE115" s="2">
        <f>SUM(AE104:AE114)</f>
        <v>4937.0267981247998</v>
      </c>
      <c r="AF115" s="2">
        <f>SUM(AF104:AF114)</f>
        <v>4937.0267981247998</v>
      </c>
      <c r="AG115">
        <f>SUM(AG104:AG114)</f>
        <v>0</v>
      </c>
      <c r="AH115" s="15">
        <f>SUM(AE104:AG114)</f>
        <v>9874.0535962495997</v>
      </c>
    </row>
    <row r="116" spans="1:35" x14ac:dyDescent="0.25">
      <c r="A116" s="3"/>
      <c r="B116" s="3"/>
      <c r="C116" s="3"/>
      <c r="D116" s="3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14"/>
      <c r="AI116" s="3"/>
    </row>
    <row r="117" spans="1:35" x14ac:dyDescent="0.25">
      <c r="A117" s="4"/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7"/>
      <c r="U117" s="7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7"/>
      <c r="AH117" s="19"/>
      <c r="AI117" s="7"/>
    </row>
    <row r="118" spans="1:35" x14ac:dyDescent="0.25">
      <c r="A118" t="s">
        <v>24</v>
      </c>
      <c r="B118">
        <f>B103+1</f>
        <v>6</v>
      </c>
      <c r="D118" s="3" t="s">
        <v>34</v>
      </c>
      <c r="E118" s="3" t="s">
        <v>5</v>
      </c>
      <c r="F118" s="3" t="s">
        <v>4</v>
      </c>
      <c r="G118" s="3" t="s">
        <v>6</v>
      </c>
      <c r="H118" s="3" t="s">
        <v>14</v>
      </c>
      <c r="I118" s="3" t="s">
        <v>7</v>
      </c>
      <c r="K118" s="14" t="s">
        <v>32</v>
      </c>
      <c r="L118" s="4"/>
      <c r="M118" s="4"/>
      <c r="N118" s="3" t="s">
        <v>51</v>
      </c>
      <c r="O118" s="3" t="s">
        <v>50</v>
      </c>
      <c r="P118" s="3" t="s">
        <v>14</v>
      </c>
      <c r="R118" s="3" t="s">
        <v>34</v>
      </c>
      <c r="S118" s="3" t="s">
        <v>35</v>
      </c>
      <c r="T118" s="3" t="s">
        <v>36</v>
      </c>
      <c r="U118" s="3" t="s">
        <v>37</v>
      </c>
      <c r="W118" s="3" t="s">
        <v>38</v>
      </c>
      <c r="X118" s="3" t="s">
        <v>39</v>
      </c>
      <c r="Y118" s="3" t="s">
        <v>40</v>
      </c>
      <c r="AA118" s="3" t="s">
        <v>41</v>
      </c>
      <c r="AB118" s="3" t="s">
        <v>42</v>
      </c>
      <c r="AC118" s="3" t="s">
        <v>43</v>
      </c>
      <c r="AE118" s="3" t="s">
        <v>52</v>
      </c>
      <c r="AF118" s="3" t="s">
        <v>54</v>
      </c>
      <c r="AG118" s="3" t="s">
        <v>53</v>
      </c>
      <c r="AH118" s="1" t="s">
        <v>24</v>
      </c>
      <c r="AI118">
        <f>B118</f>
        <v>6</v>
      </c>
    </row>
    <row r="119" spans="1:35" x14ac:dyDescent="0.25">
      <c r="D119">
        <f>D104</f>
        <v>1</v>
      </c>
      <c r="E119" s="2">
        <f>AE104</f>
        <v>3915.7216153024001</v>
      </c>
      <c r="F119" s="2">
        <f>AF104</f>
        <v>3915.7216153024001</v>
      </c>
      <c r="G119">
        <f>IF($B118&lt;$M$5,0,$K$6)</f>
        <v>0</v>
      </c>
      <c r="H119" s="2">
        <f>SUM(E119:G119)</f>
        <v>7831.4432306048002</v>
      </c>
      <c r="K119" s="1" t="s">
        <v>17</v>
      </c>
      <c r="L119" s="2">
        <f>SUM(I121:I129)</f>
        <v>3822006.6920404485</v>
      </c>
      <c r="M119" s="4"/>
      <c r="N119" s="7">
        <f>L122+L123</f>
        <v>1911003.3460202243</v>
      </c>
      <c r="O119" s="7">
        <f>L124</f>
        <v>1911003.3460202243</v>
      </c>
      <c r="P119" s="4"/>
      <c r="R119">
        <v>1</v>
      </c>
      <c r="S119" s="2">
        <f t="shared" ref="S119:S129" si="91">IF($H119&lt;$J$12,E119,E119/$H119*$J$12)</f>
        <v>2500</v>
      </c>
      <c r="T119" s="2">
        <f t="shared" ref="T119:T129" si="92">IF($H119&lt;$J$12,F119,F119/$H119*$J$12)</f>
        <v>2500</v>
      </c>
      <c r="U119" s="2">
        <f t="shared" ref="U119:U129" si="93">IF($H119&lt;$J$12,G119,G119/$H119*$J$12)</f>
        <v>0</v>
      </c>
      <c r="V119" s="2"/>
      <c r="W119" s="2">
        <f>S119-S119*$N$12</f>
        <v>2500</v>
      </c>
      <c r="X119" s="2">
        <f>T119-T119*$N$12</f>
        <v>2500</v>
      </c>
      <c r="Y119" s="2">
        <f>U119-U119*$N$12</f>
        <v>0</v>
      </c>
      <c r="Z119" s="2"/>
      <c r="AA119" s="2">
        <f>W119*VLOOKUP($R119,$D$19:$E$29,2,FALSE)</f>
        <v>625</v>
      </c>
      <c r="AB119" s="2">
        <f t="shared" ref="AB119:AB129" si="94">X119*VLOOKUP($R119,$D$19:$E$29,2,FALSE)</f>
        <v>625</v>
      </c>
      <c r="AC119" s="2">
        <f t="shared" ref="AC119:AC129" si="95">Y119*VLOOKUP($R119,$D$19:$E$29,2,FALSE)</f>
        <v>0</v>
      </c>
      <c r="AD119" s="2"/>
      <c r="AE119" s="2">
        <f>N122</f>
        <v>3822.0066920404488</v>
      </c>
      <c r="AF119" s="2">
        <f>O122</f>
        <v>3822.0066920404488</v>
      </c>
      <c r="AG119">
        <v>0</v>
      </c>
    </row>
    <row r="120" spans="1:35" x14ac:dyDescent="0.25">
      <c r="D120">
        <f t="shared" ref="D120:D129" si="96">D105</f>
        <v>2</v>
      </c>
      <c r="E120" s="2">
        <f t="shared" ref="E120:E129" si="97">AE105</f>
        <v>625</v>
      </c>
      <c r="F120" s="2">
        <f t="shared" ref="F120:F129" si="98">AF105</f>
        <v>625</v>
      </c>
      <c r="G120">
        <f t="shared" ref="G120:G129" si="99">AG105</f>
        <v>0</v>
      </c>
      <c r="H120" s="2">
        <f t="shared" ref="H120:H129" si="100">SUM(E120:G120)</f>
        <v>1250</v>
      </c>
      <c r="K120" s="1" t="s">
        <v>19</v>
      </c>
      <c r="L120" s="8">
        <f>IF(B118&lt;$M$5,0,$K$6/SUM($K$6,E119:E129))</f>
        <v>0</v>
      </c>
      <c r="M120" s="1" t="s">
        <v>15</v>
      </c>
      <c r="N120" s="2">
        <f>N119*$I$6</f>
        <v>3822.0066920404488</v>
      </c>
      <c r="O120" s="2">
        <f>O119*$I$6</f>
        <v>3822.0066920404488</v>
      </c>
      <c r="P120" s="2">
        <f>SUM(N120:O120)</f>
        <v>7644.0133840808976</v>
      </c>
      <c r="R120">
        <v>2</v>
      </c>
      <c r="S120" s="2">
        <f t="shared" si="91"/>
        <v>625</v>
      </c>
      <c r="T120" s="2">
        <f t="shared" si="92"/>
        <v>625</v>
      </c>
      <c r="U120" s="2">
        <f t="shared" si="93"/>
        <v>0</v>
      </c>
      <c r="V120" s="2"/>
      <c r="W120" s="2">
        <f>S120-S120*$N$13</f>
        <v>593.75</v>
      </c>
      <c r="X120" s="2">
        <f>T120-T120*$N$13</f>
        <v>593.75</v>
      </c>
      <c r="Y120" s="2">
        <f>U120-U120*$N$13</f>
        <v>0</v>
      </c>
      <c r="Z120" s="2"/>
      <c r="AA120" s="2">
        <f t="shared" ref="AA120:AA129" si="101">W120*VLOOKUP($R120,$D$19:$E$29,2,FALSE)</f>
        <v>237.5</v>
      </c>
      <c r="AB120" s="2">
        <f t="shared" si="94"/>
        <v>237.5</v>
      </c>
      <c r="AC120" s="2">
        <f t="shared" si="95"/>
        <v>0</v>
      </c>
      <c r="AD120" s="2"/>
      <c r="AE120" s="2">
        <f>AA119</f>
        <v>625</v>
      </c>
      <c r="AF120" s="2">
        <f t="shared" ref="AF120:AF129" si="102">AB119</f>
        <v>625</v>
      </c>
      <c r="AG120" s="2">
        <f t="shared" ref="AG120:AG129" si="103">AC119</f>
        <v>0</v>
      </c>
    </row>
    <row r="121" spans="1:35" x14ac:dyDescent="0.25">
      <c r="D121">
        <f t="shared" si="96"/>
        <v>3</v>
      </c>
      <c r="E121" s="2">
        <f t="shared" si="97"/>
        <v>237.5</v>
      </c>
      <c r="F121" s="2">
        <f t="shared" si="98"/>
        <v>237.5</v>
      </c>
      <c r="G121">
        <f t="shared" si="99"/>
        <v>0</v>
      </c>
      <c r="H121" s="2">
        <f t="shared" si="100"/>
        <v>475</v>
      </c>
      <c r="I121" s="2">
        <f t="shared" ref="I121:I129" si="104">F121*VLOOKUP(D121,$H$12:$L$22,4,FALSE)</f>
        <v>1149025</v>
      </c>
      <c r="J121" s="2"/>
      <c r="K121" s="1" t="s">
        <v>20</v>
      </c>
      <c r="L121" s="8">
        <f>1-L120</f>
        <v>1</v>
      </c>
      <c r="M121" s="1" t="s">
        <v>16</v>
      </c>
      <c r="N121" s="2">
        <f>IF($P120&lt;$I$7,N120,$I$7*N120/$P120)</f>
        <v>3822.0066920404488</v>
      </c>
      <c r="O121" s="2">
        <f>IF($P120&lt;$I$7,O120,$I$7*O120/$P120)</f>
        <v>3822.0066920404488</v>
      </c>
      <c r="P121" s="2">
        <f>SUM(N121:O121)</f>
        <v>7644.0133840808976</v>
      </c>
      <c r="R121">
        <v>3</v>
      </c>
      <c r="S121" s="2">
        <f t="shared" si="91"/>
        <v>237.5</v>
      </c>
      <c r="T121" s="2">
        <f t="shared" si="92"/>
        <v>237.5</v>
      </c>
      <c r="U121" s="2">
        <f t="shared" si="93"/>
        <v>0</v>
      </c>
      <c r="V121" s="2"/>
      <c r="W121" s="2">
        <f>S121-S121*$N$14</f>
        <v>213.75</v>
      </c>
      <c r="X121" s="2">
        <f>T121-T121*$N$14</f>
        <v>213.75</v>
      </c>
      <c r="Y121" s="2">
        <f>U121-U121*$N$14</f>
        <v>0</v>
      </c>
      <c r="Z121" s="2"/>
      <c r="AA121" s="2">
        <f t="shared" si="101"/>
        <v>85.5</v>
      </c>
      <c r="AB121" s="2">
        <f t="shared" si="94"/>
        <v>85.5</v>
      </c>
      <c r="AC121" s="2">
        <f t="shared" si="95"/>
        <v>0</v>
      </c>
      <c r="AD121" s="2"/>
      <c r="AE121" s="2">
        <f t="shared" ref="AE121:AE129" si="105">AA120</f>
        <v>237.5</v>
      </c>
      <c r="AF121" s="2">
        <f t="shared" si="102"/>
        <v>237.5</v>
      </c>
      <c r="AG121" s="2">
        <f t="shared" si="103"/>
        <v>0</v>
      </c>
    </row>
    <row r="122" spans="1:35" x14ac:dyDescent="0.25">
      <c r="D122">
        <f t="shared" si="96"/>
        <v>4</v>
      </c>
      <c r="E122" s="2">
        <f t="shared" si="97"/>
        <v>85.5</v>
      </c>
      <c r="F122" s="2">
        <f t="shared" si="98"/>
        <v>85.5</v>
      </c>
      <c r="G122">
        <f t="shared" si="99"/>
        <v>0</v>
      </c>
      <c r="H122" s="2">
        <f t="shared" si="100"/>
        <v>171</v>
      </c>
      <c r="I122" s="2">
        <f t="shared" si="104"/>
        <v>847732.5</v>
      </c>
      <c r="J122" s="2"/>
      <c r="K122" s="1" t="s">
        <v>21</v>
      </c>
      <c r="L122" s="2">
        <f>L119*L120</f>
        <v>0</v>
      </c>
      <c r="M122" s="1" t="s">
        <v>33</v>
      </c>
      <c r="N122" s="2">
        <f>N121</f>
        <v>3822.0066920404488</v>
      </c>
      <c r="O122" s="2">
        <f t="shared" ref="O122" si="106">O121</f>
        <v>3822.0066920404488</v>
      </c>
      <c r="P122" s="2">
        <f>SUM(N122:O122)</f>
        <v>7644.0133840808976</v>
      </c>
      <c r="R122">
        <v>4</v>
      </c>
      <c r="S122" s="2">
        <f t="shared" si="91"/>
        <v>85.5</v>
      </c>
      <c r="T122" s="2">
        <f t="shared" si="92"/>
        <v>85.5</v>
      </c>
      <c r="U122" s="2">
        <f t="shared" si="93"/>
        <v>0</v>
      </c>
      <c r="V122" s="2"/>
      <c r="W122" s="2">
        <f>S122-S122*$N$15</f>
        <v>68.400000000000006</v>
      </c>
      <c r="X122" s="2">
        <f>T122-T122*$N$15</f>
        <v>68.400000000000006</v>
      </c>
      <c r="Y122" s="2">
        <f>U122-U122*$N$15</f>
        <v>0</v>
      </c>
      <c r="Z122" s="2"/>
      <c r="AA122" s="2">
        <f t="shared" si="101"/>
        <v>41.04</v>
      </c>
      <c r="AB122" s="2">
        <f t="shared" si="94"/>
        <v>41.04</v>
      </c>
      <c r="AC122" s="2">
        <f t="shared" si="95"/>
        <v>0</v>
      </c>
      <c r="AD122" s="2"/>
      <c r="AE122" s="2">
        <f t="shared" si="105"/>
        <v>85.5</v>
      </c>
      <c r="AF122" s="2">
        <f t="shared" si="102"/>
        <v>85.5</v>
      </c>
      <c r="AG122" s="2">
        <f t="shared" si="103"/>
        <v>0</v>
      </c>
    </row>
    <row r="123" spans="1:35" x14ac:dyDescent="0.25">
      <c r="D123">
        <f t="shared" si="96"/>
        <v>5</v>
      </c>
      <c r="E123" s="2">
        <f t="shared" si="97"/>
        <v>41.04</v>
      </c>
      <c r="F123" s="2">
        <f t="shared" si="98"/>
        <v>41.04</v>
      </c>
      <c r="G123">
        <f t="shared" si="99"/>
        <v>0</v>
      </c>
      <c r="H123" s="2">
        <f t="shared" si="100"/>
        <v>82.08</v>
      </c>
      <c r="I123" s="2">
        <f t="shared" si="104"/>
        <v>647282.88</v>
      </c>
      <c r="J123" s="2"/>
      <c r="K123" s="1" t="s">
        <v>22</v>
      </c>
      <c r="L123" s="2">
        <f>(L119*L121)/2</f>
        <v>1911003.3460202243</v>
      </c>
      <c r="R123">
        <v>5</v>
      </c>
      <c r="S123" s="2">
        <f t="shared" si="91"/>
        <v>41.04</v>
      </c>
      <c r="T123" s="2">
        <f t="shared" si="92"/>
        <v>41.04</v>
      </c>
      <c r="U123" s="2">
        <f t="shared" si="93"/>
        <v>0</v>
      </c>
      <c r="V123" s="2"/>
      <c r="W123" s="2">
        <f>S123-S123*$N$16</f>
        <v>32.832000000000001</v>
      </c>
      <c r="X123" s="2">
        <f>T123-T123*$N$16</f>
        <v>32.832000000000001</v>
      </c>
      <c r="Y123" s="2">
        <f>U123-U123*$N$16</f>
        <v>0</v>
      </c>
      <c r="Z123" s="2"/>
      <c r="AA123" s="2">
        <f t="shared" si="101"/>
        <v>19.699200000000001</v>
      </c>
      <c r="AB123" s="2">
        <f t="shared" si="94"/>
        <v>19.699200000000001</v>
      </c>
      <c r="AC123" s="2">
        <f t="shared" si="95"/>
        <v>0</v>
      </c>
      <c r="AD123" s="2"/>
      <c r="AE123" s="2">
        <f t="shared" si="105"/>
        <v>41.04</v>
      </c>
      <c r="AF123" s="2">
        <f t="shared" si="102"/>
        <v>41.04</v>
      </c>
      <c r="AG123" s="2">
        <f t="shared" si="103"/>
        <v>0</v>
      </c>
    </row>
    <row r="124" spans="1:35" x14ac:dyDescent="0.25">
      <c r="D124">
        <f t="shared" si="96"/>
        <v>6</v>
      </c>
      <c r="E124" s="2">
        <f t="shared" si="97"/>
        <v>9.8496000000000006</v>
      </c>
      <c r="F124" s="2">
        <f t="shared" si="98"/>
        <v>9.8496000000000006</v>
      </c>
      <c r="G124">
        <f t="shared" si="99"/>
        <v>0</v>
      </c>
      <c r="H124" s="2">
        <f t="shared" si="100"/>
        <v>19.699200000000001</v>
      </c>
      <c r="I124" s="2">
        <f t="shared" si="104"/>
        <v>223654.86720000001</v>
      </c>
      <c r="J124" s="2"/>
      <c r="K124" s="1" t="s">
        <v>23</v>
      </c>
      <c r="L124" s="2">
        <f>L123</f>
        <v>1911003.3460202243</v>
      </c>
      <c r="R124">
        <v>6</v>
      </c>
      <c r="S124" s="2">
        <f t="shared" si="91"/>
        <v>9.8496000000000006</v>
      </c>
      <c r="T124" s="2">
        <f t="shared" si="92"/>
        <v>9.8496000000000006</v>
      </c>
      <c r="U124" s="2">
        <f t="shared" si="93"/>
        <v>0</v>
      </c>
      <c r="V124" s="2"/>
      <c r="W124" s="2">
        <f>S124-S124*$N$17</f>
        <v>7.8796800000000005</v>
      </c>
      <c r="X124" s="2">
        <f>T124-T124*$N$17</f>
        <v>7.8796800000000005</v>
      </c>
      <c r="Y124" s="2">
        <f>U124-U124*$N$17</f>
        <v>0</v>
      </c>
      <c r="Z124" s="2"/>
      <c r="AA124" s="2">
        <f t="shared" si="101"/>
        <v>4.7278080000000005</v>
      </c>
      <c r="AB124" s="2">
        <f t="shared" si="94"/>
        <v>4.7278080000000005</v>
      </c>
      <c r="AC124" s="2">
        <f t="shared" si="95"/>
        <v>0</v>
      </c>
      <c r="AD124" s="2"/>
      <c r="AE124" s="2">
        <f t="shared" si="105"/>
        <v>19.699200000000001</v>
      </c>
      <c r="AF124" s="2">
        <f t="shared" si="102"/>
        <v>19.699200000000001</v>
      </c>
      <c r="AG124" s="2">
        <f t="shared" si="103"/>
        <v>0</v>
      </c>
    </row>
    <row r="125" spans="1:35" x14ac:dyDescent="0.25">
      <c r="D125">
        <f t="shared" si="96"/>
        <v>7</v>
      </c>
      <c r="E125" s="2">
        <f t="shared" si="97"/>
        <v>9.4556160000000009</v>
      </c>
      <c r="F125" s="2">
        <f t="shared" si="98"/>
        <v>9.4556160000000009</v>
      </c>
      <c r="G125">
        <f t="shared" si="99"/>
        <v>0</v>
      </c>
      <c r="H125" s="2">
        <f t="shared" si="100"/>
        <v>18.911232000000002</v>
      </c>
      <c r="I125" s="2">
        <f t="shared" si="104"/>
        <v>278288.23449600005</v>
      </c>
      <c r="J125" s="2"/>
      <c r="K125" s="15"/>
      <c r="L125" s="2"/>
      <c r="M125" s="2"/>
      <c r="N125" s="2"/>
      <c r="O125" s="2"/>
      <c r="R125">
        <v>7</v>
      </c>
      <c r="S125" s="2">
        <f t="shared" si="91"/>
        <v>9.4556160000000009</v>
      </c>
      <c r="T125" s="2">
        <f t="shared" si="92"/>
        <v>9.4556160000000009</v>
      </c>
      <c r="U125" s="2">
        <f t="shared" si="93"/>
        <v>0</v>
      </c>
      <c r="V125" s="2"/>
      <c r="W125" s="2">
        <f>S125-S125*$N$18</f>
        <v>7.5644928000000009</v>
      </c>
      <c r="X125" s="2">
        <f>T125-T125*$N$18</f>
        <v>7.5644928000000009</v>
      </c>
      <c r="Y125" s="2">
        <f>U125-U125*$N$18</f>
        <v>0</v>
      </c>
      <c r="Z125" s="2"/>
      <c r="AA125" s="2">
        <f t="shared" si="101"/>
        <v>4.53869568</v>
      </c>
      <c r="AB125" s="2">
        <f t="shared" si="94"/>
        <v>4.53869568</v>
      </c>
      <c r="AC125" s="2">
        <f t="shared" si="95"/>
        <v>0</v>
      </c>
      <c r="AD125" s="2"/>
      <c r="AE125" s="2">
        <f t="shared" si="105"/>
        <v>4.7278080000000005</v>
      </c>
      <c r="AF125" s="2">
        <f t="shared" si="102"/>
        <v>4.7278080000000005</v>
      </c>
      <c r="AG125" s="2">
        <f t="shared" si="103"/>
        <v>0</v>
      </c>
    </row>
    <row r="126" spans="1:35" x14ac:dyDescent="0.25">
      <c r="D126">
        <f t="shared" si="96"/>
        <v>8</v>
      </c>
      <c r="E126" s="2">
        <f t="shared" si="97"/>
        <v>5.9719679999999995</v>
      </c>
      <c r="F126" s="2">
        <f t="shared" si="98"/>
        <v>5.9719679999999995</v>
      </c>
      <c r="G126">
        <f t="shared" si="99"/>
        <v>0</v>
      </c>
      <c r="H126" s="2">
        <f t="shared" si="100"/>
        <v>11.943935999999999</v>
      </c>
      <c r="I126" s="2">
        <f t="shared" si="104"/>
        <v>221153.91897599999</v>
      </c>
      <c r="J126" s="2"/>
      <c r="K126" s="2"/>
      <c r="L126" s="2"/>
      <c r="M126" s="2"/>
      <c r="N126" s="2"/>
      <c r="O126" s="2"/>
      <c r="R126">
        <v>8</v>
      </c>
      <c r="S126" s="2">
        <f t="shared" si="91"/>
        <v>5.9719679999999995</v>
      </c>
      <c r="T126" s="2">
        <f t="shared" si="92"/>
        <v>5.9719679999999995</v>
      </c>
      <c r="U126" s="2">
        <f t="shared" si="93"/>
        <v>0</v>
      </c>
      <c r="V126" s="2"/>
      <c r="W126" s="2">
        <f>S126-S126*$N$19</f>
        <v>4.7775743999999998</v>
      </c>
      <c r="X126" s="2">
        <f>T126-T126*$N$19</f>
        <v>4.7775743999999998</v>
      </c>
      <c r="Y126" s="2">
        <f>U126-U126*$N$19</f>
        <v>0</v>
      </c>
      <c r="Z126" s="2"/>
      <c r="AA126" s="2">
        <f t="shared" si="101"/>
        <v>2.8665446399999999</v>
      </c>
      <c r="AB126" s="2">
        <f t="shared" si="94"/>
        <v>2.8665446399999999</v>
      </c>
      <c r="AC126" s="2">
        <f t="shared" si="95"/>
        <v>0</v>
      </c>
      <c r="AD126" s="2"/>
      <c r="AE126" s="2">
        <f t="shared" si="105"/>
        <v>4.53869568</v>
      </c>
      <c r="AF126" s="2">
        <f t="shared" si="102"/>
        <v>4.53869568</v>
      </c>
      <c r="AG126" s="2">
        <f t="shared" si="103"/>
        <v>0</v>
      </c>
    </row>
    <row r="127" spans="1:35" x14ac:dyDescent="0.25">
      <c r="D127">
        <f t="shared" si="96"/>
        <v>9</v>
      </c>
      <c r="E127" s="2">
        <f t="shared" si="97"/>
        <v>3.9813120000000009</v>
      </c>
      <c r="F127" s="2">
        <f t="shared" si="98"/>
        <v>3.9813120000000009</v>
      </c>
      <c r="G127">
        <f t="shared" si="99"/>
        <v>0</v>
      </c>
      <c r="H127" s="2">
        <f t="shared" si="100"/>
        <v>7.9626240000000017</v>
      </c>
      <c r="I127" s="2">
        <f t="shared" si="104"/>
        <v>245360.29593600004</v>
      </c>
      <c r="J127" s="2"/>
      <c r="K127" s="2"/>
      <c r="L127" s="2"/>
      <c r="M127" s="2"/>
      <c r="N127" s="2"/>
      <c r="O127" s="2"/>
      <c r="R127">
        <v>9</v>
      </c>
      <c r="S127" s="2">
        <f t="shared" si="91"/>
        <v>3.9813120000000009</v>
      </c>
      <c r="T127" s="2">
        <f t="shared" si="92"/>
        <v>3.9813120000000009</v>
      </c>
      <c r="U127" s="2">
        <f t="shared" si="93"/>
        <v>0</v>
      </c>
      <c r="V127" s="2"/>
      <c r="W127" s="2">
        <f>S127-S127*$N$20</f>
        <v>3.1850496000000006</v>
      </c>
      <c r="X127" s="2">
        <f>T127-T127*$N$20</f>
        <v>3.1850496000000006</v>
      </c>
      <c r="Y127" s="2">
        <f>U127-U127*$N$20</f>
        <v>0</v>
      </c>
      <c r="Z127" s="2"/>
      <c r="AA127" s="2">
        <f t="shared" si="101"/>
        <v>1.9110297600000004</v>
      </c>
      <c r="AB127" s="2">
        <f t="shared" si="94"/>
        <v>1.9110297600000004</v>
      </c>
      <c r="AC127" s="2">
        <f t="shared" si="95"/>
        <v>0</v>
      </c>
      <c r="AD127" s="2"/>
      <c r="AE127" s="2">
        <f t="shared" si="105"/>
        <v>2.8665446399999999</v>
      </c>
      <c r="AF127" s="2">
        <f t="shared" si="102"/>
        <v>2.8665446399999999</v>
      </c>
      <c r="AG127" s="2">
        <f t="shared" si="103"/>
        <v>0</v>
      </c>
    </row>
    <row r="128" spans="1:35" x14ac:dyDescent="0.25">
      <c r="D128">
        <f t="shared" si="96"/>
        <v>10</v>
      </c>
      <c r="E128" s="2">
        <f t="shared" si="97"/>
        <v>1.9874709503999994</v>
      </c>
      <c r="F128" s="2">
        <f t="shared" si="98"/>
        <v>1.9874709503999994</v>
      </c>
      <c r="G128">
        <f t="shared" si="99"/>
        <v>0</v>
      </c>
      <c r="H128" s="2">
        <f t="shared" si="100"/>
        <v>3.9749419007999989</v>
      </c>
      <c r="I128" s="2">
        <f t="shared" si="104"/>
        <v>127555.88559667196</v>
      </c>
      <c r="J128" s="2"/>
      <c r="K128" s="2"/>
      <c r="L128" s="2"/>
      <c r="M128" s="2"/>
      <c r="N128" s="2"/>
      <c r="O128" s="2"/>
      <c r="R128">
        <v>10</v>
      </c>
      <c r="S128" s="2">
        <f t="shared" si="91"/>
        <v>1.9874709503999994</v>
      </c>
      <c r="T128" s="2">
        <f t="shared" si="92"/>
        <v>1.9874709503999994</v>
      </c>
      <c r="U128" s="2">
        <f t="shared" si="93"/>
        <v>0</v>
      </c>
      <c r="V128" s="2"/>
      <c r="W128" s="2">
        <f>S128-S128*$N$21</f>
        <v>1.5899767603199995</v>
      </c>
      <c r="X128" s="2">
        <f>T128-T128*$N$21</f>
        <v>1.5899767603199995</v>
      </c>
      <c r="Y128" s="2">
        <f>U128-U128*$N$21</f>
        <v>0</v>
      </c>
      <c r="Z128" s="2"/>
      <c r="AA128" s="2">
        <f t="shared" si="101"/>
        <v>0.95398605619199961</v>
      </c>
      <c r="AB128" s="2">
        <f t="shared" si="94"/>
        <v>0.95398605619199961</v>
      </c>
      <c r="AC128" s="2">
        <f t="shared" si="95"/>
        <v>0</v>
      </c>
      <c r="AD128" s="2"/>
      <c r="AE128" s="2">
        <f t="shared" si="105"/>
        <v>1.9110297600000004</v>
      </c>
      <c r="AF128" s="2">
        <f t="shared" si="102"/>
        <v>1.9110297600000004</v>
      </c>
      <c r="AG128" s="2">
        <f t="shared" si="103"/>
        <v>0</v>
      </c>
    </row>
    <row r="129" spans="1:35" x14ac:dyDescent="0.25">
      <c r="D129">
        <f t="shared" si="96"/>
        <v>11</v>
      </c>
      <c r="E129" s="2">
        <f t="shared" si="97"/>
        <v>1.0192158719999997</v>
      </c>
      <c r="F129" s="2">
        <f t="shared" si="98"/>
        <v>1.0192158719999997</v>
      </c>
      <c r="G129">
        <f t="shared" si="99"/>
        <v>0</v>
      </c>
      <c r="H129" s="2">
        <f t="shared" si="100"/>
        <v>2.0384317439999995</v>
      </c>
      <c r="I129" s="2">
        <f t="shared" si="104"/>
        <v>81953.109835775977</v>
      </c>
      <c r="J129" s="2"/>
      <c r="K129" s="2"/>
      <c r="L129" s="2"/>
      <c r="M129" s="2"/>
      <c r="N129" s="2"/>
      <c r="O129" s="2"/>
      <c r="R129" s="3">
        <v>11</v>
      </c>
      <c r="S129" s="6">
        <f t="shared" si="91"/>
        <v>1.0192158719999997</v>
      </c>
      <c r="T129" s="6">
        <f t="shared" si="92"/>
        <v>1.0192158719999997</v>
      </c>
      <c r="U129" s="6">
        <f t="shared" si="93"/>
        <v>0</v>
      </c>
      <c r="V129" s="7"/>
      <c r="W129" s="2">
        <f>S129-S129*$N$22</f>
        <v>0.81537269759999975</v>
      </c>
      <c r="X129" s="2">
        <f>T129-T129*$N$22</f>
        <v>0.81537269759999975</v>
      </c>
      <c r="Y129" s="2">
        <f>U129-U129*$N$22</f>
        <v>0</v>
      </c>
      <c r="Z129" s="2"/>
      <c r="AA129" s="2">
        <f t="shared" si="101"/>
        <v>0.48922361855999985</v>
      </c>
      <c r="AB129" s="2">
        <f t="shared" si="94"/>
        <v>0.48922361855999985</v>
      </c>
      <c r="AC129" s="2">
        <f t="shared" si="95"/>
        <v>0</v>
      </c>
      <c r="AD129" s="2"/>
      <c r="AE129" s="2">
        <f t="shared" si="105"/>
        <v>0.95398605619199961</v>
      </c>
      <c r="AF129" s="2">
        <f t="shared" si="102"/>
        <v>0.95398605619199961</v>
      </c>
      <c r="AG129" s="2">
        <f t="shared" si="103"/>
        <v>0</v>
      </c>
    </row>
    <row r="130" spans="1:35" x14ac:dyDescent="0.25">
      <c r="H130" s="2">
        <f>SUM(H119:H129)</f>
        <v>9874.0535962495997</v>
      </c>
      <c r="I130">
        <f>SUM(I121:I129)</f>
        <v>3822006.6920404485</v>
      </c>
      <c r="R130" t="s">
        <v>30</v>
      </c>
      <c r="T130">
        <f>IF($H130&lt;$J$12,F130,F130/$H130*$J$12)</f>
        <v>0</v>
      </c>
      <c r="U130">
        <f>SUM(S119:U129)</f>
        <v>7042.6103656447995</v>
      </c>
      <c r="Y130" s="2">
        <f>SUM(W119:Y129)</f>
        <v>6869.0882925158385</v>
      </c>
      <c r="AC130" s="2">
        <f>SUM(AA119:AC129)</f>
        <v>2048.4529755095041</v>
      </c>
      <c r="AE130" s="2">
        <f>SUM(AE119:AE129)</f>
        <v>4845.7439561766405</v>
      </c>
      <c r="AF130" s="2">
        <f>SUM(AF119:AF129)</f>
        <v>4845.7439561766405</v>
      </c>
      <c r="AG130">
        <f>SUM(AG119:AG129)</f>
        <v>0</v>
      </c>
      <c r="AH130" s="15">
        <f>SUM(AE119:AG129)</f>
        <v>9691.4879123532792</v>
      </c>
    </row>
    <row r="131" spans="1:35" x14ac:dyDescent="0.25">
      <c r="A131" s="3"/>
      <c r="B131" s="3"/>
      <c r="C131" s="3"/>
      <c r="D131" s="3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14"/>
      <c r="AI131" s="3"/>
    </row>
    <row r="132" spans="1:35" x14ac:dyDescent="0.25">
      <c r="A132" s="4"/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7"/>
      <c r="U132" s="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7"/>
      <c r="AH132" s="19"/>
      <c r="AI132" s="7"/>
    </row>
    <row r="133" spans="1:35" x14ac:dyDescent="0.25">
      <c r="A133" t="s">
        <v>24</v>
      </c>
      <c r="B133">
        <f>B118+1</f>
        <v>7</v>
      </c>
      <c r="D133" s="3" t="s">
        <v>34</v>
      </c>
      <c r="E133" s="3" t="s">
        <v>5</v>
      </c>
      <c r="F133" s="3" t="s">
        <v>4</v>
      </c>
      <c r="G133" s="3" t="s">
        <v>6</v>
      </c>
      <c r="H133" s="3" t="s">
        <v>14</v>
      </c>
      <c r="I133" s="3" t="s">
        <v>7</v>
      </c>
      <c r="K133" s="14" t="s">
        <v>32</v>
      </c>
      <c r="L133" s="4"/>
      <c r="M133" s="4"/>
      <c r="N133" s="3" t="s">
        <v>51</v>
      </c>
      <c r="O133" s="3" t="s">
        <v>50</v>
      </c>
      <c r="P133" s="3" t="s">
        <v>14</v>
      </c>
      <c r="R133" s="3" t="s">
        <v>34</v>
      </c>
      <c r="S133" s="3" t="s">
        <v>35</v>
      </c>
      <c r="T133" s="3" t="s">
        <v>36</v>
      </c>
      <c r="U133" s="3" t="s">
        <v>37</v>
      </c>
      <c r="W133" s="3" t="s">
        <v>38</v>
      </c>
      <c r="X133" s="3" t="s">
        <v>39</v>
      </c>
      <c r="Y133" s="3" t="s">
        <v>40</v>
      </c>
      <c r="AA133" s="3" t="s">
        <v>41</v>
      </c>
      <c r="AB133" s="3" t="s">
        <v>42</v>
      </c>
      <c r="AC133" s="3" t="s">
        <v>43</v>
      </c>
      <c r="AE133" s="3" t="s">
        <v>52</v>
      </c>
      <c r="AF133" s="3" t="s">
        <v>54</v>
      </c>
      <c r="AG133" s="3" t="s">
        <v>53</v>
      </c>
      <c r="AH133" s="1" t="s">
        <v>24</v>
      </c>
      <c r="AI133">
        <f>B133</f>
        <v>7</v>
      </c>
    </row>
    <row r="134" spans="1:35" x14ac:dyDescent="0.25">
      <c r="D134">
        <f>D119</f>
        <v>1</v>
      </c>
      <c r="E134" s="2">
        <f>AE119</f>
        <v>3822.0066920404488</v>
      </c>
      <c r="F134" s="2">
        <f>AF119</f>
        <v>3822.0066920404488</v>
      </c>
      <c r="G134">
        <f>IF($B133&lt;$M$5,0,$K$6)</f>
        <v>0</v>
      </c>
      <c r="H134" s="2">
        <f>SUM(E134:G134)</f>
        <v>7644.0133840808976</v>
      </c>
      <c r="K134" s="1" t="s">
        <v>17</v>
      </c>
      <c r="L134" s="2">
        <f>SUM(I136:I144)</f>
        <v>3774588.6239467664</v>
      </c>
      <c r="M134" s="4"/>
      <c r="N134" s="7">
        <f>L137+L138</f>
        <v>1887294.3119733832</v>
      </c>
      <c r="O134" s="7">
        <f>L139</f>
        <v>1887294.3119733832</v>
      </c>
      <c r="P134" s="4"/>
      <c r="R134">
        <v>1</v>
      </c>
      <c r="S134" s="2">
        <f t="shared" ref="S134:S144" si="107">IF($H134&lt;$J$12,E134,E134/$H134*$J$12)</f>
        <v>2500</v>
      </c>
      <c r="T134" s="2">
        <f t="shared" ref="T134:T144" si="108">IF($H134&lt;$J$12,F134,F134/$H134*$J$12)</f>
        <v>2500</v>
      </c>
      <c r="U134" s="2">
        <f t="shared" ref="U134:U144" si="109">IF($H134&lt;$J$12,G134,G134/$H134*$J$12)</f>
        <v>0</v>
      </c>
      <c r="V134" s="2"/>
      <c r="W134" s="2">
        <f>S134-S134*$N$12</f>
        <v>2500</v>
      </c>
      <c r="X134" s="2">
        <f>T134-T134*$N$12</f>
        <v>2500</v>
      </c>
      <c r="Y134" s="2">
        <f>U134-U134*$N$12</f>
        <v>0</v>
      </c>
      <c r="Z134" s="2"/>
      <c r="AA134" s="2">
        <f>W134*VLOOKUP($R134,$D$19:$E$29,2,FALSE)</f>
        <v>625</v>
      </c>
      <c r="AB134" s="2">
        <f t="shared" ref="AB134:AB144" si="110">X134*VLOOKUP($R134,$D$19:$E$29,2,FALSE)</f>
        <v>625</v>
      </c>
      <c r="AC134" s="2">
        <f t="shared" ref="AC134:AC144" si="111">Y134*VLOOKUP($R134,$D$19:$E$29,2,FALSE)</f>
        <v>0</v>
      </c>
      <c r="AD134" s="2"/>
      <c r="AE134" s="2">
        <f>N137</f>
        <v>3774.5886239467663</v>
      </c>
      <c r="AF134" s="2">
        <f>O137</f>
        <v>3774.5886239467663</v>
      </c>
      <c r="AG134">
        <v>0</v>
      </c>
    </row>
    <row r="135" spans="1:35" x14ac:dyDescent="0.25">
      <c r="D135">
        <f t="shared" ref="D135:D144" si="112">D120</f>
        <v>2</v>
      </c>
      <c r="E135" s="2">
        <f t="shared" ref="E135:E144" si="113">AE120</f>
        <v>625</v>
      </c>
      <c r="F135" s="2">
        <f t="shared" ref="F135:F144" si="114">AF120</f>
        <v>625</v>
      </c>
      <c r="G135">
        <f t="shared" ref="G135:G144" si="115">AG120</f>
        <v>0</v>
      </c>
      <c r="H135" s="2">
        <f t="shared" ref="H135:H144" si="116">SUM(E135:G135)</f>
        <v>1250</v>
      </c>
      <c r="K135" s="1" t="s">
        <v>19</v>
      </c>
      <c r="L135" s="8">
        <f>IF(B133&lt;$M$5,0,$K$6/SUM($K$6,E134:E144))</f>
        <v>0</v>
      </c>
      <c r="M135" s="1" t="s">
        <v>15</v>
      </c>
      <c r="N135" s="2">
        <f>N134*$I$6</f>
        <v>3774.5886239467663</v>
      </c>
      <c r="O135" s="2">
        <f>O134*$I$6</f>
        <v>3774.5886239467663</v>
      </c>
      <c r="P135" s="2">
        <f>SUM(N135:O135)</f>
        <v>7549.1772478935327</v>
      </c>
      <c r="R135">
        <v>2</v>
      </c>
      <c r="S135" s="2">
        <f t="shared" si="107"/>
        <v>625</v>
      </c>
      <c r="T135" s="2">
        <f t="shared" si="108"/>
        <v>625</v>
      </c>
      <c r="U135" s="2">
        <f t="shared" si="109"/>
        <v>0</v>
      </c>
      <c r="V135" s="2"/>
      <c r="W135" s="2">
        <f>S135-S135*$N$13</f>
        <v>593.75</v>
      </c>
      <c r="X135" s="2">
        <f>T135-T135*$N$13</f>
        <v>593.75</v>
      </c>
      <c r="Y135" s="2">
        <f>U135-U135*$N$13</f>
        <v>0</v>
      </c>
      <c r="Z135" s="2"/>
      <c r="AA135" s="2">
        <f t="shared" ref="AA135:AA144" si="117">W135*VLOOKUP($R135,$D$19:$E$29,2,FALSE)</f>
        <v>237.5</v>
      </c>
      <c r="AB135" s="2">
        <f t="shared" si="110"/>
        <v>237.5</v>
      </c>
      <c r="AC135" s="2">
        <f t="shared" si="111"/>
        <v>0</v>
      </c>
      <c r="AD135" s="2"/>
      <c r="AE135" s="2">
        <f>AA134</f>
        <v>625</v>
      </c>
      <c r="AF135" s="2">
        <f t="shared" ref="AF135:AF144" si="118">AB134</f>
        <v>625</v>
      </c>
      <c r="AG135" s="2">
        <f t="shared" ref="AG135:AG144" si="119">AC134</f>
        <v>0</v>
      </c>
    </row>
    <row r="136" spans="1:35" x14ac:dyDescent="0.25">
      <c r="D136">
        <f t="shared" si="112"/>
        <v>3</v>
      </c>
      <c r="E136" s="2">
        <f t="shared" si="113"/>
        <v>237.5</v>
      </c>
      <c r="F136" s="2">
        <f t="shared" si="114"/>
        <v>237.5</v>
      </c>
      <c r="G136">
        <f t="shared" si="115"/>
        <v>0</v>
      </c>
      <c r="H136" s="2">
        <f t="shared" si="116"/>
        <v>475</v>
      </c>
      <c r="I136" s="2">
        <f t="shared" ref="I136:I144" si="120">F136*VLOOKUP(D136,$H$12:$L$22,4,FALSE)</f>
        <v>1149025</v>
      </c>
      <c r="J136" s="2"/>
      <c r="K136" s="1" t="s">
        <v>20</v>
      </c>
      <c r="L136" s="8">
        <f>1-L135</f>
        <v>1</v>
      </c>
      <c r="M136" s="1" t="s">
        <v>16</v>
      </c>
      <c r="N136" s="2">
        <f>IF($P135&lt;$I$7,N135,$I$7*N135/$P135)</f>
        <v>3774.5886239467663</v>
      </c>
      <c r="O136" s="2">
        <f>IF($P135&lt;$I$7,O135,$I$7*O135/$P135)</f>
        <v>3774.5886239467663</v>
      </c>
      <c r="P136" s="2">
        <f>SUM(N136:O136)</f>
        <v>7549.1772478935327</v>
      </c>
      <c r="R136">
        <v>3</v>
      </c>
      <c r="S136" s="2">
        <f t="shared" si="107"/>
        <v>237.5</v>
      </c>
      <c r="T136" s="2">
        <f t="shared" si="108"/>
        <v>237.5</v>
      </c>
      <c r="U136" s="2">
        <f t="shared" si="109"/>
        <v>0</v>
      </c>
      <c r="V136" s="2"/>
      <c r="W136" s="2">
        <f>S136-S136*$N$14</f>
        <v>213.75</v>
      </c>
      <c r="X136" s="2">
        <f>T136-T136*$N$14</f>
        <v>213.75</v>
      </c>
      <c r="Y136" s="2">
        <f>U136-U136*$N$14</f>
        <v>0</v>
      </c>
      <c r="Z136" s="2"/>
      <c r="AA136" s="2">
        <f t="shared" si="117"/>
        <v>85.5</v>
      </c>
      <c r="AB136" s="2">
        <f t="shared" si="110"/>
        <v>85.5</v>
      </c>
      <c r="AC136" s="2">
        <f t="shared" si="111"/>
        <v>0</v>
      </c>
      <c r="AD136" s="2"/>
      <c r="AE136" s="2">
        <f t="shared" ref="AE136:AE144" si="121">AA135</f>
        <v>237.5</v>
      </c>
      <c r="AF136" s="2">
        <f t="shared" si="118"/>
        <v>237.5</v>
      </c>
      <c r="AG136" s="2">
        <f t="shared" si="119"/>
        <v>0</v>
      </c>
    </row>
    <row r="137" spans="1:35" x14ac:dyDescent="0.25">
      <c r="D137">
        <f t="shared" si="112"/>
        <v>4</v>
      </c>
      <c r="E137" s="2">
        <f t="shared" si="113"/>
        <v>85.5</v>
      </c>
      <c r="F137" s="2">
        <f t="shared" si="114"/>
        <v>85.5</v>
      </c>
      <c r="G137">
        <f t="shared" si="115"/>
        <v>0</v>
      </c>
      <c r="H137" s="2">
        <f t="shared" si="116"/>
        <v>171</v>
      </c>
      <c r="I137" s="2">
        <f t="shared" si="120"/>
        <v>847732.5</v>
      </c>
      <c r="J137" s="2"/>
      <c r="K137" s="1" t="s">
        <v>21</v>
      </c>
      <c r="L137" s="2">
        <f>L134*L135</f>
        <v>0</v>
      </c>
      <c r="M137" s="1" t="s">
        <v>33</v>
      </c>
      <c r="N137" s="2">
        <f>N136</f>
        <v>3774.5886239467663</v>
      </c>
      <c r="O137" s="2">
        <f t="shared" ref="O137" si="122">O136</f>
        <v>3774.5886239467663</v>
      </c>
      <c r="P137" s="2">
        <f>SUM(N137:O137)</f>
        <v>7549.1772478935327</v>
      </c>
      <c r="R137">
        <v>4</v>
      </c>
      <c r="S137" s="2">
        <f t="shared" si="107"/>
        <v>85.5</v>
      </c>
      <c r="T137" s="2">
        <f t="shared" si="108"/>
        <v>85.5</v>
      </c>
      <c r="U137" s="2">
        <f t="shared" si="109"/>
        <v>0</v>
      </c>
      <c r="V137" s="2"/>
      <c r="W137" s="2">
        <f>S137-S137*$N$15</f>
        <v>68.400000000000006</v>
      </c>
      <c r="X137" s="2">
        <f>T137-T137*$N$15</f>
        <v>68.400000000000006</v>
      </c>
      <c r="Y137" s="2">
        <f>U137-U137*$N$15</f>
        <v>0</v>
      </c>
      <c r="Z137" s="2"/>
      <c r="AA137" s="2">
        <f t="shared" si="117"/>
        <v>41.04</v>
      </c>
      <c r="AB137" s="2">
        <f t="shared" si="110"/>
        <v>41.04</v>
      </c>
      <c r="AC137" s="2">
        <f t="shared" si="111"/>
        <v>0</v>
      </c>
      <c r="AD137" s="2"/>
      <c r="AE137" s="2">
        <f t="shared" si="121"/>
        <v>85.5</v>
      </c>
      <c r="AF137" s="2">
        <f t="shared" si="118"/>
        <v>85.5</v>
      </c>
      <c r="AG137" s="2">
        <f t="shared" si="119"/>
        <v>0</v>
      </c>
    </row>
    <row r="138" spans="1:35" x14ac:dyDescent="0.25">
      <c r="D138">
        <f t="shared" si="112"/>
        <v>5</v>
      </c>
      <c r="E138" s="2">
        <f t="shared" si="113"/>
        <v>41.04</v>
      </c>
      <c r="F138" s="2">
        <f t="shared" si="114"/>
        <v>41.04</v>
      </c>
      <c r="G138">
        <f t="shared" si="115"/>
        <v>0</v>
      </c>
      <c r="H138" s="2">
        <f t="shared" si="116"/>
        <v>82.08</v>
      </c>
      <c r="I138" s="2">
        <f t="shared" si="120"/>
        <v>647282.88</v>
      </c>
      <c r="J138" s="2"/>
      <c r="K138" s="1" t="s">
        <v>22</v>
      </c>
      <c r="L138" s="2">
        <f>(L134*L136)/2</f>
        <v>1887294.3119733832</v>
      </c>
      <c r="R138">
        <v>5</v>
      </c>
      <c r="S138" s="2">
        <f t="shared" si="107"/>
        <v>41.04</v>
      </c>
      <c r="T138" s="2">
        <f t="shared" si="108"/>
        <v>41.04</v>
      </c>
      <c r="U138" s="2">
        <f t="shared" si="109"/>
        <v>0</v>
      </c>
      <c r="V138" s="2"/>
      <c r="W138" s="2">
        <f>S138-S138*$N$16</f>
        <v>32.832000000000001</v>
      </c>
      <c r="X138" s="2">
        <f>T138-T138*$N$16</f>
        <v>32.832000000000001</v>
      </c>
      <c r="Y138" s="2">
        <f>U138-U138*$N$16</f>
        <v>0</v>
      </c>
      <c r="Z138" s="2"/>
      <c r="AA138" s="2">
        <f t="shared" si="117"/>
        <v>19.699200000000001</v>
      </c>
      <c r="AB138" s="2">
        <f t="shared" si="110"/>
        <v>19.699200000000001</v>
      </c>
      <c r="AC138" s="2">
        <f t="shared" si="111"/>
        <v>0</v>
      </c>
      <c r="AD138" s="2"/>
      <c r="AE138" s="2">
        <f t="shared" si="121"/>
        <v>41.04</v>
      </c>
      <c r="AF138" s="2">
        <f t="shared" si="118"/>
        <v>41.04</v>
      </c>
      <c r="AG138" s="2">
        <f t="shared" si="119"/>
        <v>0</v>
      </c>
    </row>
    <row r="139" spans="1:35" x14ac:dyDescent="0.25">
      <c r="D139">
        <f t="shared" si="112"/>
        <v>6</v>
      </c>
      <c r="E139" s="2">
        <f t="shared" si="113"/>
        <v>19.699200000000001</v>
      </c>
      <c r="F139" s="2">
        <f t="shared" si="114"/>
        <v>19.699200000000001</v>
      </c>
      <c r="G139">
        <f t="shared" si="115"/>
        <v>0</v>
      </c>
      <c r="H139" s="2">
        <f t="shared" si="116"/>
        <v>39.398400000000002</v>
      </c>
      <c r="I139" s="2">
        <f t="shared" si="120"/>
        <v>447309.73440000002</v>
      </c>
      <c r="J139" s="2"/>
      <c r="K139" s="1" t="s">
        <v>23</v>
      </c>
      <c r="L139" s="2">
        <f>L138</f>
        <v>1887294.3119733832</v>
      </c>
      <c r="R139">
        <v>6</v>
      </c>
      <c r="S139" s="2">
        <f t="shared" si="107"/>
        <v>19.699200000000001</v>
      </c>
      <c r="T139" s="2">
        <f t="shared" si="108"/>
        <v>19.699200000000001</v>
      </c>
      <c r="U139" s="2">
        <f t="shared" si="109"/>
        <v>0</v>
      </c>
      <c r="V139" s="2"/>
      <c r="W139" s="2">
        <f>S139-S139*$N$17</f>
        <v>15.759360000000001</v>
      </c>
      <c r="X139" s="2">
        <f>T139-T139*$N$17</f>
        <v>15.759360000000001</v>
      </c>
      <c r="Y139" s="2">
        <f>U139-U139*$N$17</f>
        <v>0</v>
      </c>
      <c r="Z139" s="2"/>
      <c r="AA139" s="2">
        <f t="shared" si="117"/>
        <v>9.4556160000000009</v>
      </c>
      <c r="AB139" s="2">
        <f t="shared" si="110"/>
        <v>9.4556160000000009</v>
      </c>
      <c r="AC139" s="2">
        <f t="shared" si="111"/>
        <v>0</v>
      </c>
      <c r="AD139" s="2"/>
      <c r="AE139" s="2">
        <f t="shared" si="121"/>
        <v>19.699200000000001</v>
      </c>
      <c r="AF139" s="2">
        <f t="shared" si="118"/>
        <v>19.699200000000001</v>
      </c>
      <c r="AG139" s="2">
        <f t="shared" si="119"/>
        <v>0</v>
      </c>
    </row>
    <row r="140" spans="1:35" x14ac:dyDescent="0.25">
      <c r="D140">
        <f t="shared" si="112"/>
        <v>7</v>
      </c>
      <c r="E140" s="2">
        <f t="shared" si="113"/>
        <v>4.7278080000000005</v>
      </c>
      <c r="F140" s="2">
        <f t="shared" si="114"/>
        <v>4.7278080000000005</v>
      </c>
      <c r="G140">
        <f t="shared" si="115"/>
        <v>0</v>
      </c>
      <c r="H140" s="2">
        <f t="shared" si="116"/>
        <v>9.4556160000000009</v>
      </c>
      <c r="I140" s="2">
        <f t="shared" si="120"/>
        <v>139144.11724800002</v>
      </c>
      <c r="J140" s="2"/>
      <c r="K140" s="15"/>
      <c r="L140" s="2"/>
      <c r="M140" s="2"/>
      <c r="N140" s="2"/>
      <c r="O140" s="2"/>
      <c r="R140">
        <v>7</v>
      </c>
      <c r="S140" s="2">
        <f t="shared" si="107"/>
        <v>4.7278080000000005</v>
      </c>
      <c r="T140" s="2">
        <f t="shared" si="108"/>
        <v>4.7278080000000005</v>
      </c>
      <c r="U140" s="2">
        <f t="shared" si="109"/>
        <v>0</v>
      </c>
      <c r="V140" s="2"/>
      <c r="W140" s="2">
        <f>S140-S140*$N$18</f>
        <v>3.7822464000000005</v>
      </c>
      <c r="X140" s="2">
        <f>T140-T140*$N$18</f>
        <v>3.7822464000000005</v>
      </c>
      <c r="Y140" s="2">
        <f>U140-U140*$N$18</f>
        <v>0</v>
      </c>
      <c r="Z140" s="2"/>
      <c r="AA140" s="2">
        <f t="shared" si="117"/>
        <v>2.26934784</v>
      </c>
      <c r="AB140" s="2">
        <f t="shared" si="110"/>
        <v>2.26934784</v>
      </c>
      <c r="AC140" s="2">
        <f t="shared" si="111"/>
        <v>0</v>
      </c>
      <c r="AD140" s="2"/>
      <c r="AE140" s="2">
        <f t="shared" si="121"/>
        <v>9.4556160000000009</v>
      </c>
      <c r="AF140" s="2">
        <f t="shared" si="118"/>
        <v>9.4556160000000009</v>
      </c>
      <c r="AG140" s="2">
        <f t="shared" si="119"/>
        <v>0</v>
      </c>
    </row>
    <row r="141" spans="1:35" x14ac:dyDescent="0.25">
      <c r="D141">
        <f t="shared" si="112"/>
        <v>8</v>
      </c>
      <c r="E141" s="2">
        <f t="shared" si="113"/>
        <v>4.53869568</v>
      </c>
      <c r="F141" s="2">
        <f t="shared" si="114"/>
        <v>4.53869568</v>
      </c>
      <c r="G141">
        <f t="shared" si="115"/>
        <v>0</v>
      </c>
      <c r="H141" s="2">
        <f t="shared" si="116"/>
        <v>9.07739136</v>
      </c>
      <c r="I141" s="2">
        <f t="shared" si="120"/>
        <v>168076.97842176</v>
      </c>
      <c r="J141" s="2"/>
      <c r="K141" s="2"/>
      <c r="L141" s="2"/>
      <c r="M141" s="2"/>
      <c r="N141" s="2"/>
      <c r="O141" s="2"/>
      <c r="R141">
        <v>8</v>
      </c>
      <c r="S141" s="2">
        <f t="shared" si="107"/>
        <v>4.53869568</v>
      </c>
      <c r="T141" s="2">
        <f t="shared" si="108"/>
        <v>4.53869568</v>
      </c>
      <c r="U141" s="2">
        <f t="shared" si="109"/>
        <v>0</v>
      </c>
      <c r="V141" s="2"/>
      <c r="W141" s="2">
        <f>S141-S141*$N$19</f>
        <v>3.630956544</v>
      </c>
      <c r="X141" s="2">
        <f>T141-T141*$N$19</f>
        <v>3.630956544</v>
      </c>
      <c r="Y141" s="2">
        <f>U141-U141*$N$19</f>
        <v>0</v>
      </c>
      <c r="Z141" s="2"/>
      <c r="AA141" s="2">
        <f t="shared" si="117"/>
        <v>2.1785739263999999</v>
      </c>
      <c r="AB141" s="2">
        <f t="shared" si="110"/>
        <v>2.1785739263999999</v>
      </c>
      <c r="AC141" s="2">
        <f t="shared" si="111"/>
        <v>0</v>
      </c>
      <c r="AD141" s="2"/>
      <c r="AE141" s="2">
        <f t="shared" si="121"/>
        <v>2.26934784</v>
      </c>
      <c r="AF141" s="2">
        <f t="shared" si="118"/>
        <v>2.26934784</v>
      </c>
      <c r="AG141" s="2">
        <f t="shared" si="119"/>
        <v>0</v>
      </c>
    </row>
    <row r="142" spans="1:35" x14ac:dyDescent="0.25">
      <c r="D142">
        <f t="shared" si="112"/>
        <v>9</v>
      </c>
      <c r="E142" s="2">
        <f t="shared" si="113"/>
        <v>2.8665446399999999</v>
      </c>
      <c r="F142" s="2">
        <f t="shared" si="114"/>
        <v>2.8665446399999999</v>
      </c>
      <c r="G142">
        <f t="shared" si="115"/>
        <v>0</v>
      </c>
      <c r="H142" s="2">
        <f t="shared" si="116"/>
        <v>5.7330892799999997</v>
      </c>
      <c r="I142" s="2">
        <f t="shared" si="120"/>
        <v>176659.41307392</v>
      </c>
      <c r="J142" s="2"/>
      <c r="K142" s="2"/>
      <c r="L142" s="2"/>
      <c r="M142" s="2"/>
      <c r="N142" s="2"/>
      <c r="O142" s="2"/>
      <c r="R142">
        <v>9</v>
      </c>
      <c r="S142" s="2">
        <f t="shared" si="107"/>
        <v>2.8665446399999999</v>
      </c>
      <c r="T142" s="2">
        <f t="shared" si="108"/>
        <v>2.8665446399999999</v>
      </c>
      <c r="U142" s="2">
        <f t="shared" si="109"/>
        <v>0</v>
      </c>
      <c r="V142" s="2"/>
      <c r="W142" s="2">
        <f>S142-S142*$N$20</f>
        <v>2.293235712</v>
      </c>
      <c r="X142" s="2">
        <f>T142-T142*$N$20</f>
        <v>2.293235712</v>
      </c>
      <c r="Y142" s="2">
        <f>U142-U142*$N$20</f>
        <v>0</v>
      </c>
      <c r="Z142" s="2"/>
      <c r="AA142" s="2">
        <f t="shared" si="117"/>
        <v>1.3759414271999999</v>
      </c>
      <c r="AB142" s="2">
        <f t="shared" si="110"/>
        <v>1.3759414271999999</v>
      </c>
      <c r="AC142" s="2">
        <f t="shared" si="111"/>
        <v>0</v>
      </c>
      <c r="AD142" s="2"/>
      <c r="AE142" s="2">
        <f t="shared" si="121"/>
        <v>2.1785739263999999</v>
      </c>
      <c r="AF142" s="2">
        <f t="shared" si="118"/>
        <v>2.1785739263999999</v>
      </c>
      <c r="AG142" s="2">
        <f t="shared" si="119"/>
        <v>0</v>
      </c>
    </row>
    <row r="143" spans="1:35" x14ac:dyDescent="0.25">
      <c r="D143">
        <f t="shared" si="112"/>
        <v>10</v>
      </c>
      <c r="E143" s="2">
        <f t="shared" si="113"/>
        <v>1.9110297600000004</v>
      </c>
      <c r="F143" s="2">
        <f t="shared" si="114"/>
        <v>1.9110297600000004</v>
      </c>
      <c r="G143">
        <f t="shared" si="115"/>
        <v>0</v>
      </c>
      <c r="H143" s="2">
        <f t="shared" si="116"/>
        <v>3.8220595200000007</v>
      </c>
      <c r="I143" s="2">
        <f t="shared" si="120"/>
        <v>122649.88999680002</v>
      </c>
      <c r="J143" s="2"/>
      <c r="K143" s="2"/>
      <c r="L143" s="2"/>
      <c r="M143" s="2"/>
      <c r="N143" s="2"/>
      <c r="O143" s="2"/>
      <c r="R143">
        <v>10</v>
      </c>
      <c r="S143" s="2">
        <f t="shared" si="107"/>
        <v>1.9110297600000004</v>
      </c>
      <c r="T143" s="2">
        <f t="shared" si="108"/>
        <v>1.9110297600000004</v>
      </c>
      <c r="U143" s="2">
        <f t="shared" si="109"/>
        <v>0</v>
      </c>
      <c r="V143" s="2"/>
      <c r="W143" s="2">
        <f>S143-S143*$N$21</f>
        <v>1.5288238080000003</v>
      </c>
      <c r="X143" s="2">
        <f>T143-T143*$N$21</f>
        <v>1.5288238080000003</v>
      </c>
      <c r="Y143" s="2">
        <f>U143-U143*$N$21</f>
        <v>0</v>
      </c>
      <c r="Z143" s="2"/>
      <c r="AA143" s="2">
        <f t="shared" si="117"/>
        <v>0.91729428480000008</v>
      </c>
      <c r="AB143" s="2">
        <f t="shared" si="110"/>
        <v>0.91729428480000008</v>
      </c>
      <c r="AC143" s="2">
        <f t="shared" si="111"/>
        <v>0</v>
      </c>
      <c r="AD143" s="2"/>
      <c r="AE143" s="2">
        <f t="shared" si="121"/>
        <v>1.3759414271999999</v>
      </c>
      <c r="AF143" s="2">
        <f t="shared" si="118"/>
        <v>1.3759414271999999</v>
      </c>
      <c r="AG143" s="2">
        <f t="shared" si="119"/>
        <v>0</v>
      </c>
    </row>
    <row r="144" spans="1:35" x14ac:dyDescent="0.25">
      <c r="D144">
        <f t="shared" si="112"/>
        <v>11</v>
      </c>
      <c r="E144" s="2">
        <f t="shared" si="113"/>
        <v>0.95398605619199961</v>
      </c>
      <c r="F144" s="2">
        <f t="shared" si="114"/>
        <v>0.95398605619199961</v>
      </c>
      <c r="G144">
        <f t="shared" si="115"/>
        <v>0</v>
      </c>
      <c r="H144" s="2">
        <f t="shared" si="116"/>
        <v>1.9079721123839992</v>
      </c>
      <c r="I144" s="2">
        <f t="shared" si="120"/>
        <v>76708.110806286306</v>
      </c>
      <c r="J144" s="2"/>
      <c r="K144" s="2"/>
      <c r="L144" s="2"/>
      <c r="M144" s="2"/>
      <c r="N144" s="2"/>
      <c r="O144" s="2"/>
      <c r="R144" s="3">
        <v>11</v>
      </c>
      <c r="S144" s="6">
        <f t="shared" si="107"/>
        <v>0.95398605619199961</v>
      </c>
      <c r="T144" s="6">
        <f t="shared" si="108"/>
        <v>0.95398605619199961</v>
      </c>
      <c r="U144" s="6">
        <f t="shared" si="109"/>
        <v>0</v>
      </c>
      <c r="V144" s="7"/>
      <c r="W144" s="2">
        <f>S144-S144*$N$22</f>
        <v>0.76318884495359973</v>
      </c>
      <c r="X144" s="2">
        <f>T144-T144*$N$22</f>
        <v>0.76318884495359973</v>
      </c>
      <c r="Y144" s="2">
        <f>U144-U144*$N$22</f>
        <v>0</v>
      </c>
      <c r="Z144" s="2"/>
      <c r="AA144" s="2">
        <f t="shared" si="117"/>
        <v>0.45791330697215982</v>
      </c>
      <c r="AB144" s="2">
        <f t="shared" si="110"/>
        <v>0.45791330697215982</v>
      </c>
      <c r="AC144" s="2">
        <f t="shared" si="111"/>
        <v>0</v>
      </c>
      <c r="AD144" s="2"/>
      <c r="AE144" s="2">
        <f t="shared" si="121"/>
        <v>0.91729428480000008</v>
      </c>
      <c r="AF144" s="2">
        <f t="shared" si="118"/>
        <v>0.91729428480000008</v>
      </c>
      <c r="AG144" s="2">
        <f t="shared" si="119"/>
        <v>0</v>
      </c>
    </row>
    <row r="145" spans="1:35" x14ac:dyDescent="0.25">
      <c r="H145" s="2">
        <f>SUM(H134:H144)</f>
        <v>9691.487912353281</v>
      </c>
      <c r="I145">
        <f>SUM(I136:I144)</f>
        <v>3774588.6239467664</v>
      </c>
      <c r="R145" t="s">
        <v>30</v>
      </c>
      <c r="T145">
        <f>IF($H145&lt;$J$12,F145,F145/$H145*$J$12)</f>
        <v>0</v>
      </c>
      <c r="U145">
        <f>SUM(S134:U144)</f>
        <v>7047.4745282723834</v>
      </c>
      <c r="Y145" s="2">
        <f>SUM(W134:Y144)</f>
        <v>6872.979622617906</v>
      </c>
      <c r="AC145" s="2">
        <f>SUM(AA134:AC144)</f>
        <v>2050.7877735707443</v>
      </c>
      <c r="AE145" s="2">
        <f>SUM(AE134:AE144)</f>
        <v>4799.5245974251657</v>
      </c>
      <c r="AF145" s="2">
        <f>SUM(AF134:AF144)</f>
        <v>4799.5245974251657</v>
      </c>
      <c r="AG145">
        <f>SUM(AG134:AG144)</f>
        <v>0</v>
      </c>
      <c r="AH145" s="15">
        <f>SUM(AE134:AG144)</f>
        <v>9599.0491948503313</v>
      </c>
    </row>
    <row r="146" spans="1:35" x14ac:dyDescent="0.25">
      <c r="A146" s="3"/>
      <c r="B146" s="3"/>
      <c r="C146" s="3"/>
      <c r="D146" s="3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14"/>
      <c r="AI146" s="3"/>
    </row>
    <row r="147" spans="1:35" x14ac:dyDescent="0.25">
      <c r="A147" s="4"/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7"/>
      <c r="U147" s="7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7"/>
      <c r="AH147" s="19"/>
      <c r="AI147" s="7"/>
    </row>
    <row r="148" spans="1:35" x14ac:dyDescent="0.25">
      <c r="A148" t="s">
        <v>24</v>
      </c>
      <c r="B148">
        <f>B133+1</f>
        <v>8</v>
      </c>
      <c r="D148" s="3" t="s">
        <v>34</v>
      </c>
      <c r="E148" s="3" t="s">
        <v>5</v>
      </c>
      <c r="F148" s="3" t="s">
        <v>4</v>
      </c>
      <c r="G148" s="3" t="s">
        <v>6</v>
      </c>
      <c r="H148" s="3" t="s">
        <v>14</v>
      </c>
      <c r="I148" s="3" t="s">
        <v>7</v>
      </c>
      <c r="K148" s="14" t="s">
        <v>32</v>
      </c>
      <c r="L148" s="4"/>
      <c r="M148" s="4"/>
      <c r="N148" s="3" t="s">
        <v>51</v>
      </c>
      <c r="O148" s="3" t="s">
        <v>50</v>
      </c>
      <c r="P148" s="3" t="s">
        <v>14</v>
      </c>
      <c r="R148" s="3" t="s">
        <v>34</v>
      </c>
      <c r="S148" s="3" t="s">
        <v>35</v>
      </c>
      <c r="T148" s="3" t="s">
        <v>36</v>
      </c>
      <c r="U148" s="3" t="s">
        <v>37</v>
      </c>
      <c r="W148" s="3" t="s">
        <v>38</v>
      </c>
      <c r="X148" s="3" t="s">
        <v>39</v>
      </c>
      <c r="Y148" s="3" t="s">
        <v>40</v>
      </c>
      <c r="AA148" s="3" t="s">
        <v>41</v>
      </c>
      <c r="AB148" s="3" t="s">
        <v>42</v>
      </c>
      <c r="AC148" s="3" t="s">
        <v>43</v>
      </c>
      <c r="AE148" s="3" t="s">
        <v>52</v>
      </c>
      <c r="AF148" s="3" t="s">
        <v>54</v>
      </c>
      <c r="AG148" s="3" t="s">
        <v>53</v>
      </c>
      <c r="AH148" s="1" t="s">
        <v>24</v>
      </c>
      <c r="AI148">
        <f>B148</f>
        <v>8</v>
      </c>
    </row>
    <row r="149" spans="1:35" x14ac:dyDescent="0.25">
      <c r="D149">
        <f>D134</f>
        <v>1</v>
      </c>
      <c r="E149" s="2">
        <f>AE134</f>
        <v>3774.5886239467663</v>
      </c>
      <c r="F149" s="2">
        <f>AF134</f>
        <v>3774.5886239467663</v>
      </c>
      <c r="G149">
        <f>IF($B148&lt;$M$5,0,$K$6)</f>
        <v>0</v>
      </c>
      <c r="H149" s="2">
        <f>SUM(E149:G149)</f>
        <v>7549.1772478935327</v>
      </c>
      <c r="K149" s="1" t="s">
        <v>17</v>
      </c>
      <c r="L149" s="2">
        <f>SUM(I151:I159)</f>
        <v>3750003.7116929535</v>
      </c>
      <c r="M149" s="4"/>
      <c r="N149" s="7">
        <f>L152+L153</f>
        <v>1875001.8558464767</v>
      </c>
      <c r="O149" s="7">
        <f>L154</f>
        <v>1875001.8558464767</v>
      </c>
      <c r="P149" s="4"/>
      <c r="R149">
        <v>1</v>
      </c>
      <c r="S149" s="2">
        <f t="shared" ref="S149:S159" si="123">IF($H149&lt;$J$12,E149,E149/$H149*$J$12)</f>
        <v>2500</v>
      </c>
      <c r="T149" s="2">
        <f t="shared" ref="T149:T159" si="124">IF($H149&lt;$J$12,F149,F149/$H149*$J$12)</f>
        <v>2500</v>
      </c>
      <c r="U149" s="2">
        <f t="shared" ref="U149:U159" si="125">IF($H149&lt;$J$12,G149,G149/$H149*$J$12)</f>
        <v>0</v>
      </c>
      <c r="V149" s="2"/>
      <c r="W149" s="2">
        <f>S149-S149*$N$12</f>
        <v>2500</v>
      </c>
      <c r="X149" s="2">
        <f>T149-T149*$N$12</f>
        <v>2500</v>
      </c>
      <c r="Y149" s="2">
        <f>U149-U149*$N$12</f>
        <v>0</v>
      </c>
      <c r="Z149" s="2"/>
      <c r="AA149" s="2">
        <f>W149*VLOOKUP($R149,$D$19:$E$29,2,FALSE)</f>
        <v>625</v>
      </c>
      <c r="AB149" s="2">
        <f t="shared" ref="AB149:AB159" si="126">X149*VLOOKUP($R149,$D$19:$E$29,2,FALSE)</f>
        <v>625</v>
      </c>
      <c r="AC149" s="2">
        <f t="shared" ref="AC149:AC159" si="127">Y149*VLOOKUP($R149,$D$19:$E$29,2,FALSE)</f>
        <v>0</v>
      </c>
      <c r="AD149" s="2"/>
      <c r="AE149" s="2">
        <f>N152</f>
        <v>3750.0037116929534</v>
      </c>
      <c r="AF149" s="2">
        <f>O152</f>
        <v>3750.0037116929534</v>
      </c>
      <c r="AG149">
        <v>0</v>
      </c>
    </row>
    <row r="150" spans="1:35" x14ac:dyDescent="0.25">
      <c r="D150">
        <f t="shared" ref="D150:D159" si="128">D135</f>
        <v>2</v>
      </c>
      <c r="E150" s="2">
        <f t="shared" ref="E150:E159" si="129">AE135</f>
        <v>625</v>
      </c>
      <c r="F150" s="2">
        <f t="shared" ref="F150:F159" si="130">AF135</f>
        <v>625</v>
      </c>
      <c r="G150">
        <f t="shared" ref="G150:G159" si="131">AG135</f>
        <v>0</v>
      </c>
      <c r="H150" s="2">
        <f t="shared" ref="H150:H159" si="132">SUM(E150:G150)</f>
        <v>1250</v>
      </c>
      <c r="K150" s="1" t="s">
        <v>19</v>
      </c>
      <c r="L150" s="8">
        <f>IF(B148&lt;$M$5,0,$K$6/SUM($K$6,E149:E159))</f>
        <v>0</v>
      </c>
      <c r="M150" s="1" t="s">
        <v>15</v>
      </c>
      <c r="N150" s="2">
        <f>N149*$I$6</f>
        <v>3750.0037116929534</v>
      </c>
      <c r="O150" s="2">
        <f>O149*$I$6</f>
        <v>3750.0037116929534</v>
      </c>
      <c r="P150" s="2">
        <f>SUM(N150:O150)</f>
        <v>7500.0074233859068</v>
      </c>
      <c r="R150">
        <v>2</v>
      </c>
      <c r="S150" s="2">
        <f t="shared" si="123"/>
        <v>625</v>
      </c>
      <c r="T150" s="2">
        <f t="shared" si="124"/>
        <v>625</v>
      </c>
      <c r="U150" s="2">
        <f t="shared" si="125"/>
        <v>0</v>
      </c>
      <c r="V150" s="2"/>
      <c r="W150" s="2">
        <f>S150-S150*$N$13</f>
        <v>593.75</v>
      </c>
      <c r="X150" s="2">
        <f>T150-T150*$N$13</f>
        <v>593.75</v>
      </c>
      <c r="Y150" s="2">
        <f>U150-U150*$N$13</f>
        <v>0</v>
      </c>
      <c r="Z150" s="2"/>
      <c r="AA150" s="2">
        <f t="shared" ref="AA150:AA159" si="133">W150*VLOOKUP($R150,$D$19:$E$29,2,FALSE)</f>
        <v>237.5</v>
      </c>
      <c r="AB150" s="2">
        <f t="shared" si="126"/>
        <v>237.5</v>
      </c>
      <c r="AC150" s="2">
        <f t="shared" si="127"/>
        <v>0</v>
      </c>
      <c r="AD150" s="2"/>
      <c r="AE150" s="2">
        <f>AA149</f>
        <v>625</v>
      </c>
      <c r="AF150" s="2">
        <f t="shared" ref="AF150:AF159" si="134">AB149</f>
        <v>625</v>
      </c>
      <c r="AG150" s="2">
        <f t="shared" ref="AG150:AG159" si="135">AC149</f>
        <v>0</v>
      </c>
    </row>
    <row r="151" spans="1:35" x14ac:dyDescent="0.25">
      <c r="D151">
        <f t="shared" si="128"/>
        <v>3</v>
      </c>
      <c r="E151" s="2">
        <f t="shared" si="129"/>
        <v>237.5</v>
      </c>
      <c r="F151" s="2">
        <f t="shared" si="130"/>
        <v>237.5</v>
      </c>
      <c r="G151">
        <f t="shared" si="131"/>
        <v>0</v>
      </c>
      <c r="H151" s="2">
        <f t="shared" si="132"/>
        <v>475</v>
      </c>
      <c r="I151" s="2">
        <f t="shared" ref="I151:I159" si="136">F151*VLOOKUP(D151,$H$12:$L$22,4,FALSE)</f>
        <v>1149025</v>
      </c>
      <c r="J151" s="2"/>
      <c r="K151" s="1" t="s">
        <v>20</v>
      </c>
      <c r="L151" s="8">
        <f>1-L150</f>
        <v>1</v>
      </c>
      <c r="M151" s="1" t="s">
        <v>16</v>
      </c>
      <c r="N151" s="2">
        <f>IF($P150&lt;$I$7,N150,$I$7*N150/$P150)</f>
        <v>3750.0037116929534</v>
      </c>
      <c r="O151" s="2">
        <f>IF($P150&lt;$I$7,O150,$I$7*O150/$P150)</f>
        <v>3750.0037116929534</v>
      </c>
      <c r="P151" s="2">
        <f>SUM(N151:O151)</f>
        <v>7500.0074233859068</v>
      </c>
      <c r="R151">
        <v>3</v>
      </c>
      <c r="S151" s="2">
        <f t="shared" si="123"/>
        <v>237.5</v>
      </c>
      <c r="T151" s="2">
        <f t="shared" si="124"/>
        <v>237.5</v>
      </c>
      <c r="U151" s="2">
        <f t="shared" si="125"/>
        <v>0</v>
      </c>
      <c r="V151" s="2"/>
      <c r="W151" s="2">
        <f>S151-S151*$N$14</f>
        <v>213.75</v>
      </c>
      <c r="X151" s="2">
        <f>T151-T151*$N$14</f>
        <v>213.75</v>
      </c>
      <c r="Y151" s="2">
        <f>U151-U151*$N$14</f>
        <v>0</v>
      </c>
      <c r="Z151" s="2"/>
      <c r="AA151" s="2">
        <f t="shared" si="133"/>
        <v>85.5</v>
      </c>
      <c r="AB151" s="2">
        <f t="shared" si="126"/>
        <v>85.5</v>
      </c>
      <c r="AC151" s="2">
        <f t="shared" si="127"/>
        <v>0</v>
      </c>
      <c r="AD151" s="2"/>
      <c r="AE151" s="2">
        <f t="shared" ref="AE151:AE159" si="137">AA150</f>
        <v>237.5</v>
      </c>
      <c r="AF151" s="2">
        <f t="shared" si="134"/>
        <v>237.5</v>
      </c>
      <c r="AG151" s="2">
        <f t="shared" si="135"/>
        <v>0</v>
      </c>
    </row>
    <row r="152" spans="1:35" x14ac:dyDescent="0.25">
      <c r="D152">
        <f t="shared" si="128"/>
        <v>4</v>
      </c>
      <c r="E152" s="2">
        <f t="shared" si="129"/>
        <v>85.5</v>
      </c>
      <c r="F152" s="2">
        <f t="shared" si="130"/>
        <v>85.5</v>
      </c>
      <c r="G152">
        <f t="shared" si="131"/>
        <v>0</v>
      </c>
      <c r="H152" s="2">
        <f t="shared" si="132"/>
        <v>171</v>
      </c>
      <c r="I152" s="2">
        <f t="shared" si="136"/>
        <v>847732.5</v>
      </c>
      <c r="J152" s="2"/>
      <c r="K152" s="1" t="s">
        <v>21</v>
      </c>
      <c r="L152" s="2">
        <f>L149*L150</f>
        <v>0</v>
      </c>
      <c r="M152" s="1" t="s">
        <v>33</v>
      </c>
      <c r="N152" s="2">
        <f>N151</f>
        <v>3750.0037116929534</v>
      </c>
      <c r="O152" s="2">
        <f t="shared" ref="O152" si="138">O151</f>
        <v>3750.0037116929534</v>
      </c>
      <c r="P152" s="2">
        <f>SUM(N152:O152)</f>
        <v>7500.0074233859068</v>
      </c>
      <c r="R152">
        <v>4</v>
      </c>
      <c r="S152" s="2">
        <f t="shared" si="123"/>
        <v>85.5</v>
      </c>
      <c r="T152" s="2">
        <f t="shared" si="124"/>
        <v>85.5</v>
      </c>
      <c r="U152" s="2">
        <f t="shared" si="125"/>
        <v>0</v>
      </c>
      <c r="V152" s="2"/>
      <c r="W152" s="2">
        <f>S152-S152*$N$15</f>
        <v>68.400000000000006</v>
      </c>
      <c r="X152" s="2">
        <f>T152-T152*$N$15</f>
        <v>68.400000000000006</v>
      </c>
      <c r="Y152" s="2">
        <f>U152-U152*$N$15</f>
        <v>0</v>
      </c>
      <c r="Z152" s="2"/>
      <c r="AA152" s="2">
        <f t="shared" si="133"/>
        <v>41.04</v>
      </c>
      <c r="AB152" s="2">
        <f t="shared" si="126"/>
        <v>41.04</v>
      </c>
      <c r="AC152" s="2">
        <f t="shared" si="127"/>
        <v>0</v>
      </c>
      <c r="AD152" s="2"/>
      <c r="AE152" s="2">
        <f t="shared" si="137"/>
        <v>85.5</v>
      </c>
      <c r="AF152" s="2">
        <f t="shared" si="134"/>
        <v>85.5</v>
      </c>
      <c r="AG152" s="2">
        <f t="shared" si="135"/>
        <v>0</v>
      </c>
    </row>
    <row r="153" spans="1:35" x14ac:dyDescent="0.25">
      <c r="D153">
        <f t="shared" si="128"/>
        <v>5</v>
      </c>
      <c r="E153" s="2">
        <f t="shared" si="129"/>
        <v>41.04</v>
      </c>
      <c r="F153" s="2">
        <f t="shared" si="130"/>
        <v>41.04</v>
      </c>
      <c r="G153">
        <f t="shared" si="131"/>
        <v>0</v>
      </c>
      <c r="H153" s="2">
        <f t="shared" si="132"/>
        <v>82.08</v>
      </c>
      <c r="I153" s="2">
        <f t="shared" si="136"/>
        <v>647282.88</v>
      </c>
      <c r="J153" s="2"/>
      <c r="K153" s="1" t="s">
        <v>22</v>
      </c>
      <c r="L153" s="2">
        <f>(L149*L151)/2</f>
        <v>1875001.8558464767</v>
      </c>
      <c r="R153">
        <v>5</v>
      </c>
      <c r="S153" s="2">
        <f t="shared" si="123"/>
        <v>41.04</v>
      </c>
      <c r="T153" s="2">
        <f t="shared" si="124"/>
        <v>41.04</v>
      </c>
      <c r="U153" s="2">
        <f t="shared" si="125"/>
        <v>0</v>
      </c>
      <c r="V153" s="2"/>
      <c r="W153" s="2">
        <f>S153-S153*$N$16</f>
        <v>32.832000000000001</v>
      </c>
      <c r="X153" s="2">
        <f>T153-T153*$N$16</f>
        <v>32.832000000000001</v>
      </c>
      <c r="Y153" s="2">
        <f>U153-U153*$N$16</f>
        <v>0</v>
      </c>
      <c r="Z153" s="2"/>
      <c r="AA153" s="2">
        <f t="shared" si="133"/>
        <v>19.699200000000001</v>
      </c>
      <c r="AB153" s="2">
        <f t="shared" si="126"/>
        <v>19.699200000000001</v>
      </c>
      <c r="AC153" s="2">
        <f t="shared" si="127"/>
        <v>0</v>
      </c>
      <c r="AD153" s="2"/>
      <c r="AE153" s="2">
        <f t="shared" si="137"/>
        <v>41.04</v>
      </c>
      <c r="AF153" s="2">
        <f t="shared" si="134"/>
        <v>41.04</v>
      </c>
      <c r="AG153" s="2">
        <f t="shared" si="135"/>
        <v>0</v>
      </c>
    </row>
    <row r="154" spans="1:35" x14ac:dyDescent="0.25">
      <c r="D154">
        <f t="shared" si="128"/>
        <v>6</v>
      </c>
      <c r="E154" s="2">
        <f t="shared" si="129"/>
        <v>19.699200000000001</v>
      </c>
      <c r="F154" s="2">
        <f t="shared" si="130"/>
        <v>19.699200000000001</v>
      </c>
      <c r="G154">
        <f t="shared" si="131"/>
        <v>0</v>
      </c>
      <c r="H154" s="2">
        <f t="shared" si="132"/>
        <v>39.398400000000002</v>
      </c>
      <c r="I154" s="2">
        <f t="shared" si="136"/>
        <v>447309.73440000002</v>
      </c>
      <c r="J154" s="2"/>
      <c r="K154" s="1" t="s">
        <v>23</v>
      </c>
      <c r="L154" s="2">
        <f>L153</f>
        <v>1875001.8558464767</v>
      </c>
      <c r="R154">
        <v>6</v>
      </c>
      <c r="S154" s="2">
        <f t="shared" si="123"/>
        <v>19.699200000000001</v>
      </c>
      <c r="T154" s="2">
        <f t="shared" si="124"/>
        <v>19.699200000000001</v>
      </c>
      <c r="U154" s="2">
        <f t="shared" si="125"/>
        <v>0</v>
      </c>
      <c r="V154" s="2"/>
      <c r="W154" s="2">
        <f>S154-S154*$N$17</f>
        <v>15.759360000000001</v>
      </c>
      <c r="X154" s="2">
        <f>T154-T154*$N$17</f>
        <v>15.759360000000001</v>
      </c>
      <c r="Y154" s="2">
        <f>U154-U154*$N$17</f>
        <v>0</v>
      </c>
      <c r="Z154" s="2"/>
      <c r="AA154" s="2">
        <f t="shared" si="133"/>
        <v>9.4556160000000009</v>
      </c>
      <c r="AB154" s="2">
        <f t="shared" si="126"/>
        <v>9.4556160000000009</v>
      </c>
      <c r="AC154" s="2">
        <f t="shared" si="127"/>
        <v>0</v>
      </c>
      <c r="AD154" s="2"/>
      <c r="AE154" s="2">
        <f t="shared" si="137"/>
        <v>19.699200000000001</v>
      </c>
      <c r="AF154" s="2">
        <f t="shared" si="134"/>
        <v>19.699200000000001</v>
      </c>
      <c r="AG154" s="2">
        <f t="shared" si="135"/>
        <v>0</v>
      </c>
    </row>
    <row r="155" spans="1:35" x14ac:dyDescent="0.25">
      <c r="D155">
        <f t="shared" si="128"/>
        <v>7</v>
      </c>
      <c r="E155" s="2">
        <f t="shared" si="129"/>
        <v>9.4556160000000009</v>
      </c>
      <c r="F155" s="2">
        <f t="shared" si="130"/>
        <v>9.4556160000000009</v>
      </c>
      <c r="G155">
        <f t="shared" si="131"/>
        <v>0</v>
      </c>
      <c r="H155" s="2">
        <f t="shared" si="132"/>
        <v>18.911232000000002</v>
      </c>
      <c r="I155" s="2">
        <f t="shared" si="136"/>
        <v>278288.23449600005</v>
      </c>
      <c r="J155" s="2"/>
      <c r="K155" s="15"/>
      <c r="L155" s="2"/>
      <c r="M155" s="2"/>
      <c r="N155" s="2"/>
      <c r="O155" s="2"/>
      <c r="R155">
        <v>7</v>
      </c>
      <c r="S155" s="2">
        <f t="shared" si="123"/>
        <v>9.4556160000000009</v>
      </c>
      <c r="T155" s="2">
        <f t="shared" si="124"/>
        <v>9.4556160000000009</v>
      </c>
      <c r="U155" s="2">
        <f t="shared" si="125"/>
        <v>0</v>
      </c>
      <c r="V155" s="2"/>
      <c r="W155" s="2">
        <f>S155-S155*$N$18</f>
        <v>7.5644928000000009</v>
      </c>
      <c r="X155" s="2">
        <f>T155-T155*$N$18</f>
        <v>7.5644928000000009</v>
      </c>
      <c r="Y155" s="2">
        <f>U155-U155*$N$18</f>
        <v>0</v>
      </c>
      <c r="Z155" s="2"/>
      <c r="AA155" s="2">
        <f t="shared" si="133"/>
        <v>4.53869568</v>
      </c>
      <c r="AB155" s="2">
        <f t="shared" si="126"/>
        <v>4.53869568</v>
      </c>
      <c r="AC155" s="2">
        <f t="shared" si="127"/>
        <v>0</v>
      </c>
      <c r="AD155" s="2"/>
      <c r="AE155" s="2">
        <f t="shared" si="137"/>
        <v>9.4556160000000009</v>
      </c>
      <c r="AF155" s="2">
        <f t="shared" si="134"/>
        <v>9.4556160000000009</v>
      </c>
      <c r="AG155" s="2">
        <f t="shared" si="135"/>
        <v>0</v>
      </c>
    </row>
    <row r="156" spans="1:35" x14ac:dyDescent="0.25">
      <c r="D156">
        <f t="shared" si="128"/>
        <v>8</v>
      </c>
      <c r="E156" s="2">
        <f t="shared" si="129"/>
        <v>2.26934784</v>
      </c>
      <c r="F156" s="2">
        <f t="shared" si="130"/>
        <v>2.26934784</v>
      </c>
      <c r="G156">
        <f t="shared" si="131"/>
        <v>0</v>
      </c>
      <c r="H156" s="2">
        <f t="shared" si="132"/>
        <v>4.53869568</v>
      </c>
      <c r="I156" s="2">
        <f t="shared" si="136"/>
        <v>84038.489210879998</v>
      </c>
      <c r="J156" s="2"/>
      <c r="K156" s="2"/>
      <c r="L156" s="2"/>
      <c r="M156" s="2"/>
      <c r="N156" s="2"/>
      <c r="O156" s="2"/>
      <c r="R156">
        <v>8</v>
      </c>
      <c r="S156" s="2">
        <f t="shared" si="123"/>
        <v>2.26934784</v>
      </c>
      <c r="T156" s="2">
        <f t="shared" si="124"/>
        <v>2.26934784</v>
      </c>
      <c r="U156" s="2">
        <f t="shared" si="125"/>
        <v>0</v>
      </c>
      <c r="V156" s="2"/>
      <c r="W156" s="2">
        <f>S156-S156*$N$19</f>
        <v>1.815478272</v>
      </c>
      <c r="X156" s="2">
        <f>T156-T156*$N$19</f>
        <v>1.815478272</v>
      </c>
      <c r="Y156" s="2">
        <f>U156-U156*$N$19</f>
        <v>0</v>
      </c>
      <c r="Z156" s="2"/>
      <c r="AA156" s="2">
        <f t="shared" si="133"/>
        <v>1.0892869632</v>
      </c>
      <c r="AB156" s="2">
        <f t="shared" si="126"/>
        <v>1.0892869632</v>
      </c>
      <c r="AC156" s="2">
        <f t="shared" si="127"/>
        <v>0</v>
      </c>
      <c r="AD156" s="2"/>
      <c r="AE156" s="2">
        <f t="shared" si="137"/>
        <v>4.53869568</v>
      </c>
      <c r="AF156" s="2">
        <f t="shared" si="134"/>
        <v>4.53869568</v>
      </c>
      <c r="AG156" s="2">
        <f t="shared" si="135"/>
        <v>0</v>
      </c>
    </row>
    <row r="157" spans="1:35" x14ac:dyDescent="0.25">
      <c r="D157">
        <f t="shared" si="128"/>
        <v>9</v>
      </c>
      <c r="E157" s="2">
        <f t="shared" si="129"/>
        <v>2.1785739263999999</v>
      </c>
      <c r="F157" s="2">
        <f t="shared" si="130"/>
        <v>2.1785739263999999</v>
      </c>
      <c r="G157">
        <f t="shared" si="131"/>
        <v>0</v>
      </c>
      <c r="H157" s="2">
        <f t="shared" si="132"/>
        <v>4.3571478527999998</v>
      </c>
      <c r="I157" s="2">
        <f t="shared" si="136"/>
        <v>134261.15393617921</v>
      </c>
      <c r="J157" s="2"/>
      <c r="K157" s="2"/>
      <c r="L157" s="2"/>
      <c r="M157" s="2"/>
      <c r="N157" s="2"/>
      <c r="O157" s="2"/>
      <c r="R157">
        <v>9</v>
      </c>
      <c r="S157" s="2">
        <f t="shared" si="123"/>
        <v>2.1785739263999999</v>
      </c>
      <c r="T157" s="2">
        <f t="shared" si="124"/>
        <v>2.1785739263999999</v>
      </c>
      <c r="U157" s="2">
        <f t="shared" si="125"/>
        <v>0</v>
      </c>
      <c r="V157" s="2"/>
      <c r="W157" s="2">
        <f>S157-S157*$N$20</f>
        <v>1.7428591411199998</v>
      </c>
      <c r="X157" s="2">
        <f>T157-T157*$N$20</f>
        <v>1.7428591411199998</v>
      </c>
      <c r="Y157" s="2">
        <f>U157-U157*$N$20</f>
        <v>0</v>
      </c>
      <c r="Z157" s="2"/>
      <c r="AA157" s="2">
        <f t="shared" si="133"/>
        <v>1.0457154846719998</v>
      </c>
      <c r="AB157" s="2">
        <f t="shared" si="126"/>
        <v>1.0457154846719998</v>
      </c>
      <c r="AC157" s="2">
        <f t="shared" si="127"/>
        <v>0</v>
      </c>
      <c r="AD157" s="2"/>
      <c r="AE157" s="2">
        <f t="shared" si="137"/>
        <v>1.0892869632</v>
      </c>
      <c r="AF157" s="2">
        <f t="shared" si="134"/>
        <v>1.0892869632</v>
      </c>
      <c r="AG157" s="2">
        <f t="shared" si="135"/>
        <v>0</v>
      </c>
    </row>
    <row r="158" spans="1:35" x14ac:dyDescent="0.25">
      <c r="D158">
        <f t="shared" si="128"/>
        <v>10</v>
      </c>
      <c r="E158" s="2">
        <f t="shared" si="129"/>
        <v>1.3759414271999999</v>
      </c>
      <c r="F158" s="2">
        <f t="shared" si="130"/>
        <v>1.3759414271999999</v>
      </c>
      <c r="G158">
        <f t="shared" si="131"/>
        <v>0</v>
      </c>
      <c r="H158" s="2">
        <f t="shared" si="132"/>
        <v>2.7518828543999998</v>
      </c>
      <c r="I158" s="2">
        <f t="shared" si="136"/>
        <v>88307.920797695988</v>
      </c>
      <c r="J158" s="2"/>
      <c r="K158" s="2"/>
      <c r="L158" s="2"/>
      <c r="M158" s="2"/>
      <c r="N158" s="2"/>
      <c r="O158" s="2"/>
      <c r="R158">
        <v>10</v>
      </c>
      <c r="S158" s="2">
        <f t="shared" si="123"/>
        <v>1.3759414271999999</v>
      </c>
      <c r="T158" s="2">
        <f t="shared" si="124"/>
        <v>1.3759414271999999</v>
      </c>
      <c r="U158" s="2">
        <f t="shared" si="125"/>
        <v>0</v>
      </c>
      <c r="V158" s="2"/>
      <c r="W158" s="2">
        <f>S158-S158*$N$21</f>
        <v>1.1007531417599998</v>
      </c>
      <c r="X158" s="2">
        <f>T158-T158*$N$21</f>
        <v>1.1007531417599998</v>
      </c>
      <c r="Y158" s="2">
        <f>U158-U158*$N$21</f>
        <v>0</v>
      </c>
      <c r="Z158" s="2"/>
      <c r="AA158" s="2">
        <f t="shared" si="133"/>
        <v>0.66045188505599983</v>
      </c>
      <c r="AB158" s="2">
        <f t="shared" si="126"/>
        <v>0.66045188505599983</v>
      </c>
      <c r="AC158" s="2">
        <f t="shared" si="127"/>
        <v>0</v>
      </c>
      <c r="AD158" s="2"/>
      <c r="AE158" s="2">
        <f t="shared" si="137"/>
        <v>1.0457154846719998</v>
      </c>
      <c r="AF158" s="2">
        <f t="shared" si="134"/>
        <v>1.0457154846719998</v>
      </c>
      <c r="AG158" s="2">
        <f t="shared" si="135"/>
        <v>0</v>
      </c>
    </row>
    <row r="159" spans="1:35" x14ac:dyDescent="0.25">
      <c r="D159">
        <f t="shared" si="128"/>
        <v>11</v>
      </c>
      <c r="E159" s="2">
        <f t="shared" si="129"/>
        <v>0.91729428480000008</v>
      </c>
      <c r="F159" s="2">
        <f t="shared" si="130"/>
        <v>0.91729428480000008</v>
      </c>
      <c r="G159">
        <f t="shared" si="131"/>
        <v>0</v>
      </c>
      <c r="H159" s="2">
        <f t="shared" si="132"/>
        <v>1.8345885696000002</v>
      </c>
      <c r="I159" s="2">
        <f t="shared" si="136"/>
        <v>73757.798852198408</v>
      </c>
      <c r="J159" s="2"/>
      <c r="K159" s="2"/>
      <c r="L159" s="2"/>
      <c r="M159" s="2"/>
      <c r="N159" s="2"/>
      <c r="O159" s="2"/>
      <c r="R159" s="3">
        <v>11</v>
      </c>
      <c r="S159" s="6">
        <f t="shared" si="123"/>
        <v>0.91729428480000008</v>
      </c>
      <c r="T159" s="6">
        <f t="shared" si="124"/>
        <v>0.91729428480000008</v>
      </c>
      <c r="U159" s="6">
        <f t="shared" si="125"/>
        <v>0</v>
      </c>
      <c r="V159" s="7"/>
      <c r="W159" s="2">
        <f>S159-S159*$N$22</f>
        <v>0.73383542784000011</v>
      </c>
      <c r="X159" s="2">
        <f>T159-T159*$N$22</f>
        <v>0.73383542784000011</v>
      </c>
      <c r="Y159" s="2">
        <f>U159-U159*$N$22</f>
        <v>0</v>
      </c>
      <c r="Z159" s="2"/>
      <c r="AA159" s="2">
        <f t="shared" si="133"/>
        <v>0.44030125670400005</v>
      </c>
      <c r="AB159" s="2">
        <f t="shared" si="126"/>
        <v>0.44030125670400005</v>
      </c>
      <c r="AC159" s="2">
        <f t="shared" si="127"/>
        <v>0</v>
      </c>
      <c r="AD159" s="2"/>
      <c r="AE159" s="2">
        <f t="shared" si="137"/>
        <v>0.66045188505599983</v>
      </c>
      <c r="AF159" s="2">
        <f t="shared" si="134"/>
        <v>0.66045188505599983</v>
      </c>
      <c r="AG159" s="2">
        <f t="shared" si="135"/>
        <v>0</v>
      </c>
    </row>
    <row r="160" spans="1:35" x14ac:dyDescent="0.25">
      <c r="H160" s="2">
        <f>SUM(H149:H159)</f>
        <v>9599.0491948503313</v>
      </c>
      <c r="I160">
        <f>SUM(I151:I159)</f>
        <v>3750003.7116929535</v>
      </c>
      <c r="R160" t="s">
        <v>30</v>
      </c>
      <c r="T160">
        <f>IF($H160&lt;$J$12,F160,F160/$H160*$J$12)</f>
        <v>0</v>
      </c>
      <c r="U160">
        <f>SUM(S149:U159)</f>
        <v>7049.8719469567986</v>
      </c>
      <c r="Y160" s="2">
        <f>SUM(W149:Y159)</f>
        <v>6874.8975575654404</v>
      </c>
      <c r="AC160" s="2">
        <f>SUM(AA149:AC159)</f>
        <v>2051.9385345392643</v>
      </c>
      <c r="AE160" s="2">
        <f>SUM(AE149:AE159)</f>
        <v>4775.5326777058817</v>
      </c>
      <c r="AF160" s="2">
        <f>SUM(AF149:AF159)</f>
        <v>4775.5326777058817</v>
      </c>
      <c r="AG160">
        <f>SUM(AG149:AG159)</f>
        <v>0</v>
      </c>
      <c r="AH160" s="15">
        <f>SUM(AE149:AG159)</f>
        <v>9551.0653554117616</v>
      </c>
    </row>
    <row r="161" spans="1:35" x14ac:dyDescent="0.25">
      <c r="A161" s="3"/>
      <c r="B161" s="3"/>
      <c r="C161" s="3"/>
      <c r="D161" s="3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14"/>
      <c r="AI161" s="3"/>
    </row>
    <row r="162" spans="1:35" x14ac:dyDescent="0.25">
      <c r="A162" s="4"/>
      <c r="B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7"/>
      <c r="U162" s="7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7"/>
      <c r="AH162" s="19"/>
      <c r="AI162" s="7"/>
    </row>
    <row r="163" spans="1:35" x14ac:dyDescent="0.25">
      <c r="A163" t="s">
        <v>24</v>
      </c>
      <c r="B163">
        <f>B148+1</f>
        <v>9</v>
      </c>
      <c r="D163" s="3" t="s">
        <v>34</v>
      </c>
      <c r="E163" s="3" t="s">
        <v>5</v>
      </c>
      <c r="F163" s="3" t="s">
        <v>4</v>
      </c>
      <c r="G163" s="3" t="s">
        <v>6</v>
      </c>
      <c r="H163" s="3" t="s">
        <v>14</v>
      </c>
      <c r="I163" s="3" t="s">
        <v>7</v>
      </c>
      <c r="K163" s="14" t="s">
        <v>32</v>
      </c>
      <c r="L163" s="4"/>
      <c r="M163" s="4"/>
      <c r="N163" s="3" t="s">
        <v>51</v>
      </c>
      <c r="O163" s="3" t="s">
        <v>50</v>
      </c>
      <c r="P163" s="3" t="s">
        <v>14</v>
      </c>
      <c r="R163" s="3" t="s">
        <v>34</v>
      </c>
      <c r="S163" s="3" t="s">
        <v>35</v>
      </c>
      <c r="T163" s="3" t="s">
        <v>36</v>
      </c>
      <c r="U163" s="3" t="s">
        <v>37</v>
      </c>
      <c r="W163" s="3" t="s">
        <v>38</v>
      </c>
      <c r="X163" s="3" t="s">
        <v>39</v>
      </c>
      <c r="Y163" s="3" t="s">
        <v>40</v>
      </c>
      <c r="AA163" s="3" t="s">
        <v>41</v>
      </c>
      <c r="AB163" s="3" t="s">
        <v>42</v>
      </c>
      <c r="AC163" s="3" t="s">
        <v>43</v>
      </c>
      <c r="AE163" s="3" t="s">
        <v>52</v>
      </c>
      <c r="AF163" s="3" t="s">
        <v>54</v>
      </c>
      <c r="AG163" s="3" t="s">
        <v>53</v>
      </c>
      <c r="AH163" s="1" t="s">
        <v>24</v>
      </c>
      <c r="AI163">
        <f>B163</f>
        <v>9</v>
      </c>
    </row>
    <row r="164" spans="1:35" x14ac:dyDescent="0.25">
      <c r="D164">
        <f>D149</f>
        <v>1</v>
      </c>
      <c r="E164" s="2">
        <f>AE149</f>
        <v>3750.0037116929534</v>
      </c>
      <c r="F164" s="2">
        <f>AF149</f>
        <v>3750.0037116929534</v>
      </c>
      <c r="G164">
        <f>IF($B163&lt;$M$5,0,$K$6)</f>
        <v>0</v>
      </c>
      <c r="H164" s="2">
        <f>SUM(E164:G164)</f>
        <v>7500.0074233859068</v>
      </c>
      <c r="K164" s="1" t="s">
        <v>17</v>
      </c>
      <c r="L164" s="2">
        <f>SUM(I166:I174)</f>
        <v>3725065.5392656815</v>
      </c>
      <c r="M164" s="4"/>
      <c r="N164" s="7">
        <f>L167+L168</f>
        <v>1862532.7696328408</v>
      </c>
      <c r="O164" s="7">
        <f>L169</f>
        <v>1862532.7696328408</v>
      </c>
      <c r="P164" s="4"/>
      <c r="R164">
        <v>1</v>
      </c>
      <c r="S164" s="2">
        <f t="shared" ref="S164:S174" si="139">IF($H164&lt;$J$12,E164,E164/$H164*$J$12)</f>
        <v>2500</v>
      </c>
      <c r="T164" s="2">
        <f t="shared" ref="T164:T174" si="140">IF($H164&lt;$J$12,F164,F164/$H164*$J$12)</f>
        <v>2500</v>
      </c>
      <c r="U164" s="2">
        <f t="shared" ref="U164:U174" si="141">IF($H164&lt;$J$12,G164,G164/$H164*$J$12)</f>
        <v>0</v>
      </c>
      <c r="V164" s="2"/>
      <c r="W164" s="2">
        <f>S164-S164*$N$12</f>
        <v>2500</v>
      </c>
      <c r="X164" s="2">
        <f>T164-T164*$N$12</f>
        <v>2500</v>
      </c>
      <c r="Y164" s="2">
        <f>U164-U164*$N$12</f>
        <v>0</v>
      </c>
      <c r="Z164" s="2"/>
      <c r="AA164" s="2">
        <f>W164*VLOOKUP($R164,$D$19:$E$29,2,FALSE)</f>
        <v>625</v>
      </c>
      <c r="AB164" s="2">
        <f t="shared" ref="AB164:AB174" si="142">X164*VLOOKUP($R164,$D$19:$E$29,2,FALSE)</f>
        <v>625</v>
      </c>
      <c r="AC164" s="2">
        <f t="shared" ref="AC164:AC174" si="143">Y164*VLOOKUP($R164,$D$19:$E$29,2,FALSE)</f>
        <v>0</v>
      </c>
      <c r="AD164" s="2"/>
      <c r="AE164" s="2">
        <f>N167</f>
        <v>3725.0655392656818</v>
      </c>
      <c r="AF164" s="2">
        <f>O167</f>
        <v>3725.0655392656818</v>
      </c>
      <c r="AG164">
        <v>0</v>
      </c>
    </row>
    <row r="165" spans="1:35" x14ac:dyDescent="0.25">
      <c r="D165">
        <f t="shared" ref="D165:D174" si="144">D150</f>
        <v>2</v>
      </c>
      <c r="E165" s="2">
        <f t="shared" ref="E165:E174" si="145">AE150</f>
        <v>625</v>
      </c>
      <c r="F165" s="2">
        <f t="shared" ref="F165:F174" si="146">AF150</f>
        <v>625</v>
      </c>
      <c r="G165">
        <f t="shared" ref="G165:G174" si="147">AG150</f>
        <v>0</v>
      </c>
      <c r="H165" s="2">
        <f t="shared" ref="H165:H174" si="148">SUM(E165:G165)</f>
        <v>1250</v>
      </c>
      <c r="K165" s="1" t="s">
        <v>19</v>
      </c>
      <c r="L165" s="8">
        <f>IF(B163&lt;$M$5,0,$K$6/SUM($K$6,E164:E174))</f>
        <v>0</v>
      </c>
      <c r="M165" s="1" t="s">
        <v>15</v>
      </c>
      <c r="N165" s="2">
        <f>N164*$I$6</f>
        <v>3725.0655392656818</v>
      </c>
      <c r="O165" s="2">
        <f>O164*$I$6</f>
        <v>3725.0655392656818</v>
      </c>
      <c r="P165" s="2">
        <f>SUM(N165:O165)</f>
        <v>7450.1310785313635</v>
      </c>
      <c r="R165">
        <v>2</v>
      </c>
      <c r="S165" s="2">
        <f t="shared" si="139"/>
        <v>625</v>
      </c>
      <c r="T165" s="2">
        <f t="shared" si="140"/>
        <v>625</v>
      </c>
      <c r="U165" s="2">
        <f t="shared" si="141"/>
        <v>0</v>
      </c>
      <c r="V165" s="2"/>
      <c r="W165" s="2">
        <f>S165-S165*$N$13</f>
        <v>593.75</v>
      </c>
      <c r="X165" s="2">
        <f>T165-T165*$N$13</f>
        <v>593.75</v>
      </c>
      <c r="Y165" s="2">
        <f>U165-U165*$N$13</f>
        <v>0</v>
      </c>
      <c r="Z165" s="2"/>
      <c r="AA165" s="2">
        <f t="shared" ref="AA165:AA174" si="149">W165*VLOOKUP($R165,$D$19:$E$29,2,FALSE)</f>
        <v>237.5</v>
      </c>
      <c r="AB165" s="2">
        <f t="shared" si="142"/>
        <v>237.5</v>
      </c>
      <c r="AC165" s="2">
        <f t="shared" si="143"/>
        <v>0</v>
      </c>
      <c r="AD165" s="2"/>
      <c r="AE165" s="2">
        <f>AA164</f>
        <v>625</v>
      </c>
      <c r="AF165" s="2">
        <f t="shared" ref="AF165:AF174" si="150">AB164</f>
        <v>625</v>
      </c>
      <c r="AG165" s="2">
        <f t="shared" ref="AG165:AG174" si="151">AC164</f>
        <v>0</v>
      </c>
    </row>
    <row r="166" spans="1:35" x14ac:dyDescent="0.25">
      <c r="D166">
        <f t="shared" si="144"/>
        <v>3</v>
      </c>
      <c r="E166" s="2">
        <f t="shared" si="145"/>
        <v>237.5</v>
      </c>
      <c r="F166" s="2">
        <f t="shared" si="146"/>
        <v>237.5</v>
      </c>
      <c r="G166">
        <f t="shared" si="147"/>
        <v>0</v>
      </c>
      <c r="H166" s="2">
        <f t="shared" si="148"/>
        <v>475</v>
      </c>
      <c r="I166" s="2">
        <f t="shared" ref="I166:I174" si="152">F166*VLOOKUP(D166,$H$12:$L$22,4,FALSE)</f>
        <v>1149025</v>
      </c>
      <c r="J166" s="2"/>
      <c r="K166" s="1" t="s">
        <v>20</v>
      </c>
      <c r="L166" s="8">
        <f>1-L165</f>
        <v>1</v>
      </c>
      <c r="M166" s="1" t="s">
        <v>16</v>
      </c>
      <c r="N166" s="2">
        <f>IF($P165&lt;$I$7,N165,$I$7*N165/$P165)</f>
        <v>3725.0655392656818</v>
      </c>
      <c r="O166" s="2">
        <f>IF($P165&lt;$I$7,O165,$I$7*O165/$P165)</f>
        <v>3725.0655392656818</v>
      </c>
      <c r="P166" s="2">
        <f>SUM(N166:O166)</f>
        <v>7450.1310785313635</v>
      </c>
      <c r="R166">
        <v>3</v>
      </c>
      <c r="S166" s="2">
        <f t="shared" si="139"/>
        <v>237.5</v>
      </c>
      <c r="T166" s="2">
        <f t="shared" si="140"/>
        <v>237.5</v>
      </c>
      <c r="U166" s="2">
        <f t="shared" si="141"/>
        <v>0</v>
      </c>
      <c r="V166" s="2"/>
      <c r="W166" s="2">
        <f>S166-S166*$N$14</f>
        <v>213.75</v>
      </c>
      <c r="X166" s="2">
        <f>T166-T166*$N$14</f>
        <v>213.75</v>
      </c>
      <c r="Y166" s="2">
        <f>U166-U166*$N$14</f>
        <v>0</v>
      </c>
      <c r="Z166" s="2"/>
      <c r="AA166" s="2">
        <f t="shared" si="149"/>
        <v>85.5</v>
      </c>
      <c r="AB166" s="2">
        <f t="shared" si="142"/>
        <v>85.5</v>
      </c>
      <c r="AC166" s="2">
        <f t="shared" si="143"/>
        <v>0</v>
      </c>
      <c r="AD166" s="2"/>
      <c r="AE166" s="2">
        <f t="shared" ref="AE166:AE174" si="153">AA165</f>
        <v>237.5</v>
      </c>
      <c r="AF166" s="2">
        <f t="shared" si="150"/>
        <v>237.5</v>
      </c>
      <c r="AG166" s="2">
        <f t="shared" si="151"/>
        <v>0</v>
      </c>
    </row>
    <row r="167" spans="1:35" x14ac:dyDescent="0.25">
      <c r="D167">
        <f t="shared" si="144"/>
        <v>4</v>
      </c>
      <c r="E167" s="2">
        <f t="shared" si="145"/>
        <v>85.5</v>
      </c>
      <c r="F167" s="2">
        <f t="shared" si="146"/>
        <v>85.5</v>
      </c>
      <c r="G167">
        <f t="shared" si="147"/>
        <v>0</v>
      </c>
      <c r="H167" s="2">
        <f t="shared" si="148"/>
        <v>171</v>
      </c>
      <c r="I167" s="2">
        <f t="shared" si="152"/>
        <v>847732.5</v>
      </c>
      <c r="J167" s="2"/>
      <c r="K167" s="1" t="s">
        <v>21</v>
      </c>
      <c r="L167" s="2">
        <f>L164*L165</f>
        <v>0</v>
      </c>
      <c r="M167" s="1" t="s">
        <v>33</v>
      </c>
      <c r="N167" s="2">
        <f>N166</f>
        <v>3725.0655392656818</v>
      </c>
      <c r="O167" s="2">
        <f t="shared" ref="O167" si="154">O166</f>
        <v>3725.0655392656818</v>
      </c>
      <c r="P167" s="2">
        <f>SUM(N167:O167)</f>
        <v>7450.1310785313635</v>
      </c>
      <c r="R167">
        <v>4</v>
      </c>
      <c r="S167" s="2">
        <f t="shared" si="139"/>
        <v>85.5</v>
      </c>
      <c r="T167" s="2">
        <f t="shared" si="140"/>
        <v>85.5</v>
      </c>
      <c r="U167" s="2">
        <f t="shared" si="141"/>
        <v>0</v>
      </c>
      <c r="V167" s="2"/>
      <c r="W167" s="2">
        <f>S167-S167*$N$15</f>
        <v>68.400000000000006</v>
      </c>
      <c r="X167" s="2">
        <f>T167-T167*$N$15</f>
        <v>68.400000000000006</v>
      </c>
      <c r="Y167" s="2">
        <f>U167-U167*$N$15</f>
        <v>0</v>
      </c>
      <c r="Z167" s="2"/>
      <c r="AA167" s="2">
        <f t="shared" si="149"/>
        <v>41.04</v>
      </c>
      <c r="AB167" s="2">
        <f t="shared" si="142"/>
        <v>41.04</v>
      </c>
      <c r="AC167" s="2">
        <f t="shared" si="143"/>
        <v>0</v>
      </c>
      <c r="AD167" s="2"/>
      <c r="AE167" s="2">
        <f t="shared" si="153"/>
        <v>85.5</v>
      </c>
      <c r="AF167" s="2">
        <f t="shared" si="150"/>
        <v>85.5</v>
      </c>
      <c r="AG167" s="2">
        <f t="shared" si="151"/>
        <v>0</v>
      </c>
    </row>
    <row r="168" spans="1:35" x14ac:dyDescent="0.25">
      <c r="D168">
        <f t="shared" si="144"/>
        <v>5</v>
      </c>
      <c r="E168" s="2">
        <f t="shared" si="145"/>
        <v>41.04</v>
      </c>
      <c r="F168" s="2">
        <f t="shared" si="146"/>
        <v>41.04</v>
      </c>
      <c r="G168">
        <f t="shared" si="147"/>
        <v>0</v>
      </c>
      <c r="H168" s="2">
        <f t="shared" si="148"/>
        <v>82.08</v>
      </c>
      <c r="I168" s="2">
        <f t="shared" si="152"/>
        <v>647282.88</v>
      </c>
      <c r="J168" s="2"/>
      <c r="K168" s="1" t="s">
        <v>22</v>
      </c>
      <c r="L168" s="2">
        <f>(L164*L166)/2</f>
        <v>1862532.7696328408</v>
      </c>
      <c r="R168">
        <v>5</v>
      </c>
      <c r="S168" s="2">
        <f t="shared" si="139"/>
        <v>41.04</v>
      </c>
      <c r="T168" s="2">
        <f t="shared" si="140"/>
        <v>41.04</v>
      </c>
      <c r="U168" s="2">
        <f t="shared" si="141"/>
        <v>0</v>
      </c>
      <c r="V168" s="2"/>
      <c r="W168" s="2">
        <f>S168-S168*$N$16</f>
        <v>32.832000000000001</v>
      </c>
      <c r="X168" s="2">
        <f>T168-T168*$N$16</f>
        <v>32.832000000000001</v>
      </c>
      <c r="Y168" s="2">
        <f>U168-U168*$N$16</f>
        <v>0</v>
      </c>
      <c r="Z168" s="2"/>
      <c r="AA168" s="2">
        <f t="shared" si="149"/>
        <v>19.699200000000001</v>
      </c>
      <c r="AB168" s="2">
        <f t="shared" si="142"/>
        <v>19.699200000000001</v>
      </c>
      <c r="AC168" s="2">
        <f t="shared" si="143"/>
        <v>0</v>
      </c>
      <c r="AD168" s="2"/>
      <c r="AE168" s="2">
        <f t="shared" si="153"/>
        <v>41.04</v>
      </c>
      <c r="AF168" s="2">
        <f t="shared" si="150"/>
        <v>41.04</v>
      </c>
      <c r="AG168" s="2">
        <f t="shared" si="151"/>
        <v>0</v>
      </c>
    </row>
    <row r="169" spans="1:35" x14ac:dyDescent="0.25">
      <c r="D169">
        <f t="shared" si="144"/>
        <v>6</v>
      </c>
      <c r="E169" s="2">
        <f t="shared" si="145"/>
        <v>19.699200000000001</v>
      </c>
      <c r="F169" s="2">
        <f t="shared" si="146"/>
        <v>19.699200000000001</v>
      </c>
      <c r="G169">
        <f t="shared" si="147"/>
        <v>0</v>
      </c>
      <c r="H169" s="2">
        <f t="shared" si="148"/>
        <v>39.398400000000002</v>
      </c>
      <c r="I169" s="2">
        <f t="shared" si="152"/>
        <v>447309.73440000002</v>
      </c>
      <c r="J169" s="2"/>
      <c r="K169" s="1" t="s">
        <v>23</v>
      </c>
      <c r="L169" s="2">
        <f>L168</f>
        <v>1862532.7696328408</v>
      </c>
      <c r="R169">
        <v>6</v>
      </c>
      <c r="S169" s="2">
        <f t="shared" si="139"/>
        <v>19.699200000000001</v>
      </c>
      <c r="T169" s="2">
        <f t="shared" si="140"/>
        <v>19.699200000000001</v>
      </c>
      <c r="U169" s="2">
        <f t="shared" si="141"/>
        <v>0</v>
      </c>
      <c r="V169" s="2"/>
      <c r="W169" s="2">
        <f>S169-S169*$N$17</f>
        <v>15.759360000000001</v>
      </c>
      <c r="X169" s="2">
        <f>T169-T169*$N$17</f>
        <v>15.759360000000001</v>
      </c>
      <c r="Y169" s="2">
        <f>U169-U169*$N$17</f>
        <v>0</v>
      </c>
      <c r="Z169" s="2"/>
      <c r="AA169" s="2">
        <f t="shared" si="149"/>
        <v>9.4556160000000009</v>
      </c>
      <c r="AB169" s="2">
        <f t="shared" si="142"/>
        <v>9.4556160000000009</v>
      </c>
      <c r="AC169" s="2">
        <f t="shared" si="143"/>
        <v>0</v>
      </c>
      <c r="AD169" s="2"/>
      <c r="AE169" s="2">
        <f t="shared" si="153"/>
        <v>19.699200000000001</v>
      </c>
      <c r="AF169" s="2">
        <f t="shared" si="150"/>
        <v>19.699200000000001</v>
      </c>
      <c r="AG169" s="2">
        <f t="shared" si="151"/>
        <v>0</v>
      </c>
    </row>
    <row r="170" spans="1:35" x14ac:dyDescent="0.25">
      <c r="D170">
        <f t="shared" si="144"/>
        <v>7</v>
      </c>
      <c r="E170" s="2">
        <f t="shared" si="145"/>
        <v>9.4556160000000009</v>
      </c>
      <c r="F170" s="2">
        <f t="shared" si="146"/>
        <v>9.4556160000000009</v>
      </c>
      <c r="G170">
        <f t="shared" si="147"/>
        <v>0</v>
      </c>
      <c r="H170" s="2">
        <f t="shared" si="148"/>
        <v>18.911232000000002</v>
      </c>
      <c r="I170" s="2">
        <f t="shared" si="152"/>
        <v>278288.23449600005</v>
      </c>
      <c r="J170" s="2"/>
      <c r="K170" s="15"/>
      <c r="L170" s="2"/>
      <c r="M170" s="2"/>
      <c r="N170" s="2"/>
      <c r="O170" s="2"/>
      <c r="R170">
        <v>7</v>
      </c>
      <c r="S170" s="2">
        <f t="shared" si="139"/>
        <v>9.4556160000000009</v>
      </c>
      <c r="T170" s="2">
        <f t="shared" si="140"/>
        <v>9.4556160000000009</v>
      </c>
      <c r="U170" s="2">
        <f t="shared" si="141"/>
        <v>0</v>
      </c>
      <c r="V170" s="2"/>
      <c r="W170" s="2">
        <f>S170-S170*$N$18</f>
        <v>7.5644928000000009</v>
      </c>
      <c r="X170" s="2">
        <f>T170-T170*$N$18</f>
        <v>7.5644928000000009</v>
      </c>
      <c r="Y170" s="2">
        <f>U170-U170*$N$18</f>
        <v>0</v>
      </c>
      <c r="Z170" s="2"/>
      <c r="AA170" s="2">
        <f t="shared" si="149"/>
        <v>4.53869568</v>
      </c>
      <c r="AB170" s="2">
        <f t="shared" si="142"/>
        <v>4.53869568</v>
      </c>
      <c r="AC170" s="2">
        <f t="shared" si="143"/>
        <v>0</v>
      </c>
      <c r="AD170" s="2"/>
      <c r="AE170" s="2">
        <f t="shared" si="153"/>
        <v>9.4556160000000009</v>
      </c>
      <c r="AF170" s="2">
        <f t="shared" si="150"/>
        <v>9.4556160000000009</v>
      </c>
      <c r="AG170" s="2">
        <f t="shared" si="151"/>
        <v>0</v>
      </c>
    </row>
    <row r="171" spans="1:35" x14ac:dyDescent="0.25">
      <c r="D171">
        <f t="shared" si="144"/>
        <v>8</v>
      </c>
      <c r="E171" s="2">
        <f t="shared" si="145"/>
        <v>4.53869568</v>
      </c>
      <c r="F171" s="2">
        <f t="shared" si="146"/>
        <v>4.53869568</v>
      </c>
      <c r="G171">
        <f t="shared" si="147"/>
        <v>0</v>
      </c>
      <c r="H171" s="2">
        <f t="shared" si="148"/>
        <v>9.07739136</v>
      </c>
      <c r="I171" s="2">
        <f t="shared" si="152"/>
        <v>168076.97842176</v>
      </c>
      <c r="J171" s="2"/>
      <c r="K171" s="2"/>
      <c r="L171" s="2"/>
      <c r="M171" s="2"/>
      <c r="N171" s="2"/>
      <c r="O171" s="2"/>
      <c r="R171">
        <v>8</v>
      </c>
      <c r="S171" s="2">
        <f t="shared" si="139"/>
        <v>4.53869568</v>
      </c>
      <c r="T171" s="2">
        <f t="shared" si="140"/>
        <v>4.53869568</v>
      </c>
      <c r="U171" s="2">
        <f t="shared" si="141"/>
        <v>0</v>
      </c>
      <c r="V171" s="2"/>
      <c r="W171" s="2">
        <f>S171-S171*$N$19</f>
        <v>3.630956544</v>
      </c>
      <c r="X171" s="2">
        <f>T171-T171*$N$19</f>
        <v>3.630956544</v>
      </c>
      <c r="Y171" s="2">
        <f>U171-U171*$N$19</f>
        <v>0</v>
      </c>
      <c r="Z171" s="2"/>
      <c r="AA171" s="2">
        <f t="shared" si="149"/>
        <v>2.1785739263999999</v>
      </c>
      <c r="AB171" s="2">
        <f t="shared" si="142"/>
        <v>2.1785739263999999</v>
      </c>
      <c r="AC171" s="2">
        <f t="shared" si="143"/>
        <v>0</v>
      </c>
      <c r="AD171" s="2"/>
      <c r="AE171" s="2">
        <f t="shared" si="153"/>
        <v>4.53869568</v>
      </c>
      <c r="AF171" s="2">
        <f t="shared" si="150"/>
        <v>4.53869568</v>
      </c>
      <c r="AG171" s="2">
        <f t="shared" si="151"/>
        <v>0</v>
      </c>
    </row>
    <row r="172" spans="1:35" x14ac:dyDescent="0.25">
      <c r="D172">
        <f t="shared" si="144"/>
        <v>9</v>
      </c>
      <c r="E172" s="2">
        <f t="shared" si="145"/>
        <v>1.0892869632</v>
      </c>
      <c r="F172" s="2">
        <f t="shared" si="146"/>
        <v>1.0892869632</v>
      </c>
      <c r="G172">
        <f t="shared" si="147"/>
        <v>0</v>
      </c>
      <c r="H172" s="2">
        <f t="shared" si="148"/>
        <v>2.1785739263999999</v>
      </c>
      <c r="I172" s="2">
        <f t="shared" si="152"/>
        <v>67130.576968089605</v>
      </c>
      <c r="J172" s="2"/>
      <c r="K172" s="2"/>
      <c r="L172" s="2"/>
      <c r="M172" s="2"/>
      <c r="N172" s="2"/>
      <c r="O172" s="2"/>
      <c r="R172">
        <v>9</v>
      </c>
      <c r="S172" s="2">
        <f t="shared" si="139"/>
        <v>1.0892869632</v>
      </c>
      <c r="T172" s="2">
        <f t="shared" si="140"/>
        <v>1.0892869632</v>
      </c>
      <c r="U172" s="2">
        <f t="shared" si="141"/>
        <v>0</v>
      </c>
      <c r="V172" s="2"/>
      <c r="W172" s="2">
        <f>S172-S172*$N$20</f>
        <v>0.87142957055999992</v>
      </c>
      <c r="X172" s="2">
        <f>T172-T172*$N$20</f>
        <v>0.87142957055999992</v>
      </c>
      <c r="Y172" s="2">
        <f>U172-U172*$N$20</f>
        <v>0</v>
      </c>
      <c r="Z172" s="2"/>
      <c r="AA172" s="2">
        <f t="shared" si="149"/>
        <v>0.52285774233599991</v>
      </c>
      <c r="AB172" s="2">
        <f t="shared" si="142"/>
        <v>0.52285774233599991</v>
      </c>
      <c r="AC172" s="2">
        <f t="shared" si="143"/>
        <v>0</v>
      </c>
      <c r="AD172" s="2"/>
      <c r="AE172" s="2">
        <f t="shared" si="153"/>
        <v>2.1785739263999999</v>
      </c>
      <c r="AF172" s="2">
        <f t="shared" si="150"/>
        <v>2.1785739263999999</v>
      </c>
      <c r="AG172" s="2">
        <f t="shared" si="151"/>
        <v>0</v>
      </c>
    </row>
    <row r="173" spans="1:35" x14ac:dyDescent="0.25">
      <c r="D173">
        <f t="shared" si="144"/>
        <v>10</v>
      </c>
      <c r="E173" s="2">
        <f t="shared" si="145"/>
        <v>1.0457154846719998</v>
      </c>
      <c r="F173" s="2">
        <f t="shared" si="146"/>
        <v>1.0457154846719998</v>
      </c>
      <c r="G173">
        <f t="shared" si="147"/>
        <v>0</v>
      </c>
      <c r="H173" s="2">
        <f t="shared" si="148"/>
        <v>2.0914309693439996</v>
      </c>
      <c r="I173" s="2">
        <f t="shared" si="152"/>
        <v>67114.019806248951</v>
      </c>
      <c r="J173" s="2"/>
      <c r="K173" s="2"/>
      <c r="L173" s="2"/>
      <c r="M173" s="2"/>
      <c r="N173" s="2"/>
      <c r="O173" s="2"/>
      <c r="R173">
        <v>10</v>
      </c>
      <c r="S173" s="2">
        <f t="shared" si="139"/>
        <v>1.0457154846719998</v>
      </c>
      <c r="T173" s="2">
        <f t="shared" si="140"/>
        <v>1.0457154846719998</v>
      </c>
      <c r="U173" s="2">
        <f t="shared" si="141"/>
        <v>0</v>
      </c>
      <c r="V173" s="2"/>
      <c r="W173" s="2">
        <f>S173-S173*$N$21</f>
        <v>0.8365723877375999</v>
      </c>
      <c r="X173" s="2">
        <f>T173-T173*$N$21</f>
        <v>0.8365723877375999</v>
      </c>
      <c r="Y173" s="2">
        <f>U173-U173*$N$21</f>
        <v>0</v>
      </c>
      <c r="Z173" s="2"/>
      <c r="AA173" s="2">
        <f t="shared" si="149"/>
        <v>0.50194343264255992</v>
      </c>
      <c r="AB173" s="2">
        <f t="shared" si="142"/>
        <v>0.50194343264255992</v>
      </c>
      <c r="AC173" s="2">
        <f t="shared" si="143"/>
        <v>0</v>
      </c>
      <c r="AD173" s="2"/>
      <c r="AE173" s="2">
        <f t="shared" si="153"/>
        <v>0.52285774233599991</v>
      </c>
      <c r="AF173" s="2">
        <f t="shared" si="150"/>
        <v>0.52285774233599991</v>
      </c>
      <c r="AG173" s="2">
        <f t="shared" si="151"/>
        <v>0</v>
      </c>
    </row>
    <row r="174" spans="1:35" x14ac:dyDescent="0.25">
      <c r="D174">
        <f t="shared" si="144"/>
        <v>11</v>
      </c>
      <c r="E174" s="2">
        <f t="shared" si="145"/>
        <v>0.66045188505599983</v>
      </c>
      <c r="F174" s="2">
        <f t="shared" si="146"/>
        <v>0.66045188505599983</v>
      </c>
      <c r="G174">
        <f t="shared" si="147"/>
        <v>0</v>
      </c>
      <c r="H174" s="2">
        <f t="shared" si="148"/>
        <v>1.3209037701119997</v>
      </c>
      <c r="I174" s="2">
        <f t="shared" si="152"/>
        <v>53105.615173582832</v>
      </c>
      <c r="J174" s="2"/>
      <c r="K174" s="2"/>
      <c r="L174" s="2"/>
      <c r="M174" s="2"/>
      <c r="N174" s="2"/>
      <c r="O174" s="2"/>
      <c r="R174" s="3">
        <v>11</v>
      </c>
      <c r="S174" s="6">
        <f t="shared" si="139"/>
        <v>0.66045188505599983</v>
      </c>
      <c r="T174" s="6">
        <f t="shared" si="140"/>
        <v>0.66045188505599983</v>
      </c>
      <c r="U174" s="6">
        <f t="shared" si="141"/>
        <v>0</v>
      </c>
      <c r="V174" s="7"/>
      <c r="W174" s="2">
        <f>S174-S174*$N$22</f>
        <v>0.52836150804479987</v>
      </c>
      <c r="X174" s="2">
        <f>T174-T174*$N$22</f>
        <v>0.52836150804479987</v>
      </c>
      <c r="Y174" s="2">
        <f>U174-U174*$N$22</f>
        <v>0</v>
      </c>
      <c r="Z174" s="2"/>
      <c r="AA174" s="2">
        <f t="shared" si="149"/>
        <v>0.31701690482687989</v>
      </c>
      <c r="AB174" s="2">
        <f t="shared" si="142"/>
        <v>0.31701690482687989</v>
      </c>
      <c r="AC174" s="2">
        <f t="shared" si="143"/>
        <v>0</v>
      </c>
      <c r="AD174" s="2"/>
      <c r="AE174" s="2">
        <f t="shared" si="153"/>
        <v>0.50194343264255992</v>
      </c>
      <c r="AF174" s="2">
        <f t="shared" si="150"/>
        <v>0.50194343264255992</v>
      </c>
      <c r="AG174" s="2">
        <f t="shared" si="151"/>
        <v>0</v>
      </c>
    </row>
    <row r="175" spans="1:35" x14ac:dyDescent="0.25">
      <c r="H175" s="2">
        <f>SUM(H164:H174)</f>
        <v>9551.0653554117634</v>
      </c>
      <c r="I175">
        <f>SUM(I166:I174)</f>
        <v>3725065.5392656815</v>
      </c>
      <c r="R175" t="s">
        <v>30</v>
      </c>
      <c r="T175">
        <f>IF($H175&lt;$J$12,F175,F175/$H175*$J$12)</f>
        <v>0</v>
      </c>
      <c r="U175">
        <f>SUM(S164:U174)</f>
        <v>7051.0579320258566</v>
      </c>
      <c r="Y175" s="2">
        <f>SUM(W164:Y174)</f>
        <v>6875.8463456206864</v>
      </c>
      <c r="AC175" s="2">
        <f>SUM(AA164:AC174)</f>
        <v>2052.5078073724108</v>
      </c>
      <c r="AE175" s="2">
        <f>SUM(AE164:AE174)</f>
        <v>4751.00242604706</v>
      </c>
      <c r="AF175" s="2">
        <f>SUM(AF164:AF174)</f>
        <v>4751.00242604706</v>
      </c>
      <c r="AG175">
        <f>SUM(AG164:AG174)</f>
        <v>0</v>
      </c>
      <c r="AH175" s="15">
        <f>SUM(AE164:AG174)</f>
        <v>9502.0048520941182</v>
      </c>
    </row>
    <row r="176" spans="1:35" x14ac:dyDescent="0.25">
      <c r="A176" s="3"/>
      <c r="B176" s="3"/>
      <c r="C176" s="3"/>
      <c r="D176" s="3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14"/>
      <c r="AI176" s="3"/>
    </row>
    <row r="177" spans="1:35" x14ac:dyDescent="0.25">
      <c r="A177" s="4"/>
      <c r="B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7"/>
      <c r="U177" s="7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7"/>
      <c r="AH177" s="19"/>
      <c r="AI177" s="7"/>
    </row>
    <row r="178" spans="1:35" x14ac:dyDescent="0.25">
      <c r="A178" t="s">
        <v>24</v>
      </c>
      <c r="B178">
        <f>B163+1</f>
        <v>10</v>
      </c>
      <c r="D178" s="3" t="s">
        <v>34</v>
      </c>
      <c r="E178" s="3" t="s">
        <v>5</v>
      </c>
      <c r="F178" s="3" t="s">
        <v>4</v>
      </c>
      <c r="G178" s="3" t="s">
        <v>6</v>
      </c>
      <c r="H178" s="3" t="s">
        <v>14</v>
      </c>
      <c r="I178" s="3" t="s">
        <v>7</v>
      </c>
      <c r="K178" s="14" t="s">
        <v>32</v>
      </c>
      <c r="L178" s="4"/>
      <c r="M178" s="4"/>
      <c r="N178" s="3" t="s">
        <v>51</v>
      </c>
      <c r="O178" s="3" t="s">
        <v>50</v>
      </c>
      <c r="P178" s="3" t="s">
        <v>14</v>
      </c>
      <c r="R178" s="3" t="s">
        <v>34</v>
      </c>
      <c r="S178" s="3" t="s">
        <v>35</v>
      </c>
      <c r="T178" s="3" t="s">
        <v>36</v>
      </c>
      <c r="U178" s="3" t="s">
        <v>37</v>
      </c>
      <c r="W178" s="3" t="s">
        <v>38</v>
      </c>
      <c r="X178" s="3" t="s">
        <v>39</v>
      </c>
      <c r="Y178" s="3" t="s">
        <v>40</v>
      </c>
      <c r="AA178" s="3" t="s">
        <v>41</v>
      </c>
      <c r="AB178" s="3" t="s">
        <v>42</v>
      </c>
      <c r="AC178" s="3" t="s">
        <v>43</v>
      </c>
      <c r="AE178" s="3" t="s">
        <v>52</v>
      </c>
      <c r="AF178" s="3" t="s">
        <v>54</v>
      </c>
      <c r="AG178" s="3" t="s">
        <v>53</v>
      </c>
      <c r="AH178" s="1" t="s">
        <v>24</v>
      </c>
      <c r="AI178">
        <f>B178</f>
        <v>10</v>
      </c>
    </row>
    <row r="179" spans="1:35" x14ac:dyDescent="0.25">
      <c r="D179">
        <f>D164</f>
        <v>1</v>
      </c>
      <c r="E179" s="2">
        <f>AE164</f>
        <v>3725.0655392656818</v>
      </c>
      <c r="F179" s="2">
        <f>AF164</f>
        <v>3725.0655392656818</v>
      </c>
      <c r="G179">
        <f>IF($B178&lt;$M$5,0,$K$6)</f>
        <v>0</v>
      </c>
      <c r="H179" s="2">
        <f>SUM(E179:G179)</f>
        <v>7450.1310785313635</v>
      </c>
      <c r="K179" s="1" t="s">
        <v>17</v>
      </c>
      <c r="L179" s="2">
        <f>SUM(I181:I189)</f>
        <v>3745893.7586889868</v>
      </c>
      <c r="M179" s="4"/>
      <c r="N179" s="7">
        <f>L182+L183</f>
        <v>1872946.8793444934</v>
      </c>
      <c r="O179" s="7">
        <f>L184</f>
        <v>1872946.8793444934</v>
      </c>
      <c r="P179" s="4"/>
      <c r="R179">
        <v>1</v>
      </c>
      <c r="S179" s="2">
        <f t="shared" ref="S179:S189" si="155">IF($H179&lt;$J$12,E179,E179/$H179*$J$12)</f>
        <v>2500</v>
      </c>
      <c r="T179" s="2">
        <f t="shared" ref="T179:T189" si="156">IF($H179&lt;$J$12,F179,F179/$H179*$J$12)</f>
        <v>2500</v>
      </c>
      <c r="U179" s="2">
        <f t="shared" ref="U179:U189" si="157">IF($H179&lt;$J$12,G179,G179/$H179*$J$12)</f>
        <v>0</v>
      </c>
      <c r="V179" s="2"/>
      <c r="W179" s="2">
        <f>S179-S179*$N$12</f>
        <v>2500</v>
      </c>
      <c r="X179" s="2">
        <f>T179-T179*$N$12</f>
        <v>2500</v>
      </c>
      <c r="Y179" s="2">
        <f>U179-U179*$N$12</f>
        <v>0</v>
      </c>
      <c r="Z179" s="2"/>
      <c r="AA179" s="2">
        <f>W179*VLOOKUP($R179,$D$19:$E$29,2,FALSE)</f>
        <v>625</v>
      </c>
      <c r="AB179" s="2">
        <f t="shared" ref="AB179:AB189" si="158">X179*VLOOKUP($R179,$D$19:$E$29,2,FALSE)</f>
        <v>625</v>
      </c>
      <c r="AC179" s="2">
        <f t="shared" ref="AC179:AC189" si="159">Y179*VLOOKUP($R179,$D$19:$E$29,2,FALSE)</f>
        <v>0</v>
      </c>
      <c r="AD179" s="2"/>
      <c r="AE179" s="2">
        <f>N182</f>
        <v>3745.893758688987</v>
      </c>
      <c r="AF179" s="2">
        <f>O182</f>
        <v>3745.893758688987</v>
      </c>
      <c r="AG179">
        <v>0</v>
      </c>
    </row>
    <row r="180" spans="1:35" x14ac:dyDescent="0.25">
      <c r="D180">
        <f t="shared" ref="D180:D189" si="160">D165</f>
        <v>2</v>
      </c>
      <c r="E180" s="2">
        <f t="shared" ref="E180:E189" si="161">AE165</f>
        <v>625</v>
      </c>
      <c r="F180" s="2">
        <f t="shared" ref="F180:F189" si="162">AF165</f>
        <v>625</v>
      </c>
      <c r="G180">
        <f t="shared" ref="G180:G189" si="163">AG165</f>
        <v>0</v>
      </c>
      <c r="H180" s="2">
        <f t="shared" ref="H180:H189" si="164">SUM(E180:G180)</f>
        <v>1250</v>
      </c>
      <c r="K180" s="1" t="s">
        <v>19</v>
      </c>
      <c r="L180" s="8">
        <f>IF(B178&lt;$M$5,0,$K$6/SUM($K$6,E179:E189))</f>
        <v>0</v>
      </c>
      <c r="M180" s="1" t="s">
        <v>15</v>
      </c>
      <c r="N180" s="2">
        <f>N179*$I$6</f>
        <v>3745.893758688987</v>
      </c>
      <c r="O180" s="2">
        <f>O179*$I$6</f>
        <v>3745.893758688987</v>
      </c>
      <c r="P180" s="2">
        <f>SUM(N180:O180)</f>
        <v>7491.7875173779739</v>
      </c>
      <c r="R180">
        <v>2</v>
      </c>
      <c r="S180" s="2">
        <f t="shared" si="155"/>
        <v>625</v>
      </c>
      <c r="T180" s="2">
        <f t="shared" si="156"/>
        <v>625</v>
      </c>
      <c r="U180" s="2">
        <f t="shared" si="157"/>
        <v>0</v>
      </c>
      <c r="V180" s="2"/>
      <c r="W180" s="2">
        <f>S180-S180*$N$13</f>
        <v>593.75</v>
      </c>
      <c r="X180" s="2">
        <f>T180-T180*$N$13</f>
        <v>593.75</v>
      </c>
      <c r="Y180" s="2">
        <f>U180-U180*$N$13</f>
        <v>0</v>
      </c>
      <c r="Z180" s="2"/>
      <c r="AA180" s="2">
        <f t="shared" ref="AA180:AA189" si="165">W180*VLOOKUP($R180,$D$19:$E$29,2,FALSE)</f>
        <v>237.5</v>
      </c>
      <c r="AB180" s="2">
        <f t="shared" si="158"/>
        <v>237.5</v>
      </c>
      <c r="AC180" s="2">
        <f t="shared" si="159"/>
        <v>0</v>
      </c>
      <c r="AD180" s="2"/>
      <c r="AE180" s="2">
        <f>AA179</f>
        <v>625</v>
      </c>
      <c r="AF180" s="2">
        <f t="shared" ref="AF180:AF189" si="166">AB179</f>
        <v>625</v>
      </c>
      <c r="AG180" s="2">
        <f t="shared" ref="AG180:AG189" si="167">AC179</f>
        <v>0</v>
      </c>
    </row>
    <row r="181" spans="1:35" x14ac:dyDescent="0.25">
      <c r="D181">
        <f t="shared" si="160"/>
        <v>3</v>
      </c>
      <c r="E181" s="2">
        <f t="shared" si="161"/>
        <v>237.5</v>
      </c>
      <c r="F181" s="2">
        <f t="shared" si="162"/>
        <v>237.5</v>
      </c>
      <c r="G181">
        <f t="shared" si="163"/>
        <v>0</v>
      </c>
      <c r="H181" s="2">
        <f t="shared" si="164"/>
        <v>475</v>
      </c>
      <c r="I181" s="2">
        <f t="shared" ref="I181:I189" si="168">F181*VLOOKUP(D181,$H$12:$L$22,4,FALSE)</f>
        <v>1149025</v>
      </c>
      <c r="J181" s="2"/>
      <c r="K181" s="1" t="s">
        <v>20</v>
      </c>
      <c r="L181" s="8">
        <f>1-L180</f>
        <v>1</v>
      </c>
      <c r="M181" s="1" t="s">
        <v>16</v>
      </c>
      <c r="N181" s="2">
        <f>IF($P180&lt;$I$7,N180,$I$7*N180/$P180)</f>
        <v>3745.893758688987</v>
      </c>
      <c r="O181" s="2">
        <f>IF($P180&lt;$I$7,O180,$I$7*O180/$P180)</f>
        <v>3745.893758688987</v>
      </c>
      <c r="P181" s="2">
        <f>SUM(N181:O181)</f>
        <v>7491.7875173779739</v>
      </c>
      <c r="R181">
        <v>3</v>
      </c>
      <c r="S181" s="2">
        <f t="shared" si="155"/>
        <v>237.5</v>
      </c>
      <c r="T181" s="2">
        <f t="shared" si="156"/>
        <v>237.5</v>
      </c>
      <c r="U181" s="2">
        <f t="shared" si="157"/>
        <v>0</v>
      </c>
      <c r="V181" s="2"/>
      <c r="W181" s="2">
        <f>S181-S181*$N$14</f>
        <v>213.75</v>
      </c>
      <c r="X181" s="2">
        <f>T181-T181*$N$14</f>
        <v>213.75</v>
      </c>
      <c r="Y181" s="2">
        <f>U181-U181*$N$14</f>
        <v>0</v>
      </c>
      <c r="Z181" s="2"/>
      <c r="AA181" s="2">
        <f t="shared" si="165"/>
        <v>85.5</v>
      </c>
      <c r="AB181" s="2">
        <f t="shared" si="158"/>
        <v>85.5</v>
      </c>
      <c r="AC181" s="2">
        <f t="shared" si="159"/>
        <v>0</v>
      </c>
      <c r="AD181" s="2"/>
      <c r="AE181" s="2">
        <f t="shared" ref="AE181:AE189" si="169">AA180</f>
        <v>237.5</v>
      </c>
      <c r="AF181" s="2">
        <f t="shared" si="166"/>
        <v>237.5</v>
      </c>
      <c r="AG181" s="2">
        <f t="shared" si="167"/>
        <v>0</v>
      </c>
    </row>
    <row r="182" spans="1:35" x14ac:dyDescent="0.25">
      <c r="D182">
        <f t="shared" si="160"/>
        <v>4</v>
      </c>
      <c r="E182" s="2">
        <f t="shared" si="161"/>
        <v>85.5</v>
      </c>
      <c r="F182" s="2">
        <f t="shared" si="162"/>
        <v>85.5</v>
      </c>
      <c r="G182">
        <f t="shared" si="163"/>
        <v>0</v>
      </c>
      <c r="H182" s="2">
        <f t="shared" si="164"/>
        <v>171</v>
      </c>
      <c r="I182" s="2">
        <f t="shared" si="168"/>
        <v>847732.5</v>
      </c>
      <c r="J182" s="2"/>
      <c r="K182" s="1" t="s">
        <v>21</v>
      </c>
      <c r="L182" s="2">
        <f>L179*L180</f>
        <v>0</v>
      </c>
      <c r="M182" s="1" t="s">
        <v>33</v>
      </c>
      <c r="N182" s="2">
        <f>N181</f>
        <v>3745.893758688987</v>
      </c>
      <c r="O182" s="2">
        <f t="shared" ref="O182" si="170">O181</f>
        <v>3745.893758688987</v>
      </c>
      <c r="P182" s="2">
        <f>SUM(N182:O182)</f>
        <v>7491.7875173779739</v>
      </c>
      <c r="R182">
        <v>4</v>
      </c>
      <c r="S182" s="2">
        <f t="shared" si="155"/>
        <v>85.5</v>
      </c>
      <c r="T182" s="2">
        <f t="shared" si="156"/>
        <v>85.5</v>
      </c>
      <c r="U182" s="2">
        <f t="shared" si="157"/>
        <v>0</v>
      </c>
      <c r="V182" s="2"/>
      <c r="W182" s="2">
        <f>S182-S182*$N$15</f>
        <v>68.400000000000006</v>
      </c>
      <c r="X182" s="2">
        <f>T182-T182*$N$15</f>
        <v>68.400000000000006</v>
      </c>
      <c r="Y182" s="2">
        <f>U182-U182*$N$15</f>
        <v>0</v>
      </c>
      <c r="Z182" s="2"/>
      <c r="AA182" s="2">
        <f t="shared" si="165"/>
        <v>41.04</v>
      </c>
      <c r="AB182" s="2">
        <f t="shared" si="158"/>
        <v>41.04</v>
      </c>
      <c r="AC182" s="2">
        <f t="shared" si="159"/>
        <v>0</v>
      </c>
      <c r="AD182" s="2"/>
      <c r="AE182" s="2">
        <f t="shared" si="169"/>
        <v>85.5</v>
      </c>
      <c r="AF182" s="2">
        <f t="shared" si="166"/>
        <v>85.5</v>
      </c>
      <c r="AG182" s="2">
        <f t="shared" si="167"/>
        <v>0</v>
      </c>
    </row>
    <row r="183" spans="1:35" x14ac:dyDescent="0.25">
      <c r="D183">
        <f t="shared" si="160"/>
        <v>5</v>
      </c>
      <c r="E183" s="2">
        <f t="shared" si="161"/>
        <v>41.04</v>
      </c>
      <c r="F183" s="2">
        <f t="shared" si="162"/>
        <v>41.04</v>
      </c>
      <c r="G183">
        <f t="shared" si="163"/>
        <v>0</v>
      </c>
      <c r="H183" s="2">
        <f t="shared" si="164"/>
        <v>82.08</v>
      </c>
      <c r="I183" s="2">
        <f t="shared" si="168"/>
        <v>647282.88</v>
      </c>
      <c r="J183" s="2"/>
      <c r="K183" s="1" t="s">
        <v>22</v>
      </c>
      <c r="L183" s="2">
        <f>(L179*L181)/2</f>
        <v>1872946.8793444934</v>
      </c>
      <c r="R183">
        <v>5</v>
      </c>
      <c r="S183" s="2">
        <f t="shared" si="155"/>
        <v>41.04</v>
      </c>
      <c r="T183" s="2">
        <f t="shared" si="156"/>
        <v>41.04</v>
      </c>
      <c r="U183" s="2">
        <f t="shared" si="157"/>
        <v>0</v>
      </c>
      <c r="V183" s="2"/>
      <c r="W183" s="2">
        <f>S183-S183*$N$16</f>
        <v>32.832000000000001</v>
      </c>
      <c r="X183" s="2">
        <f>T183-T183*$N$16</f>
        <v>32.832000000000001</v>
      </c>
      <c r="Y183" s="2">
        <f>U183-U183*$N$16</f>
        <v>0</v>
      </c>
      <c r="Z183" s="2"/>
      <c r="AA183" s="2">
        <f t="shared" si="165"/>
        <v>19.699200000000001</v>
      </c>
      <c r="AB183" s="2">
        <f t="shared" si="158"/>
        <v>19.699200000000001</v>
      </c>
      <c r="AC183" s="2">
        <f t="shared" si="159"/>
        <v>0</v>
      </c>
      <c r="AD183" s="2"/>
      <c r="AE183" s="2">
        <f t="shared" si="169"/>
        <v>41.04</v>
      </c>
      <c r="AF183" s="2">
        <f t="shared" si="166"/>
        <v>41.04</v>
      </c>
      <c r="AG183" s="2">
        <f t="shared" si="167"/>
        <v>0</v>
      </c>
    </row>
    <row r="184" spans="1:35" x14ac:dyDescent="0.25">
      <c r="D184">
        <f t="shared" si="160"/>
        <v>6</v>
      </c>
      <c r="E184" s="2">
        <f t="shared" si="161"/>
        <v>19.699200000000001</v>
      </c>
      <c r="F184" s="2">
        <f t="shared" si="162"/>
        <v>19.699200000000001</v>
      </c>
      <c r="G184">
        <f t="shared" si="163"/>
        <v>0</v>
      </c>
      <c r="H184" s="2">
        <f t="shared" si="164"/>
        <v>39.398400000000002</v>
      </c>
      <c r="I184" s="2">
        <f t="shared" si="168"/>
        <v>447309.73440000002</v>
      </c>
      <c r="J184" s="2"/>
      <c r="K184" s="1" t="s">
        <v>23</v>
      </c>
      <c r="L184" s="2">
        <f>L183</f>
        <v>1872946.8793444934</v>
      </c>
      <c r="R184">
        <v>6</v>
      </c>
      <c r="S184" s="2">
        <f t="shared" si="155"/>
        <v>19.699200000000001</v>
      </c>
      <c r="T184" s="2">
        <f t="shared" si="156"/>
        <v>19.699200000000001</v>
      </c>
      <c r="U184" s="2">
        <f t="shared" si="157"/>
        <v>0</v>
      </c>
      <c r="V184" s="2"/>
      <c r="W184" s="2">
        <f>S184-S184*$N$17</f>
        <v>15.759360000000001</v>
      </c>
      <c r="X184" s="2">
        <f>T184-T184*$N$17</f>
        <v>15.759360000000001</v>
      </c>
      <c r="Y184" s="2">
        <f>U184-U184*$N$17</f>
        <v>0</v>
      </c>
      <c r="Z184" s="2"/>
      <c r="AA184" s="2">
        <f t="shared" si="165"/>
        <v>9.4556160000000009</v>
      </c>
      <c r="AB184" s="2">
        <f t="shared" si="158"/>
        <v>9.4556160000000009</v>
      </c>
      <c r="AC184" s="2">
        <f t="shared" si="159"/>
        <v>0</v>
      </c>
      <c r="AD184" s="2"/>
      <c r="AE184" s="2">
        <f t="shared" si="169"/>
        <v>19.699200000000001</v>
      </c>
      <c r="AF184" s="2">
        <f t="shared" si="166"/>
        <v>19.699200000000001</v>
      </c>
      <c r="AG184" s="2">
        <f t="shared" si="167"/>
        <v>0</v>
      </c>
    </row>
    <row r="185" spans="1:35" x14ac:dyDescent="0.25">
      <c r="D185">
        <f t="shared" si="160"/>
        <v>7</v>
      </c>
      <c r="E185" s="2">
        <f t="shared" si="161"/>
        <v>9.4556160000000009</v>
      </c>
      <c r="F185" s="2">
        <f t="shared" si="162"/>
        <v>9.4556160000000009</v>
      </c>
      <c r="G185">
        <f t="shared" si="163"/>
        <v>0</v>
      </c>
      <c r="H185" s="2">
        <f t="shared" si="164"/>
        <v>18.911232000000002</v>
      </c>
      <c r="I185" s="2">
        <f t="shared" si="168"/>
        <v>278288.23449600005</v>
      </c>
      <c r="J185" s="2"/>
      <c r="K185" s="15"/>
      <c r="L185" s="2"/>
      <c r="M185" s="2"/>
      <c r="N185" s="2"/>
      <c r="O185" s="2"/>
      <c r="R185">
        <v>7</v>
      </c>
      <c r="S185" s="2">
        <f t="shared" si="155"/>
        <v>9.4556160000000009</v>
      </c>
      <c r="T185" s="2">
        <f t="shared" si="156"/>
        <v>9.4556160000000009</v>
      </c>
      <c r="U185" s="2">
        <f t="shared" si="157"/>
        <v>0</v>
      </c>
      <c r="V185" s="2"/>
      <c r="W185" s="2">
        <f>S185-S185*$N$18</f>
        <v>7.5644928000000009</v>
      </c>
      <c r="X185" s="2">
        <f>T185-T185*$N$18</f>
        <v>7.5644928000000009</v>
      </c>
      <c r="Y185" s="2">
        <f>U185-U185*$N$18</f>
        <v>0</v>
      </c>
      <c r="Z185" s="2"/>
      <c r="AA185" s="2">
        <f t="shared" si="165"/>
        <v>4.53869568</v>
      </c>
      <c r="AB185" s="2">
        <f t="shared" si="158"/>
        <v>4.53869568</v>
      </c>
      <c r="AC185" s="2">
        <f t="shared" si="159"/>
        <v>0</v>
      </c>
      <c r="AD185" s="2"/>
      <c r="AE185" s="2">
        <f t="shared" si="169"/>
        <v>9.4556160000000009</v>
      </c>
      <c r="AF185" s="2">
        <f t="shared" si="166"/>
        <v>9.4556160000000009</v>
      </c>
      <c r="AG185" s="2">
        <f t="shared" si="167"/>
        <v>0</v>
      </c>
    </row>
    <row r="186" spans="1:35" x14ac:dyDescent="0.25">
      <c r="D186">
        <f t="shared" si="160"/>
        <v>8</v>
      </c>
      <c r="E186" s="2">
        <f t="shared" si="161"/>
        <v>4.53869568</v>
      </c>
      <c r="F186" s="2">
        <f t="shared" si="162"/>
        <v>4.53869568</v>
      </c>
      <c r="G186">
        <f t="shared" si="163"/>
        <v>0</v>
      </c>
      <c r="H186" s="2">
        <f t="shared" si="164"/>
        <v>9.07739136</v>
      </c>
      <c r="I186" s="2">
        <f t="shared" si="168"/>
        <v>168076.97842176</v>
      </c>
      <c r="J186" s="2"/>
      <c r="K186" s="2"/>
      <c r="L186" s="2"/>
      <c r="M186" s="2"/>
      <c r="N186" s="2"/>
      <c r="O186" s="2"/>
      <c r="R186">
        <v>8</v>
      </c>
      <c r="S186" s="2">
        <f t="shared" si="155"/>
        <v>4.53869568</v>
      </c>
      <c r="T186" s="2">
        <f t="shared" si="156"/>
        <v>4.53869568</v>
      </c>
      <c r="U186" s="2">
        <f t="shared" si="157"/>
        <v>0</v>
      </c>
      <c r="V186" s="2"/>
      <c r="W186" s="2">
        <f>S186-S186*$N$19</f>
        <v>3.630956544</v>
      </c>
      <c r="X186" s="2">
        <f>T186-T186*$N$19</f>
        <v>3.630956544</v>
      </c>
      <c r="Y186" s="2">
        <f>U186-U186*$N$19</f>
        <v>0</v>
      </c>
      <c r="Z186" s="2"/>
      <c r="AA186" s="2">
        <f t="shared" si="165"/>
        <v>2.1785739263999999</v>
      </c>
      <c r="AB186" s="2">
        <f t="shared" si="158"/>
        <v>2.1785739263999999</v>
      </c>
      <c r="AC186" s="2">
        <f t="shared" si="159"/>
        <v>0</v>
      </c>
      <c r="AD186" s="2"/>
      <c r="AE186" s="2">
        <f t="shared" si="169"/>
        <v>4.53869568</v>
      </c>
      <c r="AF186" s="2">
        <f t="shared" si="166"/>
        <v>4.53869568</v>
      </c>
      <c r="AG186" s="2">
        <f t="shared" si="167"/>
        <v>0</v>
      </c>
    </row>
    <row r="187" spans="1:35" x14ac:dyDescent="0.25">
      <c r="D187">
        <f t="shared" si="160"/>
        <v>9</v>
      </c>
      <c r="E187" s="2">
        <f t="shared" si="161"/>
        <v>2.1785739263999999</v>
      </c>
      <c r="F187" s="2">
        <f t="shared" si="162"/>
        <v>2.1785739263999999</v>
      </c>
      <c r="G187">
        <f t="shared" si="163"/>
        <v>0</v>
      </c>
      <c r="H187" s="2">
        <f t="shared" si="164"/>
        <v>4.3571478527999998</v>
      </c>
      <c r="I187" s="2">
        <f t="shared" si="168"/>
        <v>134261.15393617921</v>
      </c>
      <c r="J187" s="2"/>
      <c r="K187" s="2"/>
      <c r="L187" s="2"/>
      <c r="M187" s="2"/>
      <c r="N187" s="2"/>
      <c r="O187" s="2"/>
      <c r="R187">
        <v>9</v>
      </c>
      <c r="S187" s="2">
        <f t="shared" si="155"/>
        <v>2.1785739263999999</v>
      </c>
      <c r="T187" s="2">
        <f t="shared" si="156"/>
        <v>2.1785739263999999</v>
      </c>
      <c r="U187" s="2">
        <f t="shared" si="157"/>
        <v>0</v>
      </c>
      <c r="V187" s="2"/>
      <c r="W187" s="2">
        <f>S187-S187*$N$20</f>
        <v>1.7428591411199998</v>
      </c>
      <c r="X187" s="2">
        <f>T187-T187*$N$20</f>
        <v>1.7428591411199998</v>
      </c>
      <c r="Y187" s="2">
        <f>U187-U187*$N$20</f>
        <v>0</v>
      </c>
      <c r="Z187" s="2"/>
      <c r="AA187" s="2">
        <f t="shared" si="165"/>
        <v>1.0457154846719998</v>
      </c>
      <c r="AB187" s="2">
        <f t="shared" si="158"/>
        <v>1.0457154846719998</v>
      </c>
      <c r="AC187" s="2">
        <f t="shared" si="159"/>
        <v>0</v>
      </c>
      <c r="AD187" s="2"/>
      <c r="AE187" s="2">
        <f t="shared" si="169"/>
        <v>2.1785739263999999</v>
      </c>
      <c r="AF187" s="2">
        <f t="shared" si="166"/>
        <v>2.1785739263999999</v>
      </c>
      <c r="AG187" s="2">
        <f t="shared" si="167"/>
        <v>0</v>
      </c>
    </row>
    <row r="188" spans="1:35" x14ac:dyDescent="0.25">
      <c r="D188">
        <f t="shared" si="160"/>
        <v>10</v>
      </c>
      <c r="E188" s="2">
        <f t="shared" si="161"/>
        <v>0.52285774233599991</v>
      </c>
      <c r="F188" s="2">
        <f t="shared" si="162"/>
        <v>0.52285774233599991</v>
      </c>
      <c r="G188">
        <f t="shared" si="163"/>
        <v>0</v>
      </c>
      <c r="H188" s="2">
        <f t="shared" si="164"/>
        <v>1.0457154846719998</v>
      </c>
      <c r="I188" s="2">
        <f t="shared" si="168"/>
        <v>33557.009903124475</v>
      </c>
      <c r="J188" s="2"/>
      <c r="K188" s="2"/>
      <c r="L188" s="2"/>
      <c r="M188" s="2"/>
      <c r="N188" s="2"/>
      <c r="O188" s="2"/>
      <c r="R188">
        <v>10</v>
      </c>
      <c r="S188" s="2">
        <f t="shared" si="155"/>
        <v>0.52285774233599991</v>
      </c>
      <c r="T188" s="2">
        <f t="shared" si="156"/>
        <v>0.52285774233599991</v>
      </c>
      <c r="U188" s="2">
        <f t="shared" si="157"/>
        <v>0</v>
      </c>
      <c r="V188" s="2"/>
      <c r="W188" s="2">
        <f>S188-S188*$N$21</f>
        <v>0.41828619386879995</v>
      </c>
      <c r="X188" s="2">
        <f>T188-T188*$N$21</f>
        <v>0.41828619386879995</v>
      </c>
      <c r="Y188" s="2">
        <f>U188-U188*$N$21</f>
        <v>0</v>
      </c>
      <c r="Z188" s="2"/>
      <c r="AA188" s="2">
        <f t="shared" si="165"/>
        <v>0.25097171632127996</v>
      </c>
      <c r="AB188" s="2">
        <f t="shared" si="158"/>
        <v>0.25097171632127996</v>
      </c>
      <c r="AC188" s="2">
        <f t="shared" si="159"/>
        <v>0</v>
      </c>
      <c r="AD188" s="2"/>
      <c r="AE188" s="2">
        <f t="shared" si="169"/>
        <v>1.0457154846719998</v>
      </c>
      <c r="AF188" s="2">
        <f t="shared" si="166"/>
        <v>1.0457154846719998</v>
      </c>
      <c r="AG188" s="2">
        <f t="shared" si="167"/>
        <v>0</v>
      </c>
    </row>
    <row r="189" spans="1:35" x14ac:dyDescent="0.25">
      <c r="D189">
        <f t="shared" si="160"/>
        <v>11</v>
      </c>
      <c r="E189" s="2">
        <f t="shared" si="161"/>
        <v>0.50194343264255992</v>
      </c>
      <c r="F189" s="2">
        <f t="shared" si="162"/>
        <v>0.50194343264255992</v>
      </c>
      <c r="G189">
        <f t="shared" si="163"/>
        <v>0</v>
      </c>
      <c r="H189" s="2">
        <f t="shared" si="164"/>
        <v>1.0038868652851198</v>
      </c>
      <c r="I189" s="2">
        <f t="shared" si="168"/>
        <v>40360.26753192296</v>
      </c>
      <c r="J189" s="2"/>
      <c r="K189" s="2"/>
      <c r="L189" s="2"/>
      <c r="M189" s="2"/>
      <c r="N189" s="2"/>
      <c r="O189" s="2"/>
      <c r="R189" s="3">
        <v>11</v>
      </c>
      <c r="S189" s="6">
        <f t="shared" si="155"/>
        <v>0.50194343264255992</v>
      </c>
      <c r="T189" s="6">
        <f t="shared" si="156"/>
        <v>0.50194343264255992</v>
      </c>
      <c r="U189" s="6">
        <f t="shared" si="157"/>
        <v>0</v>
      </c>
      <c r="V189" s="7"/>
      <c r="W189" s="2">
        <f>S189-S189*$N$22</f>
        <v>0.40155474611404796</v>
      </c>
      <c r="X189" s="2">
        <f>T189-T189*$N$22</f>
        <v>0.40155474611404796</v>
      </c>
      <c r="Y189" s="2">
        <f>U189-U189*$N$22</f>
        <v>0</v>
      </c>
      <c r="Z189" s="2"/>
      <c r="AA189" s="2">
        <f t="shared" si="165"/>
        <v>0.24093284766842876</v>
      </c>
      <c r="AB189" s="2">
        <f t="shared" si="158"/>
        <v>0.24093284766842876</v>
      </c>
      <c r="AC189" s="2">
        <f t="shared" si="159"/>
        <v>0</v>
      </c>
      <c r="AD189" s="2"/>
      <c r="AE189" s="2">
        <f t="shared" si="169"/>
        <v>0.25097171632127996</v>
      </c>
      <c r="AF189" s="2">
        <f t="shared" si="166"/>
        <v>0.25097171632127996</v>
      </c>
      <c r="AG189" s="2">
        <f t="shared" si="167"/>
        <v>0</v>
      </c>
    </row>
    <row r="190" spans="1:35" x14ac:dyDescent="0.25">
      <c r="H190" s="2">
        <f>SUM(H179:H189)</f>
        <v>9502.00485209412</v>
      </c>
      <c r="I190">
        <f>SUM(I181:I189)</f>
        <v>3745893.7586889868</v>
      </c>
      <c r="R190" t="s">
        <v>30</v>
      </c>
      <c r="T190">
        <f>IF($H190&lt;$J$12,F190,F190/$H190*$J$12)</f>
        <v>0</v>
      </c>
      <c r="U190">
        <f>SUM(S179:U189)</f>
        <v>7051.8737735627565</v>
      </c>
      <c r="Y190" s="2">
        <f>SUM(W179:Y189)</f>
        <v>6876.4990188502052</v>
      </c>
      <c r="AC190" s="2">
        <f>SUM(AA179:AC189)</f>
        <v>2052.8994113101235</v>
      </c>
      <c r="AE190" s="2">
        <f>SUM(AE179:AE189)</f>
        <v>4772.1025314963799</v>
      </c>
      <c r="AF190" s="2">
        <f>SUM(AF179:AF189)</f>
        <v>4772.1025314963799</v>
      </c>
      <c r="AG190">
        <f>SUM(AG179:AG189)</f>
        <v>0</v>
      </c>
      <c r="AH190" s="15">
        <f>SUM(AE179:AG189)</f>
        <v>9544.2050629927562</v>
      </c>
    </row>
    <row r="191" spans="1:35" x14ac:dyDescent="0.25">
      <c r="A191" s="3"/>
      <c r="B191" s="3"/>
      <c r="C191" s="3"/>
      <c r="D191" s="3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14"/>
      <c r="AI191" s="3"/>
    </row>
    <row r="192" spans="1:35" x14ac:dyDescent="0.25">
      <c r="B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7"/>
      <c r="U192" s="7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7"/>
      <c r="AH192" s="19"/>
      <c r="AI192" s="7"/>
    </row>
    <row r="193" spans="1:35" x14ac:dyDescent="0.25">
      <c r="A193" t="s">
        <v>24</v>
      </c>
      <c r="B193">
        <f>B178+1</f>
        <v>11</v>
      </c>
      <c r="D193" s="3" t="s">
        <v>34</v>
      </c>
      <c r="E193" s="3" t="s">
        <v>5</v>
      </c>
      <c r="F193" s="3" t="s">
        <v>4</v>
      </c>
      <c r="G193" s="3" t="s">
        <v>6</v>
      </c>
      <c r="H193" s="3" t="s">
        <v>14</v>
      </c>
      <c r="I193" s="3" t="s">
        <v>7</v>
      </c>
      <c r="K193" s="14" t="s">
        <v>32</v>
      </c>
      <c r="L193" s="4"/>
      <c r="M193" s="4"/>
      <c r="N193" s="3" t="s">
        <v>51</v>
      </c>
      <c r="O193" s="3" t="s">
        <v>50</v>
      </c>
      <c r="P193" s="3" t="s">
        <v>14</v>
      </c>
      <c r="R193" s="3" t="s">
        <v>34</v>
      </c>
      <c r="S193" s="3" t="s">
        <v>35</v>
      </c>
      <c r="T193" s="3" t="s">
        <v>36</v>
      </c>
      <c r="U193" s="3" t="s">
        <v>37</v>
      </c>
      <c r="W193" s="3" t="s">
        <v>38</v>
      </c>
      <c r="X193" s="3" t="s">
        <v>39</v>
      </c>
      <c r="Y193" s="3" t="s">
        <v>40</v>
      </c>
      <c r="AA193" s="3" t="s">
        <v>41</v>
      </c>
      <c r="AB193" s="3" t="s">
        <v>42</v>
      </c>
      <c r="AC193" s="3" t="s">
        <v>43</v>
      </c>
      <c r="AE193" s="3" t="s">
        <v>52</v>
      </c>
      <c r="AF193" s="3" t="s">
        <v>54</v>
      </c>
      <c r="AG193" s="3" t="s">
        <v>53</v>
      </c>
      <c r="AH193" s="1" t="s">
        <v>24</v>
      </c>
      <c r="AI193">
        <f>B193</f>
        <v>11</v>
      </c>
    </row>
    <row r="194" spans="1:35" x14ac:dyDescent="0.25">
      <c r="D194">
        <f>D179</f>
        <v>1</v>
      </c>
      <c r="E194" s="2">
        <f>AE179</f>
        <v>3745.893758688987</v>
      </c>
      <c r="F194" s="2">
        <f>AF179</f>
        <v>3745.893758688987</v>
      </c>
      <c r="G194">
        <f>IF($B193&lt;$M$5,0,$K$6)</f>
        <v>0</v>
      </c>
      <c r="H194" s="2">
        <f>SUM(E194:G194)</f>
        <v>7491.7875173779739</v>
      </c>
      <c r="K194" s="1" t="s">
        <v>17</v>
      </c>
      <c r="L194" s="2">
        <f>SUM(I196:I204)</f>
        <v>3759270.6348261498</v>
      </c>
      <c r="M194" s="4"/>
      <c r="N194" s="7">
        <f>L197+L198</f>
        <v>1879635.3174130749</v>
      </c>
      <c r="O194" s="7">
        <f>L199</f>
        <v>1879635.3174130749</v>
      </c>
      <c r="P194" s="4"/>
      <c r="R194">
        <v>1</v>
      </c>
      <c r="S194" s="2">
        <f t="shared" ref="S194:S204" si="171">IF($H194&lt;$J$12,E194,E194/$H194*$J$12)</f>
        <v>2500</v>
      </c>
      <c r="T194" s="2">
        <f t="shared" ref="T194:T204" si="172">IF($H194&lt;$J$12,F194,F194/$H194*$J$12)</f>
        <v>2500</v>
      </c>
      <c r="U194" s="2">
        <f t="shared" ref="U194:U204" si="173">IF($H194&lt;$J$12,G194,G194/$H194*$J$12)</f>
        <v>0</v>
      </c>
      <c r="V194" s="2"/>
      <c r="W194" s="2">
        <f>S194-S194*$N$12</f>
        <v>2500</v>
      </c>
      <c r="X194" s="2">
        <f>T194-T194*$N$12</f>
        <v>2500</v>
      </c>
      <c r="Y194" s="2">
        <f>U194-U194*$N$12</f>
        <v>0</v>
      </c>
      <c r="Z194" s="2"/>
      <c r="AA194" s="2">
        <f>W194*VLOOKUP($R194,$D$19:$E$29,2,FALSE)</f>
        <v>625</v>
      </c>
      <c r="AB194" s="2">
        <f t="shared" ref="AB194:AB204" si="174">X194*VLOOKUP($R194,$D$19:$E$29,2,FALSE)</f>
        <v>625</v>
      </c>
      <c r="AC194" s="2">
        <f t="shared" ref="AC194:AC204" si="175">Y194*VLOOKUP($R194,$D$19:$E$29,2,FALSE)</f>
        <v>0</v>
      </c>
      <c r="AD194" s="2"/>
      <c r="AE194" s="2">
        <f>N197</f>
        <v>3759.2706348261499</v>
      </c>
      <c r="AF194" s="2">
        <f>O197</f>
        <v>3759.2706348261499</v>
      </c>
      <c r="AG194">
        <v>0</v>
      </c>
    </row>
    <row r="195" spans="1:35" x14ac:dyDescent="0.25">
      <c r="D195">
        <f t="shared" ref="D195:D204" si="176">D180</f>
        <v>2</v>
      </c>
      <c r="E195" s="2">
        <f t="shared" ref="E195:E204" si="177">AE180</f>
        <v>625</v>
      </c>
      <c r="F195" s="2">
        <f t="shared" ref="F195:F204" si="178">AF180</f>
        <v>625</v>
      </c>
      <c r="G195">
        <f t="shared" ref="G195:G204" si="179">AG180</f>
        <v>0</v>
      </c>
      <c r="H195" s="2">
        <f t="shared" ref="H195:H204" si="180">SUM(E195:G195)</f>
        <v>1250</v>
      </c>
      <c r="K195" s="1" t="s">
        <v>19</v>
      </c>
      <c r="L195" s="8">
        <f>IF(B193&lt;$M$5,0,$K$6/SUM($K$6,E194:E204))</f>
        <v>0</v>
      </c>
      <c r="M195" s="1" t="s">
        <v>15</v>
      </c>
      <c r="N195" s="2">
        <f>N194*$I$6</f>
        <v>3759.2706348261499</v>
      </c>
      <c r="O195" s="2">
        <f>O194*$I$6</f>
        <v>3759.2706348261499</v>
      </c>
      <c r="P195" s="2">
        <f>SUM(N195:O195)</f>
        <v>7518.5412696522999</v>
      </c>
      <c r="R195">
        <v>2</v>
      </c>
      <c r="S195" s="2">
        <f t="shared" si="171"/>
        <v>625</v>
      </c>
      <c r="T195" s="2">
        <f t="shared" si="172"/>
        <v>625</v>
      </c>
      <c r="U195" s="2">
        <f t="shared" si="173"/>
        <v>0</v>
      </c>
      <c r="V195" s="2"/>
      <c r="W195" s="2">
        <f>S195-S195*$N$13</f>
        <v>593.75</v>
      </c>
      <c r="X195" s="2">
        <f>T195-T195*$N$13</f>
        <v>593.75</v>
      </c>
      <c r="Y195" s="2">
        <f>U195-U195*$N$13</f>
        <v>0</v>
      </c>
      <c r="Z195" s="2"/>
      <c r="AA195" s="2">
        <f t="shared" ref="AA195:AA204" si="181">W195*VLOOKUP($R195,$D$19:$E$29,2,FALSE)</f>
        <v>237.5</v>
      </c>
      <c r="AB195" s="2">
        <f t="shared" si="174"/>
        <v>237.5</v>
      </c>
      <c r="AC195" s="2">
        <f t="shared" si="175"/>
        <v>0</v>
      </c>
      <c r="AD195" s="2"/>
      <c r="AE195" s="2">
        <f>AA194</f>
        <v>625</v>
      </c>
      <c r="AF195" s="2">
        <f t="shared" ref="AF195:AF204" si="182">AB194</f>
        <v>625</v>
      </c>
      <c r="AG195" s="2">
        <f t="shared" ref="AG195:AG204" si="183">AC194</f>
        <v>0</v>
      </c>
    </row>
    <row r="196" spans="1:35" x14ac:dyDescent="0.25">
      <c r="D196">
        <f t="shared" si="176"/>
        <v>3</v>
      </c>
      <c r="E196" s="2">
        <f t="shared" si="177"/>
        <v>237.5</v>
      </c>
      <c r="F196" s="2">
        <f t="shared" si="178"/>
        <v>237.5</v>
      </c>
      <c r="G196">
        <f t="shared" si="179"/>
        <v>0</v>
      </c>
      <c r="H196" s="2">
        <f t="shared" si="180"/>
        <v>475</v>
      </c>
      <c r="I196" s="2">
        <f t="shared" ref="I196:I204" si="184">F196*VLOOKUP(D196,$H$12:$L$22,4,FALSE)</f>
        <v>1149025</v>
      </c>
      <c r="J196" s="2"/>
      <c r="K196" s="1" t="s">
        <v>20</v>
      </c>
      <c r="L196" s="8">
        <f>1-L195</f>
        <v>1</v>
      </c>
      <c r="M196" s="1" t="s">
        <v>16</v>
      </c>
      <c r="N196" s="2">
        <f>IF($P195&lt;$I$7,N195,$I$7*N195/$P195)</f>
        <v>3759.2706348261499</v>
      </c>
      <c r="O196" s="2">
        <f>IF($P195&lt;$I$7,O195,$I$7*O195/$P195)</f>
        <v>3759.2706348261499</v>
      </c>
      <c r="P196" s="2">
        <f>SUM(N196:O196)</f>
        <v>7518.5412696522999</v>
      </c>
      <c r="R196">
        <v>3</v>
      </c>
      <c r="S196" s="2">
        <f t="shared" si="171"/>
        <v>237.5</v>
      </c>
      <c r="T196" s="2">
        <f t="shared" si="172"/>
        <v>237.5</v>
      </c>
      <c r="U196" s="2">
        <f t="shared" si="173"/>
        <v>0</v>
      </c>
      <c r="V196" s="2"/>
      <c r="W196" s="2">
        <f>S196-S196*$N$14</f>
        <v>213.75</v>
      </c>
      <c r="X196" s="2">
        <f>T196-T196*$N$14</f>
        <v>213.75</v>
      </c>
      <c r="Y196" s="2">
        <f>U196-U196*$N$14</f>
        <v>0</v>
      </c>
      <c r="Z196" s="2"/>
      <c r="AA196" s="2">
        <f t="shared" si="181"/>
        <v>85.5</v>
      </c>
      <c r="AB196" s="2">
        <f t="shared" si="174"/>
        <v>85.5</v>
      </c>
      <c r="AC196" s="2">
        <f t="shared" si="175"/>
        <v>0</v>
      </c>
      <c r="AD196" s="2"/>
      <c r="AE196" s="2">
        <f t="shared" ref="AE196:AE204" si="185">AA195</f>
        <v>237.5</v>
      </c>
      <c r="AF196" s="2">
        <f t="shared" si="182"/>
        <v>237.5</v>
      </c>
      <c r="AG196" s="2">
        <f t="shared" si="183"/>
        <v>0</v>
      </c>
    </row>
    <row r="197" spans="1:35" x14ac:dyDescent="0.25">
      <c r="D197">
        <f t="shared" si="176"/>
        <v>4</v>
      </c>
      <c r="E197" s="2">
        <f t="shared" si="177"/>
        <v>85.5</v>
      </c>
      <c r="F197" s="2">
        <f t="shared" si="178"/>
        <v>85.5</v>
      </c>
      <c r="G197">
        <f t="shared" si="179"/>
        <v>0</v>
      </c>
      <c r="H197" s="2">
        <f t="shared" si="180"/>
        <v>171</v>
      </c>
      <c r="I197" s="2">
        <f t="shared" si="184"/>
        <v>847732.5</v>
      </c>
      <c r="J197" s="2"/>
      <c r="K197" s="1" t="s">
        <v>21</v>
      </c>
      <c r="L197" s="2">
        <f>L194*L195</f>
        <v>0</v>
      </c>
      <c r="M197" s="1" t="s">
        <v>33</v>
      </c>
      <c r="N197" s="2">
        <f>N196</f>
        <v>3759.2706348261499</v>
      </c>
      <c r="O197" s="2">
        <f t="shared" ref="O197" si="186">O196</f>
        <v>3759.2706348261499</v>
      </c>
      <c r="P197" s="2">
        <f>SUM(N197:O197)</f>
        <v>7518.5412696522999</v>
      </c>
      <c r="R197">
        <v>4</v>
      </c>
      <c r="S197" s="2">
        <f t="shared" si="171"/>
        <v>85.5</v>
      </c>
      <c r="T197" s="2">
        <f t="shared" si="172"/>
        <v>85.5</v>
      </c>
      <c r="U197" s="2">
        <f t="shared" si="173"/>
        <v>0</v>
      </c>
      <c r="V197" s="2"/>
      <c r="W197" s="2">
        <f>S197-S197*$N$15</f>
        <v>68.400000000000006</v>
      </c>
      <c r="X197" s="2">
        <f>T197-T197*$N$15</f>
        <v>68.400000000000006</v>
      </c>
      <c r="Y197" s="2">
        <f>U197-U197*$N$15</f>
        <v>0</v>
      </c>
      <c r="Z197" s="2"/>
      <c r="AA197" s="2">
        <f t="shared" si="181"/>
        <v>41.04</v>
      </c>
      <c r="AB197" s="2">
        <f t="shared" si="174"/>
        <v>41.04</v>
      </c>
      <c r="AC197" s="2">
        <f t="shared" si="175"/>
        <v>0</v>
      </c>
      <c r="AD197" s="2"/>
      <c r="AE197" s="2">
        <f t="shared" si="185"/>
        <v>85.5</v>
      </c>
      <c r="AF197" s="2">
        <f t="shared" si="182"/>
        <v>85.5</v>
      </c>
      <c r="AG197" s="2">
        <f t="shared" si="183"/>
        <v>0</v>
      </c>
    </row>
    <row r="198" spans="1:35" x14ac:dyDescent="0.25">
      <c r="D198">
        <f t="shared" si="176"/>
        <v>5</v>
      </c>
      <c r="E198" s="2">
        <f t="shared" si="177"/>
        <v>41.04</v>
      </c>
      <c r="F198" s="2">
        <f t="shared" si="178"/>
        <v>41.04</v>
      </c>
      <c r="G198">
        <f t="shared" si="179"/>
        <v>0</v>
      </c>
      <c r="H198" s="2">
        <f t="shared" si="180"/>
        <v>82.08</v>
      </c>
      <c r="I198" s="2">
        <f t="shared" si="184"/>
        <v>647282.88</v>
      </c>
      <c r="J198" s="2"/>
      <c r="K198" s="1" t="s">
        <v>22</v>
      </c>
      <c r="L198" s="2">
        <f>(L194*L196)/2</f>
        <v>1879635.3174130749</v>
      </c>
      <c r="R198">
        <v>5</v>
      </c>
      <c r="S198" s="2">
        <f t="shared" si="171"/>
        <v>41.04</v>
      </c>
      <c r="T198" s="2">
        <f t="shared" si="172"/>
        <v>41.04</v>
      </c>
      <c r="U198" s="2">
        <f t="shared" si="173"/>
        <v>0</v>
      </c>
      <c r="V198" s="2"/>
      <c r="W198" s="2">
        <f>S198-S198*$N$16</f>
        <v>32.832000000000001</v>
      </c>
      <c r="X198" s="2">
        <f>T198-T198*$N$16</f>
        <v>32.832000000000001</v>
      </c>
      <c r="Y198" s="2">
        <f>U198-U198*$N$16</f>
        <v>0</v>
      </c>
      <c r="Z198" s="2"/>
      <c r="AA198" s="2">
        <f t="shared" si="181"/>
        <v>19.699200000000001</v>
      </c>
      <c r="AB198" s="2">
        <f t="shared" si="174"/>
        <v>19.699200000000001</v>
      </c>
      <c r="AC198" s="2">
        <f t="shared" si="175"/>
        <v>0</v>
      </c>
      <c r="AD198" s="2"/>
      <c r="AE198" s="2">
        <f t="shared" si="185"/>
        <v>41.04</v>
      </c>
      <c r="AF198" s="2">
        <f t="shared" si="182"/>
        <v>41.04</v>
      </c>
      <c r="AG198" s="2">
        <f t="shared" si="183"/>
        <v>0</v>
      </c>
    </row>
    <row r="199" spans="1:35" x14ac:dyDescent="0.25">
      <c r="D199">
        <f t="shared" si="176"/>
        <v>6</v>
      </c>
      <c r="E199" s="2">
        <f t="shared" si="177"/>
        <v>19.699200000000001</v>
      </c>
      <c r="F199" s="2">
        <f t="shared" si="178"/>
        <v>19.699200000000001</v>
      </c>
      <c r="G199">
        <f t="shared" si="179"/>
        <v>0</v>
      </c>
      <c r="H199" s="2">
        <f t="shared" si="180"/>
        <v>39.398400000000002</v>
      </c>
      <c r="I199" s="2">
        <f t="shared" si="184"/>
        <v>447309.73440000002</v>
      </c>
      <c r="J199" s="2"/>
      <c r="K199" s="1" t="s">
        <v>23</v>
      </c>
      <c r="L199" s="2">
        <f>L198</f>
        <v>1879635.3174130749</v>
      </c>
      <c r="R199">
        <v>6</v>
      </c>
      <c r="S199" s="2">
        <f t="shared" si="171"/>
        <v>19.699200000000001</v>
      </c>
      <c r="T199" s="2">
        <f t="shared" si="172"/>
        <v>19.699200000000001</v>
      </c>
      <c r="U199" s="2">
        <f t="shared" si="173"/>
        <v>0</v>
      </c>
      <c r="V199" s="2"/>
      <c r="W199" s="2">
        <f>S199-S199*$N$17</f>
        <v>15.759360000000001</v>
      </c>
      <c r="X199" s="2">
        <f>T199-T199*$N$17</f>
        <v>15.759360000000001</v>
      </c>
      <c r="Y199" s="2">
        <f>U199-U199*$N$17</f>
        <v>0</v>
      </c>
      <c r="Z199" s="2"/>
      <c r="AA199" s="2">
        <f t="shared" si="181"/>
        <v>9.4556160000000009</v>
      </c>
      <c r="AB199" s="2">
        <f t="shared" si="174"/>
        <v>9.4556160000000009</v>
      </c>
      <c r="AC199" s="2">
        <f t="shared" si="175"/>
        <v>0</v>
      </c>
      <c r="AD199" s="2"/>
      <c r="AE199" s="2">
        <f t="shared" si="185"/>
        <v>19.699200000000001</v>
      </c>
      <c r="AF199" s="2">
        <f t="shared" si="182"/>
        <v>19.699200000000001</v>
      </c>
      <c r="AG199" s="2">
        <f t="shared" si="183"/>
        <v>0</v>
      </c>
    </row>
    <row r="200" spans="1:35" x14ac:dyDescent="0.25">
      <c r="D200">
        <f t="shared" si="176"/>
        <v>7</v>
      </c>
      <c r="E200" s="2">
        <f t="shared" si="177"/>
        <v>9.4556160000000009</v>
      </c>
      <c r="F200" s="2">
        <f t="shared" si="178"/>
        <v>9.4556160000000009</v>
      </c>
      <c r="G200">
        <f t="shared" si="179"/>
        <v>0</v>
      </c>
      <c r="H200" s="2">
        <f t="shared" si="180"/>
        <v>18.911232000000002</v>
      </c>
      <c r="I200" s="2">
        <f t="shared" si="184"/>
        <v>278288.23449600005</v>
      </c>
      <c r="J200" s="2"/>
      <c r="K200" s="15"/>
      <c r="L200" s="2"/>
      <c r="M200" s="2"/>
      <c r="N200" s="2"/>
      <c r="O200" s="2"/>
      <c r="R200">
        <v>7</v>
      </c>
      <c r="S200" s="2">
        <f t="shared" si="171"/>
        <v>9.4556160000000009</v>
      </c>
      <c r="T200" s="2">
        <f t="shared" si="172"/>
        <v>9.4556160000000009</v>
      </c>
      <c r="U200" s="2">
        <f t="shared" si="173"/>
        <v>0</v>
      </c>
      <c r="V200" s="2"/>
      <c r="W200" s="2">
        <f>S200-S200*$N$18</f>
        <v>7.5644928000000009</v>
      </c>
      <c r="X200" s="2">
        <f>T200-T200*$N$18</f>
        <v>7.5644928000000009</v>
      </c>
      <c r="Y200" s="2">
        <f>U200-U200*$N$18</f>
        <v>0</v>
      </c>
      <c r="Z200" s="2"/>
      <c r="AA200" s="2">
        <f t="shared" si="181"/>
        <v>4.53869568</v>
      </c>
      <c r="AB200" s="2">
        <f t="shared" si="174"/>
        <v>4.53869568</v>
      </c>
      <c r="AC200" s="2">
        <f t="shared" si="175"/>
        <v>0</v>
      </c>
      <c r="AD200" s="2"/>
      <c r="AE200" s="2">
        <f t="shared" si="185"/>
        <v>9.4556160000000009</v>
      </c>
      <c r="AF200" s="2">
        <f t="shared" si="182"/>
        <v>9.4556160000000009</v>
      </c>
      <c r="AG200" s="2">
        <f t="shared" si="183"/>
        <v>0</v>
      </c>
    </row>
    <row r="201" spans="1:35" x14ac:dyDescent="0.25">
      <c r="D201">
        <f t="shared" si="176"/>
        <v>8</v>
      </c>
      <c r="E201" s="2">
        <f t="shared" si="177"/>
        <v>4.53869568</v>
      </c>
      <c r="F201" s="2">
        <f t="shared" si="178"/>
        <v>4.53869568</v>
      </c>
      <c r="G201">
        <f t="shared" si="179"/>
        <v>0</v>
      </c>
      <c r="H201" s="2">
        <f t="shared" si="180"/>
        <v>9.07739136</v>
      </c>
      <c r="I201" s="2">
        <f t="shared" si="184"/>
        <v>168076.97842176</v>
      </c>
      <c r="J201" s="2"/>
      <c r="K201" s="2"/>
      <c r="L201" s="2"/>
      <c r="M201" s="2"/>
      <c r="N201" s="2"/>
      <c r="O201" s="2"/>
      <c r="R201">
        <v>8</v>
      </c>
      <c r="S201" s="2">
        <f t="shared" si="171"/>
        <v>4.53869568</v>
      </c>
      <c r="T201" s="2">
        <f t="shared" si="172"/>
        <v>4.53869568</v>
      </c>
      <c r="U201" s="2">
        <f t="shared" si="173"/>
        <v>0</v>
      </c>
      <c r="V201" s="2"/>
      <c r="W201" s="2">
        <f>S201-S201*$N$19</f>
        <v>3.630956544</v>
      </c>
      <c r="X201" s="2">
        <f>T201-T201*$N$19</f>
        <v>3.630956544</v>
      </c>
      <c r="Y201" s="2">
        <f>U201-U201*$N$19</f>
        <v>0</v>
      </c>
      <c r="Z201" s="2"/>
      <c r="AA201" s="2">
        <f t="shared" si="181"/>
        <v>2.1785739263999999</v>
      </c>
      <c r="AB201" s="2">
        <f t="shared" si="174"/>
        <v>2.1785739263999999</v>
      </c>
      <c r="AC201" s="2">
        <f t="shared" si="175"/>
        <v>0</v>
      </c>
      <c r="AD201" s="2"/>
      <c r="AE201" s="2">
        <f t="shared" si="185"/>
        <v>4.53869568</v>
      </c>
      <c r="AF201" s="2">
        <f t="shared" si="182"/>
        <v>4.53869568</v>
      </c>
      <c r="AG201" s="2">
        <f t="shared" si="183"/>
        <v>0</v>
      </c>
    </row>
    <row r="202" spans="1:35" x14ac:dyDescent="0.25">
      <c r="D202">
        <f t="shared" si="176"/>
        <v>9</v>
      </c>
      <c r="E202" s="2">
        <f t="shared" si="177"/>
        <v>2.1785739263999999</v>
      </c>
      <c r="F202" s="2">
        <f t="shared" si="178"/>
        <v>2.1785739263999999</v>
      </c>
      <c r="G202">
        <f t="shared" si="179"/>
        <v>0</v>
      </c>
      <c r="H202" s="2">
        <f t="shared" si="180"/>
        <v>4.3571478527999998</v>
      </c>
      <c r="I202" s="2">
        <f t="shared" si="184"/>
        <v>134261.15393617921</v>
      </c>
      <c r="J202" s="2"/>
      <c r="K202" s="2"/>
      <c r="L202" s="2"/>
      <c r="M202" s="2"/>
      <c r="N202" s="2"/>
      <c r="O202" s="2"/>
      <c r="R202">
        <v>9</v>
      </c>
      <c r="S202" s="2">
        <f t="shared" si="171"/>
        <v>2.1785739263999999</v>
      </c>
      <c r="T202" s="2">
        <f t="shared" si="172"/>
        <v>2.1785739263999999</v>
      </c>
      <c r="U202" s="2">
        <f t="shared" si="173"/>
        <v>0</v>
      </c>
      <c r="V202" s="2"/>
      <c r="W202" s="2">
        <f>S202-S202*$N$20</f>
        <v>1.7428591411199998</v>
      </c>
      <c r="X202" s="2">
        <f>T202-T202*$N$20</f>
        <v>1.7428591411199998</v>
      </c>
      <c r="Y202" s="2">
        <f>U202-U202*$N$20</f>
        <v>0</v>
      </c>
      <c r="Z202" s="2"/>
      <c r="AA202" s="2">
        <f t="shared" si="181"/>
        <v>1.0457154846719998</v>
      </c>
      <c r="AB202" s="2">
        <f t="shared" si="174"/>
        <v>1.0457154846719998</v>
      </c>
      <c r="AC202" s="2">
        <f t="shared" si="175"/>
        <v>0</v>
      </c>
      <c r="AD202" s="2"/>
      <c r="AE202" s="2">
        <f t="shared" si="185"/>
        <v>2.1785739263999999</v>
      </c>
      <c r="AF202" s="2">
        <f t="shared" si="182"/>
        <v>2.1785739263999999</v>
      </c>
      <c r="AG202" s="2">
        <f t="shared" si="183"/>
        <v>0</v>
      </c>
    </row>
    <row r="203" spans="1:35" x14ac:dyDescent="0.25">
      <c r="D203">
        <f t="shared" si="176"/>
        <v>10</v>
      </c>
      <c r="E203" s="2">
        <f t="shared" si="177"/>
        <v>1.0457154846719998</v>
      </c>
      <c r="F203" s="2">
        <f t="shared" si="178"/>
        <v>1.0457154846719998</v>
      </c>
      <c r="G203">
        <f t="shared" si="179"/>
        <v>0</v>
      </c>
      <c r="H203" s="2">
        <f t="shared" si="180"/>
        <v>2.0914309693439996</v>
      </c>
      <c r="I203" s="2">
        <f t="shared" si="184"/>
        <v>67114.019806248951</v>
      </c>
      <c r="J203" s="2"/>
      <c r="K203" s="2"/>
      <c r="L203" s="2"/>
      <c r="M203" s="2"/>
      <c r="N203" s="2"/>
      <c r="O203" s="2"/>
      <c r="R203">
        <v>10</v>
      </c>
      <c r="S203" s="2">
        <f t="shared" si="171"/>
        <v>1.0457154846719998</v>
      </c>
      <c r="T203" s="2">
        <f t="shared" si="172"/>
        <v>1.0457154846719998</v>
      </c>
      <c r="U203" s="2">
        <f t="shared" si="173"/>
        <v>0</v>
      </c>
      <c r="V203" s="2"/>
      <c r="W203" s="2">
        <f>S203-S203*$N$21</f>
        <v>0.8365723877375999</v>
      </c>
      <c r="X203" s="2">
        <f>T203-T203*$N$21</f>
        <v>0.8365723877375999</v>
      </c>
      <c r="Y203" s="2">
        <f>U203-U203*$N$21</f>
        <v>0</v>
      </c>
      <c r="Z203" s="2"/>
      <c r="AA203" s="2">
        <f t="shared" si="181"/>
        <v>0.50194343264255992</v>
      </c>
      <c r="AB203" s="2">
        <f t="shared" si="174"/>
        <v>0.50194343264255992</v>
      </c>
      <c r="AC203" s="2">
        <f t="shared" si="175"/>
        <v>0</v>
      </c>
      <c r="AD203" s="2"/>
      <c r="AE203" s="2">
        <f t="shared" si="185"/>
        <v>1.0457154846719998</v>
      </c>
      <c r="AF203" s="2">
        <f t="shared" si="182"/>
        <v>1.0457154846719998</v>
      </c>
      <c r="AG203" s="2">
        <f t="shared" si="183"/>
        <v>0</v>
      </c>
    </row>
    <row r="204" spans="1:35" x14ac:dyDescent="0.25">
      <c r="D204">
        <f t="shared" si="176"/>
        <v>11</v>
      </c>
      <c r="E204" s="2">
        <f t="shared" si="177"/>
        <v>0.25097171632127996</v>
      </c>
      <c r="F204" s="2">
        <f t="shared" si="178"/>
        <v>0.25097171632127996</v>
      </c>
      <c r="G204">
        <f t="shared" si="179"/>
        <v>0</v>
      </c>
      <c r="H204" s="2">
        <f t="shared" si="180"/>
        <v>0.50194343264255992</v>
      </c>
      <c r="I204" s="2">
        <f t="shared" si="184"/>
        <v>20180.13376596148</v>
      </c>
      <c r="J204" s="2"/>
      <c r="K204" s="2"/>
      <c r="L204" s="2"/>
      <c r="M204" s="2"/>
      <c r="N204" s="2"/>
      <c r="O204" s="2"/>
      <c r="R204" s="3">
        <v>11</v>
      </c>
      <c r="S204" s="6">
        <f t="shared" si="171"/>
        <v>0.25097171632127996</v>
      </c>
      <c r="T204" s="6">
        <f t="shared" si="172"/>
        <v>0.25097171632127996</v>
      </c>
      <c r="U204" s="6">
        <f t="shared" si="173"/>
        <v>0</v>
      </c>
      <c r="V204" s="7"/>
      <c r="W204" s="2">
        <f>S204-S204*$N$22</f>
        <v>0.20077737305702398</v>
      </c>
      <c r="X204" s="2">
        <f>T204-T204*$N$22</f>
        <v>0.20077737305702398</v>
      </c>
      <c r="Y204" s="2">
        <f>U204-U204*$N$22</f>
        <v>0</v>
      </c>
      <c r="Z204" s="2"/>
      <c r="AA204" s="2">
        <f t="shared" si="181"/>
        <v>0.12046642383421438</v>
      </c>
      <c r="AB204" s="2">
        <f t="shared" si="174"/>
        <v>0.12046642383421438</v>
      </c>
      <c r="AC204" s="2">
        <f t="shared" si="175"/>
        <v>0</v>
      </c>
      <c r="AD204" s="2"/>
      <c r="AE204" s="2">
        <f t="shared" si="185"/>
        <v>0.50194343264255992</v>
      </c>
      <c r="AF204" s="2">
        <f t="shared" si="182"/>
        <v>0.50194343264255992</v>
      </c>
      <c r="AG204" s="2">
        <f t="shared" si="183"/>
        <v>0</v>
      </c>
    </row>
    <row r="205" spans="1:35" x14ac:dyDescent="0.25">
      <c r="H205" s="2">
        <f>SUM(H194:H204)</f>
        <v>9544.2050629927598</v>
      </c>
      <c r="I205">
        <f>SUM(I196:I204)</f>
        <v>3759270.6348261498</v>
      </c>
      <c r="R205" t="s">
        <v>30</v>
      </c>
      <c r="T205">
        <f>IF($H205&lt;$J$12,F205,F205/$H205*$J$12)</f>
        <v>0</v>
      </c>
      <c r="U205">
        <f>SUM(S194:U204)</f>
        <v>7052.4175456147859</v>
      </c>
      <c r="Y205" s="2">
        <f>SUM(W194:Y204)</f>
        <v>6876.9340364918298</v>
      </c>
      <c r="AC205" s="2">
        <f>SUM(AA194:AC204)</f>
        <v>2053.1604218950988</v>
      </c>
      <c r="AE205" s="2">
        <f>SUM(AE194:AE204)</f>
        <v>4785.7303793498641</v>
      </c>
      <c r="AF205" s="2">
        <f>SUM(AF194:AF204)</f>
        <v>4785.7303793498641</v>
      </c>
      <c r="AG205">
        <f>SUM(AG194:AG204)</f>
        <v>0</v>
      </c>
      <c r="AH205" s="15">
        <f>SUM(AE194:AG204)</f>
        <v>9571.4607586997245</v>
      </c>
    </row>
    <row r="206" spans="1:35" x14ac:dyDescent="0.25">
      <c r="B206" s="3"/>
      <c r="C206" s="3"/>
      <c r="D206" s="3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14"/>
      <c r="AI206" s="3"/>
    </row>
    <row r="207" spans="1:35" x14ac:dyDescent="0.25">
      <c r="B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7"/>
      <c r="U207" s="7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7"/>
      <c r="AH207" s="19"/>
      <c r="AI207" s="7"/>
    </row>
    <row r="208" spans="1:35" x14ac:dyDescent="0.25">
      <c r="A208" t="s">
        <v>24</v>
      </c>
      <c r="B208">
        <f>B193+1</f>
        <v>12</v>
      </c>
      <c r="D208" s="3" t="s">
        <v>34</v>
      </c>
      <c r="E208" s="3" t="s">
        <v>5</v>
      </c>
      <c r="F208" s="3" t="s">
        <v>4</v>
      </c>
      <c r="G208" s="3" t="s">
        <v>6</v>
      </c>
      <c r="H208" s="3" t="s">
        <v>14</v>
      </c>
      <c r="I208" s="3" t="s">
        <v>7</v>
      </c>
      <c r="K208" s="14" t="s">
        <v>32</v>
      </c>
      <c r="L208" s="4"/>
      <c r="M208" s="4"/>
      <c r="N208" s="3" t="s">
        <v>51</v>
      </c>
      <c r="O208" s="3" t="s">
        <v>50</v>
      </c>
      <c r="P208" s="3" t="s">
        <v>14</v>
      </c>
      <c r="R208" s="3" t="s">
        <v>34</v>
      </c>
      <c r="S208" s="3" t="s">
        <v>35</v>
      </c>
      <c r="T208" s="3" t="s">
        <v>36</v>
      </c>
      <c r="U208" s="3" t="s">
        <v>37</v>
      </c>
      <c r="W208" s="3" t="s">
        <v>38</v>
      </c>
      <c r="X208" s="3" t="s">
        <v>39</v>
      </c>
      <c r="Y208" s="3" t="s">
        <v>40</v>
      </c>
      <c r="AA208" s="3" t="s">
        <v>41</v>
      </c>
      <c r="AB208" s="3" t="s">
        <v>42</v>
      </c>
      <c r="AC208" s="3" t="s">
        <v>43</v>
      </c>
      <c r="AE208" s="3" t="s">
        <v>52</v>
      </c>
      <c r="AF208" s="3" t="s">
        <v>54</v>
      </c>
      <c r="AG208" s="3" t="s">
        <v>53</v>
      </c>
      <c r="AH208" s="1" t="s">
        <v>24</v>
      </c>
      <c r="AI208">
        <f>B208</f>
        <v>12</v>
      </c>
    </row>
    <row r="209" spans="1:35" x14ac:dyDescent="0.25">
      <c r="D209">
        <f>D194</f>
        <v>1</v>
      </c>
      <c r="E209" s="2">
        <f>AE194</f>
        <v>3759.2706348261499</v>
      </c>
      <c r="F209" s="2">
        <f>AF194</f>
        <v>3759.2706348261499</v>
      </c>
      <c r="G209">
        <f>IF($B208&lt;$M$5,0,$K$6)</f>
        <v>0</v>
      </c>
      <c r="H209" s="2">
        <f>SUM(E209:G209)</f>
        <v>7518.5412696522999</v>
      </c>
      <c r="K209" s="1" t="s">
        <v>17</v>
      </c>
      <c r="L209" s="2">
        <f>SUM(I211:I219)</f>
        <v>3779450.7685921113</v>
      </c>
      <c r="M209" s="4"/>
      <c r="N209" s="7">
        <f>L212+L213</f>
        <v>1889725.3842960557</v>
      </c>
      <c r="O209" s="7">
        <f>L214</f>
        <v>1889725.3842960557</v>
      </c>
      <c r="P209" s="4"/>
      <c r="R209">
        <v>1</v>
      </c>
      <c r="S209" s="2">
        <f t="shared" ref="S209:S219" si="187">IF($H209&lt;$J$12,E209,E209/$H209*$J$12)</f>
        <v>2500</v>
      </c>
      <c r="T209" s="2">
        <f t="shared" ref="T209:T219" si="188">IF($H209&lt;$J$12,F209,F209/$H209*$J$12)</f>
        <v>2500</v>
      </c>
      <c r="U209" s="2">
        <f t="shared" ref="U209:U219" si="189">IF($H209&lt;$J$12,G209,G209/$H209*$J$12)</f>
        <v>0</v>
      </c>
      <c r="V209" s="2"/>
      <c r="W209" s="2">
        <f>S209-S209*$N$12</f>
        <v>2500</v>
      </c>
      <c r="X209" s="2">
        <f>T209-T209*$N$12</f>
        <v>2500</v>
      </c>
      <c r="Y209" s="2">
        <f>U209-U209*$N$12</f>
        <v>0</v>
      </c>
      <c r="Z209" s="2"/>
      <c r="AA209" s="2">
        <f>W209*VLOOKUP($R209,$D$19:$E$29,2,FALSE)</f>
        <v>625</v>
      </c>
      <c r="AB209" s="2">
        <f t="shared" ref="AB209:AB219" si="190">X209*VLOOKUP($R209,$D$19:$E$29,2,FALSE)</f>
        <v>625</v>
      </c>
      <c r="AC209" s="2">
        <f t="shared" ref="AC209:AC219" si="191">Y209*VLOOKUP($R209,$D$19:$E$29,2,FALSE)</f>
        <v>0</v>
      </c>
      <c r="AD209" s="2"/>
      <c r="AE209" s="2">
        <f>N212</f>
        <v>3779.4507685921112</v>
      </c>
      <c r="AF209" s="2">
        <f>O212</f>
        <v>3779.4507685921112</v>
      </c>
      <c r="AG209">
        <v>0</v>
      </c>
    </row>
    <row r="210" spans="1:35" x14ac:dyDescent="0.25">
      <c r="D210">
        <f t="shared" ref="D210:D219" si="192">D195</f>
        <v>2</v>
      </c>
      <c r="E210" s="2">
        <f t="shared" ref="E210:E219" si="193">AE195</f>
        <v>625</v>
      </c>
      <c r="F210" s="2">
        <f t="shared" ref="F210:F219" si="194">AF195</f>
        <v>625</v>
      </c>
      <c r="G210">
        <f t="shared" ref="G210:G219" si="195">AG195</f>
        <v>0</v>
      </c>
      <c r="H210" s="2">
        <f t="shared" ref="H210:H219" si="196">SUM(E210:G210)</f>
        <v>1250</v>
      </c>
      <c r="K210" s="1" t="s">
        <v>19</v>
      </c>
      <c r="L210" s="8">
        <f>IF(B208&lt;$M$5,0,$K$6/SUM($K$6,E209:E219))</f>
        <v>0</v>
      </c>
      <c r="M210" s="1" t="s">
        <v>15</v>
      </c>
      <c r="N210" s="2">
        <f>N209*$I$6</f>
        <v>3779.4507685921112</v>
      </c>
      <c r="O210" s="2">
        <f>O209*$I$6</f>
        <v>3779.4507685921112</v>
      </c>
      <c r="P210" s="2">
        <f>SUM(N210:O210)</f>
        <v>7558.9015371842224</v>
      </c>
      <c r="R210">
        <v>2</v>
      </c>
      <c r="S210" s="2">
        <f t="shared" si="187"/>
        <v>625</v>
      </c>
      <c r="T210" s="2">
        <f t="shared" si="188"/>
        <v>625</v>
      </c>
      <c r="U210" s="2">
        <f t="shared" si="189"/>
        <v>0</v>
      </c>
      <c r="V210" s="2"/>
      <c r="W210" s="2">
        <f>S210-S210*$N$13</f>
        <v>593.75</v>
      </c>
      <c r="X210" s="2">
        <f>T210-T210*$N$13</f>
        <v>593.75</v>
      </c>
      <c r="Y210" s="2">
        <f>U210-U210*$N$13</f>
        <v>0</v>
      </c>
      <c r="Z210" s="2"/>
      <c r="AA210" s="2">
        <f t="shared" ref="AA210:AA219" si="197">W210*VLOOKUP($R210,$D$19:$E$29,2,FALSE)</f>
        <v>237.5</v>
      </c>
      <c r="AB210" s="2">
        <f t="shared" si="190"/>
        <v>237.5</v>
      </c>
      <c r="AC210" s="2">
        <f t="shared" si="191"/>
        <v>0</v>
      </c>
      <c r="AD210" s="2"/>
      <c r="AE210" s="2">
        <f>AA209</f>
        <v>625</v>
      </c>
      <c r="AF210" s="2">
        <f t="shared" ref="AF210:AF219" si="198">AB209</f>
        <v>625</v>
      </c>
      <c r="AG210" s="2">
        <f t="shared" ref="AG210:AG219" si="199">AC209</f>
        <v>0</v>
      </c>
    </row>
    <row r="211" spans="1:35" x14ac:dyDescent="0.25">
      <c r="D211">
        <f t="shared" si="192"/>
        <v>3</v>
      </c>
      <c r="E211" s="2">
        <f t="shared" si="193"/>
        <v>237.5</v>
      </c>
      <c r="F211" s="2">
        <f t="shared" si="194"/>
        <v>237.5</v>
      </c>
      <c r="G211">
        <f t="shared" si="195"/>
        <v>0</v>
      </c>
      <c r="H211" s="2">
        <f t="shared" si="196"/>
        <v>475</v>
      </c>
      <c r="I211" s="2">
        <f t="shared" ref="I211:I219" si="200">F211*VLOOKUP(D211,$H$12:$L$22,4,FALSE)</f>
        <v>1149025</v>
      </c>
      <c r="J211" s="2"/>
      <c r="K211" s="1" t="s">
        <v>20</v>
      </c>
      <c r="L211" s="8">
        <f>1-L210</f>
        <v>1</v>
      </c>
      <c r="M211" s="1" t="s">
        <v>16</v>
      </c>
      <c r="N211" s="2">
        <f>IF($P210&lt;$I$7,N210,$I$7*N210/$P210)</f>
        <v>3779.4507685921112</v>
      </c>
      <c r="O211" s="2">
        <f>IF($P210&lt;$I$7,O210,$I$7*O210/$P210)</f>
        <v>3779.4507685921112</v>
      </c>
      <c r="P211" s="2">
        <f>SUM(N211:O211)</f>
        <v>7558.9015371842224</v>
      </c>
      <c r="R211">
        <v>3</v>
      </c>
      <c r="S211" s="2">
        <f t="shared" si="187"/>
        <v>237.5</v>
      </c>
      <c r="T211" s="2">
        <f t="shared" si="188"/>
        <v>237.5</v>
      </c>
      <c r="U211" s="2">
        <f t="shared" si="189"/>
        <v>0</v>
      </c>
      <c r="V211" s="2"/>
      <c r="W211" s="2">
        <f>S211-S211*$N$14</f>
        <v>213.75</v>
      </c>
      <c r="X211" s="2">
        <f>T211-T211*$N$14</f>
        <v>213.75</v>
      </c>
      <c r="Y211" s="2">
        <f>U211-U211*$N$14</f>
        <v>0</v>
      </c>
      <c r="Z211" s="2"/>
      <c r="AA211" s="2">
        <f t="shared" si="197"/>
        <v>85.5</v>
      </c>
      <c r="AB211" s="2">
        <f t="shared" si="190"/>
        <v>85.5</v>
      </c>
      <c r="AC211" s="2">
        <f t="shared" si="191"/>
        <v>0</v>
      </c>
      <c r="AD211" s="2"/>
      <c r="AE211" s="2">
        <f t="shared" ref="AE211:AE219" si="201">AA210</f>
        <v>237.5</v>
      </c>
      <c r="AF211" s="2">
        <f t="shared" si="198"/>
        <v>237.5</v>
      </c>
      <c r="AG211" s="2">
        <f t="shared" si="199"/>
        <v>0</v>
      </c>
    </row>
    <row r="212" spans="1:35" x14ac:dyDescent="0.25">
      <c r="D212">
        <f t="shared" si="192"/>
        <v>4</v>
      </c>
      <c r="E212" s="2">
        <f t="shared" si="193"/>
        <v>85.5</v>
      </c>
      <c r="F212" s="2">
        <f t="shared" si="194"/>
        <v>85.5</v>
      </c>
      <c r="G212">
        <f t="shared" si="195"/>
        <v>0</v>
      </c>
      <c r="H212" s="2">
        <f t="shared" si="196"/>
        <v>171</v>
      </c>
      <c r="I212" s="2">
        <f t="shared" si="200"/>
        <v>847732.5</v>
      </c>
      <c r="J212" s="2"/>
      <c r="K212" s="1" t="s">
        <v>21</v>
      </c>
      <c r="L212" s="2">
        <f>L209*L210</f>
        <v>0</v>
      </c>
      <c r="M212" s="1" t="s">
        <v>33</v>
      </c>
      <c r="N212" s="2">
        <f>N211</f>
        <v>3779.4507685921112</v>
      </c>
      <c r="O212" s="2">
        <f t="shared" ref="O212" si="202">O211</f>
        <v>3779.4507685921112</v>
      </c>
      <c r="P212" s="2">
        <f>SUM(N212:O212)</f>
        <v>7558.9015371842224</v>
      </c>
      <c r="R212">
        <v>4</v>
      </c>
      <c r="S212" s="2">
        <f t="shared" si="187"/>
        <v>85.5</v>
      </c>
      <c r="T212" s="2">
        <f t="shared" si="188"/>
        <v>85.5</v>
      </c>
      <c r="U212" s="2">
        <f t="shared" si="189"/>
        <v>0</v>
      </c>
      <c r="V212" s="2"/>
      <c r="W212" s="2">
        <f>S212-S212*$N$15</f>
        <v>68.400000000000006</v>
      </c>
      <c r="X212" s="2">
        <f>T212-T212*$N$15</f>
        <v>68.400000000000006</v>
      </c>
      <c r="Y212" s="2">
        <f>U212-U212*$N$15</f>
        <v>0</v>
      </c>
      <c r="Z212" s="2"/>
      <c r="AA212" s="2">
        <f t="shared" si="197"/>
        <v>41.04</v>
      </c>
      <c r="AB212" s="2">
        <f t="shared" si="190"/>
        <v>41.04</v>
      </c>
      <c r="AC212" s="2">
        <f t="shared" si="191"/>
        <v>0</v>
      </c>
      <c r="AD212" s="2"/>
      <c r="AE212" s="2">
        <f t="shared" si="201"/>
        <v>85.5</v>
      </c>
      <c r="AF212" s="2">
        <f t="shared" si="198"/>
        <v>85.5</v>
      </c>
      <c r="AG212" s="2">
        <f t="shared" si="199"/>
        <v>0</v>
      </c>
    </row>
    <row r="213" spans="1:35" x14ac:dyDescent="0.25">
      <c r="D213">
        <f t="shared" si="192"/>
        <v>5</v>
      </c>
      <c r="E213" s="2">
        <f t="shared" si="193"/>
        <v>41.04</v>
      </c>
      <c r="F213" s="2">
        <f t="shared" si="194"/>
        <v>41.04</v>
      </c>
      <c r="G213">
        <f t="shared" si="195"/>
        <v>0</v>
      </c>
      <c r="H213" s="2">
        <f t="shared" si="196"/>
        <v>82.08</v>
      </c>
      <c r="I213" s="2">
        <f t="shared" si="200"/>
        <v>647282.88</v>
      </c>
      <c r="J213" s="2"/>
      <c r="K213" s="1" t="s">
        <v>22</v>
      </c>
      <c r="L213" s="2">
        <f>(L209*L211)/2</f>
        <v>1889725.3842960557</v>
      </c>
      <c r="R213">
        <v>5</v>
      </c>
      <c r="S213" s="2">
        <f t="shared" si="187"/>
        <v>41.04</v>
      </c>
      <c r="T213" s="2">
        <f t="shared" si="188"/>
        <v>41.04</v>
      </c>
      <c r="U213" s="2">
        <f t="shared" si="189"/>
        <v>0</v>
      </c>
      <c r="V213" s="2"/>
      <c r="W213" s="2">
        <f>S213-S213*$N$16</f>
        <v>32.832000000000001</v>
      </c>
      <c r="X213" s="2">
        <f>T213-T213*$N$16</f>
        <v>32.832000000000001</v>
      </c>
      <c r="Y213" s="2">
        <f>U213-U213*$N$16</f>
        <v>0</v>
      </c>
      <c r="Z213" s="2"/>
      <c r="AA213" s="2">
        <f t="shared" si="197"/>
        <v>19.699200000000001</v>
      </c>
      <c r="AB213" s="2">
        <f t="shared" si="190"/>
        <v>19.699200000000001</v>
      </c>
      <c r="AC213" s="2">
        <f t="shared" si="191"/>
        <v>0</v>
      </c>
      <c r="AD213" s="2"/>
      <c r="AE213" s="2">
        <f t="shared" si="201"/>
        <v>41.04</v>
      </c>
      <c r="AF213" s="2">
        <f t="shared" si="198"/>
        <v>41.04</v>
      </c>
      <c r="AG213" s="2">
        <f t="shared" si="199"/>
        <v>0</v>
      </c>
    </row>
    <row r="214" spans="1:35" x14ac:dyDescent="0.25">
      <c r="D214">
        <f t="shared" si="192"/>
        <v>6</v>
      </c>
      <c r="E214" s="2">
        <f t="shared" si="193"/>
        <v>19.699200000000001</v>
      </c>
      <c r="F214" s="2">
        <f t="shared" si="194"/>
        <v>19.699200000000001</v>
      </c>
      <c r="G214">
        <f t="shared" si="195"/>
        <v>0</v>
      </c>
      <c r="H214" s="2">
        <f t="shared" si="196"/>
        <v>39.398400000000002</v>
      </c>
      <c r="I214" s="2">
        <f t="shared" si="200"/>
        <v>447309.73440000002</v>
      </c>
      <c r="J214" s="2"/>
      <c r="K214" s="1" t="s">
        <v>23</v>
      </c>
      <c r="L214" s="2">
        <f>L213</f>
        <v>1889725.3842960557</v>
      </c>
      <c r="R214">
        <v>6</v>
      </c>
      <c r="S214" s="2">
        <f t="shared" si="187"/>
        <v>19.699200000000001</v>
      </c>
      <c r="T214" s="2">
        <f t="shared" si="188"/>
        <v>19.699200000000001</v>
      </c>
      <c r="U214" s="2">
        <f t="shared" si="189"/>
        <v>0</v>
      </c>
      <c r="V214" s="2"/>
      <c r="W214" s="2">
        <f>S214-S214*$N$17</f>
        <v>15.759360000000001</v>
      </c>
      <c r="X214" s="2">
        <f>T214-T214*$N$17</f>
        <v>15.759360000000001</v>
      </c>
      <c r="Y214" s="2">
        <f>U214-U214*$N$17</f>
        <v>0</v>
      </c>
      <c r="Z214" s="2"/>
      <c r="AA214" s="2">
        <f t="shared" si="197"/>
        <v>9.4556160000000009</v>
      </c>
      <c r="AB214" s="2">
        <f t="shared" si="190"/>
        <v>9.4556160000000009</v>
      </c>
      <c r="AC214" s="2">
        <f t="shared" si="191"/>
        <v>0</v>
      </c>
      <c r="AD214" s="2"/>
      <c r="AE214" s="2">
        <f t="shared" si="201"/>
        <v>19.699200000000001</v>
      </c>
      <c r="AF214" s="2">
        <f t="shared" si="198"/>
        <v>19.699200000000001</v>
      </c>
      <c r="AG214" s="2">
        <f t="shared" si="199"/>
        <v>0</v>
      </c>
    </row>
    <row r="215" spans="1:35" x14ac:dyDescent="0.25">
      <c r="D215">
        <f t="shared" si="192"/>
        <v>7</v>
      </c>
      <c r="E215" s="2">
        <f t="shared" si="193"/>
        <v>9.4556160000000009</v>
      </c>
      <c r="F215" s="2">
        <f t="shared" si="194"/>
        <v>9.4556160000000009</v>
      </c>
      <c r="G215">
        <f t="shared" si="195"/>
        <v>0</v>
      </c>
      <c r="H215" s="2">
        <f t="shared" si="196"/>
        <v>18.911232000000002</v>
      </c>
      <c r="I215" s="2">
        <f t="shared" si="200"/>
        <v>278288.23449600005</v>
      </c>
      <c r="J215" s="2"/>
      <c r="K215" s="15"/>
      <c r="L215" s="2"/>
      <c r="M215" s="2"/>
      <c r="N215" s="2"/>
      <c r="O215" s="2"/>
      <c r="R215">
        <v>7</v>
      </c>
      <c r="S215" s="2">
        <f t="shared" si="187"/>
        <v>9.4556160000000009</v>
      </c>
      <c r="T215" s="2">
        <f t="shared" si="188"/>
        <v>9.4556160000000009</v>
      </c>
      <c r="U215" s="2">
        <f t="shared" si="189"/>
        <v>0</v>
      </c>
      <c r="V215" s="2"/>
      <c r="W215" s="2">
        <f>S215-S215*$N$18</f>
        <v>7.5644928000000009</v>
      </c>
      <c r="X215" s="2">
        <f>T215-T215*$N$18</f>
        <v>7.5644928000000009</v>
      </c>
      <c r="Y215" s="2">
        <f>U215-U215*$N$18</f>
        <v>0</v>
      </c>
      <c r="Z215" s="2"/>
      <c r="AA215" s="2">
        <f t="shared" si="197"/>
        <v>4.53869568</v>
      </c>
      <c r="AB215" s="2">
        <f t="shared" si="190"/>
        <v>4.53869568</v>
      </c>
      <c r="AC215" s="2">
        <f t="shared" si="191"/>
        <v>0</v>
      </c>
      <c r="AD215" s="2"/>
      <c r="AE215" s="2">
        <f t="shared" si="201"/>
        <v>9.4556160000000009</v>
      </c>
      <c r="AF215" s="2">
        <f t="shared" si="198"/>
        <v>9.4556160000000009</v>
      </c>
      <c r="AG215" s="2">
        <f t="shared" si="199"/>
        <v>0</v>
      </c>
    </row>
    <row r="216" spans="1:35" x14ac:dyDescent="0.25">
      <c r="D216">
        <f t="shared" si="192"/>
        <v>8</v>
      </c>
      <c r="E216" s="2">
        <f t="shared" si="193"/>
        <v>4.53869568</v>
      </c>
      <c r="F216" s="2">
        <f t="shared" si="194"/>
        <v>4.53869568</v>
      </c>
      <c r="G216">
        <f t="shared" si="195"/>
        <v>0</v>
      </c>
      <c r="H216" s="2">
        <f t="shared" si="196"/>
        <v>9.07739136</v>
      </c>
      <c r="I216" s="2">
        <f t="shared" si="200"/>
        <v>168076.97842176</v>
      </c>
      <c r="J216" s="2"/>
      <c r="K216" s="2"/>
      <c r="L216" s="2"/>
      <c r="M216" s="2"/>
      <c r="N216" s="2"/>
      <c r="O216" s="2"/>
      <c r="R216">
        <v>8</v>
      </c>
      <c r="S216" s="2">
        <f t="shared" si="187"/>
        <v>4.53869568</v>
      </c>
      <c r="T216" s="2">
        <f t="shared" si="188"/>
        <v>4.53869568</v>
      </c>
      <c r="U216" s="2">
        <f t="shared" si="189"/>
        <v>0</v>
      </c>
      <c r="V216" s="2"/>
      <c r="W216" s="2">
        <f>S216-S216*$N$19</f>
        <v>3.630956544</v>
      </c>
      <c r="X216" s="2">
        <f>T216-T216*$N$19</f>
        <v>3.630956544</v>
      </c>
      <c r="Y216" s="2">
        <f>U216-U216*$N$19</f>
        <v>0</v>
      </c>
      <c r="Z216" s="2"/>
      <c r="AA216" s="2">
        <f t="shared" si="197"/>
        <v>2.1785739263999999</v>
      </c>
      <c r="AB216" s="2">
        <f t="shared" si="190"/>
        <v>2.1785739263999999</v>
      </c>
      <c r="AC216" s="2">
        <f t="shared" si="191"/>
        <v>0</v>
      </c>
      <c r="AD216" s="2"/>
      <c r="AE216" s="2">
        <f t="shared" si="201"/>
        <v>4.53869568</v>
      </c>
      <c r="AF216" s="2">
        <f t="shared" si="198"/>
        <v>4.53869568</v>
      </c>
      <c r="AG216" s="2">
        <f t="shared" si="199"/>
        <v>0</v>
      </c>
    </row>
    <row r="217" spans="1:35" x14ac:dyDescent="0.25">
      <c r="D217">
        <f t="shared" si="192"/>
        <v>9</v>
      </c>
      <c r="E217" s="2">
        <f t="shared" si="193"/>
        <v>2.1785739263999999</v>
      </c>
      <c r="F217" s="2">
        <f t="shared" si="194"/>
        <v>2.1785739263999999</v>
      </c>
      <c r="G217">
        <f t="shared" si="195"/>
        <v>0</v>
      </c>
      <c r="H217" s="2">
        <f t="shared" si="196"/>
        <v>4.3571478527999998</v>
      </c>
      <c r="I217" s="2">
        <f t="shared" si="200"/>
        <v>134261.15393617921</v>
      </c>
      <c r="J217" s="2"/>
      <c r="K217" s="2"/>
      <c r="L217" s="2"/>
      <c r="M217" s="2"/>
      <c r="N217" s="2"/>
      <c r="O217" s="2"/>
      <c r="R217">
        <v>9</v>
      </c>
      <c r="S217" s="2">
        <f t="shared" si="187"/>
        <v>2.1785739263999999</v>
      </c>
      <c r="T217" s="2">
        <f t="shared" si="188"/>
        <v>2.1785739263999999</v>
      </c>
      <c r="U217" s="2">
        <f t="shared" si="189"/>
        <v>0</v>
      </c>
      <c r="V217" s="2"/>
      <c r="W217" s="2">
        <f>S217-S217*$N$20</f>
        <v>1.7428591411199998</v>
      </c>
      <c r="X217" s="2">
        <f>T217-T217*$N$20</f>
        <v>1.7428591411199998</v>
      </c>
      <c r="Y217" s="2">
        <f>U217-U217*$N$20</f>
        <v>0</v>
      </c>
      <c r="Z217" s="2"/>
      <c r="AA217" s="2">
        <f t="shared" si="197"/>
        <v>1.0457154846719998</v>
      </c>
      <c r="AB217" s="2">
        <f t="shared" si="190"/>
        <v>1.0457154846719998</v>
      </c>
      <c r="AC217" s="2">
        <f t="shared" si="191"/>
        <v>0</v>
      </c>
      <c r="AD217" s="2"/>
      <c r="AE217" s="2">
        <f t="shared" si="201"/>
        <v>2.1785739263999999</v>
      </c>
      <c r="AF217" s="2">
        <f t="shared" si="198"/>
        <v>2.1785739263999999</v>
      </c>
      <c r="AG217" s="2">
        <f t="shared" si="199"/>
        <v>0</v>
      </c>
    </row>
    <row r="218" spans="1:35" x14ac:dyDescent="0.25">
      <c r="D218">
        <f t="shared" si="192"/>
        <v>10</v>
      </c>
      <c r="E218" s="2">
        <f t="shared" si="193"/>
        <v>1.0457154846719998</v>
      </c>
      <c r="F218" s="2">
        <f t="shared" si="194"/>
        <v>1.0457154846719998</v>
      </c>
      <c r="G218">
        <f t="shared" si="195"/>
        <v>0</v>
      </c>
      <c r="H218" s="2">
        <f t="shared" si="196"/>
        <v>2.0914309693439996</v>
      </c>
      <c r="I218" s="2">
        <f t="shared" si="200"/>
        <v>67114.019806248951</v>
      </c>
      <c r="J218" s="2"/>
      <c r="K218" s="2"/>
      <c r="L218" s="2"/>
      <c r="M218" s="2"/>
      <c r="N218" s="2"/>
      <c r="O218" s="2"/>
      <c r="R218">
        <v>10</v>
      </c>
      <c r="S218" s="2">
        <f t="shared" si="187"/>
        <v>1.0457154846719998</v>
      </c>
      <c r="T218" s="2">
        <f t="shared" si="188"/>
        <v>1.0457154846719998</v>
      </c>
      <c r="U218" s="2">
        <f t="shared" si="189"/>
        <v>0</v>
      </c>
      <c r="V218" s="2"/>
      <c r="W218" s="2">
        <f>S218-S218*$N$21</f>
        <v>0.8365723877375999</v>
      </c>
      <c r="X218" s="2">
        <f>T218-T218*$N$21</f>
        <v>0.8365723877375999</v>
      </c>
      <c r="Y218" s="2">
        <f>U218-U218*$N$21</f>
        <v>0</v>
      </c>
      <c r="Z218" s="2"/>
      <c r="AA218" s="2">
        <f t="shared" si="197"/>
        <v>0.50194343264255992</v>
      </c>
      <c r="AB218" s="2">
        <f t="shared" si="190"/>
        <v>0.50194343264255992</v>
      </c>
      <c r="AC218" s="2">
        <f t="shared" si="191"/>
        <v>0</v>
      </c>
      <c r="AD218" s="2"/>
      <c r="AE218" s="2">
        <f t="shared" si="201"/>
        <v>1.0457154846719998</v>
      </c>
      <c r="AF218" s="2">
        <f t="shared" si="198"/>
        <v>1.0457154846719998</v>
      </c>
      <c r="AG218" s="2">
        <f t="shared" si="199"/>
        <v>0</v>
      </c>
    </row>
    <row r="219" spans="1:35" x14ac:dyDescent="0.25">
      <c r="D219">
        <f t="shared" si="192"/>
        <v>11</v>
      </c>
      <c r="E219" s="2">
        <f t="shared" si="193"/>
        <v>0.50194343264255992</v>
      </c>
      <c r="F219" s="2">
        <f t="shared" si="194"/>
        <v>0.50194343264255992</v>
      </c>
      <c r="G219">
        <f t="shared" si="195"/>
        <v>0</v>
      </c>
      <c r="H219" s="2">
        <f t="shared" si="196"/>
        <v>1.0038868652851198</v>
      </c>
      <c r="I219" s="2">
        <f t="shared" si="200"/>
        <v>40360.26753192296</v>
      </c>
      <c r="J219" s="2"/>
      <c r="K219" s="2"/>
      <c r="L219" s="2"/>
      <c r="M219" s="2"/>
      <c r="N219" s="2"/>
      <c r="O219" s="2"/>
      <c r="R219" s="3">
        <v>11</v>
      </c>
      <c r="S219" s="6">
        <f t="shared" si="187"/>
        <v>0.50194343264255992</v>
      </c>
      <c r="T219" s="6">
        <f t="shared" si="188"/>
        <v>0.50194343264255992</v>
      </c>
      <c r="U219" s="6">
        <f t="shared" si="189"/>
        <v>0</v>
      </c>
      <c r="V219" s="7"/>
      <c r="W219" s="2">
        <f>S219-S219*$N$22</f>
        <v>0.40155474611404796</v>
      </c>
      <c r="X219" s="2">
        <f>T219-T219*$N$22</f>
        <v>0.40155474611404796</v>
      </c>
      <c r="Y219" s="2">
        <f>U219-U219*$N$22</f>
        <v>0</v>
      </c>
      <c r="Z219" s="2"/>
      <c r="AA219" s="2">
        <f t="shared" si="197"/>
        <v>0.24093284766842876</v>
      </c>
      <c r="AB219" s="2">
        <f t="shared" si="190"/>
        <v>0.24093284766842876</v>
      </c>
      <c r="AC219" s="2">
        <f t="shared" si="191"/>
        <v>0</v>
      </c>
      <c r="AD219" s="2"/>
      <c r="AE219" s="2">
        <f t="shared" si="201"/>
        <v>0.50194343264255992</v>
      </c>
      <c r="AF219" s="2">
        <f t="shared" si="198"/>
        <v>0.50194343264255992</v>
      </c>
      <c r="AG219" s="2">
        <f t="shared" si="199"/>
        <v>0</v>
      </c>
    </row>
    <row r="220" spans="1:35" x14ac:dyDescent="0.25">
      <c r="H220" s="2">
        <f>SUM(H209:H219)</f>
        <v>9571.4607586997281</v>
      </c>
      <c r="I220">
        <f>SUM(I211:I219)</f>
        <v>3779450.7685921113</v>
      </c>
      <c r="R220" t="s">
        <v>30</v>
      </c>
      <c r="T220">
        <f>IF($H220&lt;$J$12,F220,F220/$H220*$J$12)</f>
        <v>0</v>
      </c>
      <c r="U220">
        <f>SUM(S209:U219)</f>
        <v>7052.9194890474282</v>
      </c>
      <c r="Y220" s="2">
        <f>SUM(W209:Y219)</f>
        <v>6877.3355912379429</v>
      </c>
      <c r="AC220" s="2">
        <f>SUM(AA209:AC219)</f>
        <v>2053.4013547427667</v>
      </c>
      <c r="AE220" s="2">
        <f>SUM(AE209:AE219)</f>
        <v>4805.9105131158249</v>
      </c>
      <c r="AF220" s="2">
        <f>SUM(AF209:AF219)</f>
        <v>4805.9105131158249</v>
      </c>
      <c r="AG220">
        <f>SUM(AG209:AG219)</f>
        <v>0</v>
      </c>
      <c r="AH220" s="15">
        <f>SUM(AE209:AG219)</f>
        <v>9611.8210262316461</v>
      </c>
    </row>
    <row r="221" spans="1:35" x14ac:dyDescent="0.25">
      <c r="B221" s="3"/>
      <c r="C221" s="3"/>
      <c r="D221" s="3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14"/>
      <c r="AI221" s="3"/>
    </row>
    <row r="222" spans="1:35" x14ac:dyDescent="0.25">
      <c r="B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7"/>
      <c r="U222" s="7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7"/>
      <c r="AH222" s="19"/>
      <c r="AI222" s="7"/>
    </row>
    <row r="223" spans="1:35" x14ac:dyDescent="0.25">
      <c r="A223" t="s">
        <v>24</v>
      </c>
      <c r="B223">
        <f>B208+1</f>
        <v>13</v>
      </c>
      <c r="D223" s="3" t="s">
        <v>34</v>
      </c>
      <c r="E223" s="3" t="s">
        <v>5</v>
      </c>
      <c r="F223" s="3" t="s">
        <v>4</v>
      </c>
      <c r="G223" s="3" t="s">
        <v>6</v>
      </c>
      <c r="H223" s="3" t="s">
        <v>14</v>
      </c>
      <c r="I223" s="3" t="s">
        <v>7</v>
      </c>
      <c r="K223" s="14" t="s">
        <v>32</v>
      </c>
      <c r="L223" s="4"/>
      <c r="M223" s="4"/>
      <c r="N223" s="3" t="s">
        <v>51</v>
      </c>
      <c r="O223" s="3" t="s">
        <v>50</v>
      </c>
      <c r="P223" s="3" t="s">
        <v>14</v>
      </c>
      <c r="R223" s="3" t="s">
        <v>34</v>
      </c>
      <c r="S223" s="3" t="s">
        <v>35</v>
      </c>
      <c r="T223" s="3" t="s">
        <v>36</v>
      </c>
      <c r="U223" s="3" t="s">
        <v>37</v>
      </c>
      <c r="W223" s="3" t="s">
        <v>38</v>
      </c>
      <c r="X223" s="3" t="s">
        <v>39</v>
      </c>
      <c r="Y223" s="3" t="s">
        <v>40</v>
      </c>
      <c r="AA223" s="3" t="s">
        <v>41</v>
      </c>
      <c r="AB223" s="3" t="s">
        <v>42</v>
      </c>
      <c r="AC223" s="3" t="s">
        <v>43</v>
      </c>
      <c r="AE223" s="3" t="s">
        <v>52</v>
      </c>
      <c r="AF223" s="3" t="s">
        <v>54</v>
      </c>
      <c r="AG223" s="3" t="s">
        <v>53</v>
      </c>
      <c r="AH223" s="1" t="s">
        <v>24</v>
      </c>
      <c r="AI223">
        <f>B223</f>
        <v>13</v>
      </c>
    </row>
    <row r="224" spans="1:35" x14ac:dyDescent="0.25">
      <c r="D224">
        <f>D209</f>
        <v>1</v>
      </c>
      <c r="E224" s="2">
        <f>AE209</f>
        <v>3779.4507685921112</v>
      </c>
      <c r="F224" s="2">
        <f>AF209</f>
        <v>3779.4507685921112</v>
      </c>
      <c r="G224">
        <f>IF($B223&lt;$M$5,0,$K$6)</f>
        <v>0</v>
      </c>
      <c r="H224" s="2">
        <f>SUM(E224:G224)</f>
        <v>7558.9015371842224</v>
      </c>
      <c r="K224" s="1" t="s">
        <v>17</v>
      </c>
      <c r="L224" s="2">
        <f>SUM(I226:I234)</f>
        <v>3779450.7685921113</v>
      </c>
      <c r="M224" s="4"/>
      <c r="N224" s="7">
        <f>L227+L228</f>
        <v>1889725.3842960557</v>
      </c>
      <c r="O224" s="7">
        <f>L229</f>
        <v>1889725.3842960557</v>
      </c>
      <c r="P224" s="4"/>
      <c r="R224">
        <v>1</v>
      </c>
      <c r="S224" s="2">
        <f t="shared" ref="S224:S234" si="203">IF($H224&lt;$J$12,E224,E224/$H224*$J$12)</f>
        <v>2500</v>
      </c>
      <c r="T224" s="2">
        <f t="shared" ref="T224:T234" si="204">IF($H224&lt;$J$12,F224,F224/$H224*$J$12)</f>
        <v>2500</v>
      </c>
      <c r="U224" s="2">
        <f t="shared" ref="U224:U234" si="205">IF($H224&lt;$J$12,G224,G224/$H224*$J$12)</f>
        <v>0</v>
      </c>
      <c r="V224" s="2"/>
      <c r="W224" s="2">
        <f>S224-S224*$N$12</f>
        <v>2500</v>
      </c>
      <c r="X224" s="2">
        <f>T224-T224*$N$12</f>
        <v>2500</v>
      </c>
      <c r="Y224" s="2">
        <f>U224-U224*$N$12</f>
        <v>0</v>
      </c>
      <c r="Z224" s="2"/>
      <c r="AA224" s="2">
        <f>W224*VLOOKUP($R224,$D$19:$E$29,2,FALSE)</f>
        <v>625</v>
      </c>
      <c r="AB224" s="2">
        <f t="shared" ref="AB224:AB234" si="206">X224*VLOOKUP($R224,$D$19:$E$29,2,FALSE)</f>
        <v>625</v>
      </c>
      <c r="AC224" s="2">
        <f t="shared" ref="AC224:AC234" si="207">Y224*VLOOKUP($R224,$D$19:$E$29,2,FALSE)</f>
        <v>0</v>
      </c>
      <c r="AD224" s="2"/>
      <c r="AE224" s="2">
        <f>N227</f>
        <v>3779.4507685921112</v>
      </c>
      <c r="AF224" s="2">
        <f>O227</f>
        <v>3779.4507685921112</v>
      </c>
      <c r="AG224">
        <v>0</v>
      </c>
    </row>
    <row r="225" spans="1:35" x14ac:dyDescent="0.25">
      <c r="D225">
        <f t="shared" ref="D225:D234" si="208">D210</f>
        <v>2</v>
      </c>
      <c r="E225" s="2">
        <f t="shared" ref="E225:E234" si="209">AE210</f>
        <v>625</v>
      </c>
      <c r="F225" s="2">
        <f t="shared" ref="F225:F234" si="210">AF210</f>
        <v>625</v>
      </c>
      <c r="G225">
        <f t="shared" ref="G225:G234" si="211">AG210</f>
        <v>0</v>
      </c>
      <c r="H225" s="2">
        <f t="shared" ref="H225:H234" si="212">SUM(E225:G225)</f>
        <v>1250</v>
      </c>
      <c r="K225" s="1" t="s">
        <v>19</v>
      </c>
      <c r="L225" s="8">
        <f>IF(B223&lt;$M$5,0,$K$6/SUM($K$6,E224:E234))</f>
        <v>0</v>
      </c>
      <c r="M225" s="1" t="s">
        <v>15</v>
      </c>
      <c r="N225" s="2">
        <f>N224*$I$6</f>
        <v>3779.4507685921112</v>
      </c>
      <c r="O225" s="2">
        <f>O224*$I$6</f>
        <v>3779.4507685921112</v>
      </c>
      <c r="P225" s="2">
        <f>SUM(N225:O225)</f>
        <v>7558.9015371842224</v>
      </c>
      <c r="R225">
        <v>2</v>
      </c>
      <c r="S225" s="2">
        <f t="shared" si="203"/>
        <v>625</v>
      </c>
      <c r="T225" s="2">
        <f t="shared" si="204"/>
        <v>625</v>
      </c>
      <c r="U225" s="2">
        <f t="shared" si="205"/>
        <v>0</v>
      </c>
      <c r="V225" s="2"/>
      <c r="W225" s="2">
        <f>S225-S225*$N$13</f>
        <v>593.75</v>
      </c>
      <c r="X225" s="2">
        <f>T225-T225*$N$13</f>
        <v>593.75</v>
      </c>
      <c r="Y225" s="2">
        <f>U225-U225*$N$13</f>
        <v>0</v>
      </c>
      <c r="Z225" s="2"/>
      <c r="AA225" s="2">
        <f t="shared" ref="AA225:AA234" si="213">W225*VLOOKUP($R225,$D$19:$E$29,2,FALSE)</f>
        <v>237.5</v>
      </c>
      <c r="AB225" s="2">
        <f t="shared" si="206"/>
        <v>237.5</v>
      </c>
      <c r="AC225" s="2">
        <f t="shared" si="207"/>
        <v>0</v>
      </c>
      <c r="AD225" s="2"/>
      <c r="AE225" s="2">
        <f>AA224</f>
        <v>625</v>
      </c>
      <c r="AF225" s="2">
        <f t="shared" ref="AF225:AF234" si="214">AB224</f>
        <v>625</v>
      </c>
      <c r="AG225" s="2">
        <f t="shared" ref="AG225:AG234" si="215">AC224</f>
        <v>0</v>
      </c>
    </row>
    <row r="226" spans="1:35" x14ac:dyDescent="0.25">
      <c r="D226">
        <f t="shared" si="208"/>
        <v>3</v>
      </c>
      <c r="E226" s="2">
        <f t="shared" si="209"/>
        <v>237.5</v>
      </c>
      <c r="F226" s="2">
        <f t="shared" si="210"/>
        <v>237.5</v>
      </c>
      <c r="G226">
        <f t="shared" si="211"/>
        <v>0</v>
      </c>
      <c r="H226" s="2">
        <f t="shared" si="212"/>
        <v>475</v>
      </c>
      <c r="I226" s="2">
        <f t="shared" ref="I226:I234" si="216">F226*VLOOKUP(D226,$H$12:$L$22,4,FALSE)</f>
        <v>1149025</v>
      </c>
      <c r="J226" s="2"/>
      <c r="K226" s="1" t="s">
        <v>20</v>
      </c>
      <c r="L226" s="8">
        <f>1-L225</f>
        <v>1</v>
      </c>
      <c r="M226" s="1" t="s">
        <v>16</v>
      </c>
      <c r="N226" s="2">
        <f>IF($P225&lt;$I$7,N225,$I$7*N225/$P225)</f>
        <v>3779.4507685921112</v>
      </c>
      <c r="O226" s="2">
        <f>IF($P225&lt;$I$7,O225,$I$7*O225/$P225)</f>
        <v>3779.4507685921112</v>
      </c>
      <c r="P226" s="2">
        <f>SUM(N226:O226)</f>
        <v>7558.9015371842224</v>
      </c>
      <c r="R226">
        <v>3</v>
      </c>
      <c r="S226" s="2">
        <f t="shared" si="203"/>
        <v>237.5</v>
      </c>
      <c r="T226" s="2">
        <f t="shared" si="204"/>
        <v>237.5</v>
      </c>
      <c r="U226" s="2">
        <f t="shared" si="205"/>
        <v>0</v>
      </c>
      <c r="V226" s="2"/>
      <c r="W226" s="2">
        <f>S226-S226*$N$14</f>
        <v>213.75</v>
      </c>
      <c r="X226" s="2">
        <f>T226-T226*$N$14</f>
        <v>213.75</v>
      </c>
      <c r="Y226" s="2">
        <f>U226-U226*$N$14</f>
        <v>0</v>
      </c>
      <c r="Z226" s="2"/>
      <c r="AA226" s="2">
        <f t="shared" si="213"/>
        <v>85.5</v>
      </c>
      <c r="AB226" s="2">
        <f t="shared" si="206"/>
        <v>85.5</v>
      </c>
      <c r="AC226" s="2">
        <f t="shared" si="207"/>
        <v>0</v>
      </c>
      <c r="AD226" s="2"/>
      <c r="AE226" s="2">
        <f t="shared" ref="AE226:AE234" si="217">AA225</f>
        <v>237.5</v>
      </c>
      <c r="AF226" s="2">
        <f t="shared" si="214"/>
        <v>237.5</v>
      </c>
      <c r="AG226" s="2">
        <f t="shared" si="215"/>
        <v>0</v>
      </c>
    </row>
    <row r="227" spans="1:35" x14ac:dyDescent="0.25">
      <c r="D227">
        <f t="shared" si="208"/>
        <v>4</v>
      </c>
      <c r="E227" s="2">
        <f t="shared" si="209"/>
        <v>85.5</v>
      </c>
      <c r="F227" s="2">
        <f t="shared" si="210"/>
        <v>85.5</v>
      </c>
      <c r="G227">
        <f t="shared" si="211"/>
        <v>0</v>
      </c>
      <c r="H227" s="2">
        <f t="shared" si="212"/>
        <v>171</v>
      </c>
      <c r="I227" s="2">
        <f t="shared" si="216"/>
        <v>847732.5</v>
      </c>
      <c r="J227" s="2"/>
      <c r="K227" s="1" t="s">
        <v>21</v>
      </c>
      <c r="L227" s="2">
        <f>L224*L225</f>
        <v>0</v>
      </c>
      <c r="M227" s="1" t="s">
        <v>33</v>
      </c>
      <c r="N227" s="2">
        <f>N226</f>
        <v>3779.4507685921112</v>
      </c>
      <c r="O227" s="2">
        <f t="shared" ref="O227" si="218">O226</f>
        <v>3779.4507685921112</v>
      </c>
      <c r="P227" s="2">
        <f>SUM(N227:O227)</f>
        <v>7558.9015371842224</v>
      </c>
      <c r="R227">
        <v>4</v>
      </c>
      <c r="S227" s="2">
        <f t="shared" si="203"/>
        <v>85.5</v>
      </c>
      <c r="T227" s="2">
        <f t="shared" si="204"/>
        <v>85.5</v>
      </c>
      <c r="U227" s="2">
        <f t="shared" si="205"/>
        <v>0</v>
      </c>
      <c r="V227" s="2"/>
      <c r="W227" s="2">
        <f>S227-S227*$N$15</f>
        <v>68.400000000000006</v>
      </c>
      <c r="X227" s="2">
        <f>T227-T227*$N$15</f>
        <v>68.400000000000006</v>
      </c>
      <c r="Y227" s="2">
        <f>U227-U227*$N$15</f>
        <v>0</v>
      </c>
      <c r="Z227" s="2"/>
      <c r="AA227" s="2">
        <f t="shared" si="213"/>
        <v>41.04</v>
      </c>
      <c r="AB227" s="2">
        <f t="shared" si="206"/>
        <v>41.04</v>
      </c>
      <c r="AC227" s="2">
        <f t="shared" si="207"/>
        <v>0</v>
      </c>
      <c r="AD227" s="2"/>
      <c r="AE227" s="2">
        <f t="shared" si="217"/>
        <v>85.5</v>
      </c>
      <c r="AF227" s="2">
        <f t="shared" si="214"/>
        <v>85.5</v>
      </c>
      <c r="AG227" s="2">
        <f t="shared" si="215"/>
        <v>0</v>
      </c>
    </row>
    <row r="228" spans="1:35" x14ac:dyDescent="0.25">
      <c r="D228">
        <f t="shared" si="208"/>
        <v>5</v>
      </c>
      <c r="E228" s="2">
        <f t="shared" si="209"/>
        <v>41.04</v>
      </c>
      <c r="F228" s="2">
        <f t="shared" si="210"/>
        <v>41.04</v>
      </c>
      <c r="G228">
        <f t="shared" si="211"/>
        <v>0</v>
      </c>
      <c r="H228" s="2">
        <f t="shared" si="212"/>
        <v>82.08</v>
      </c>
      <c r="I228" s="2">
        <f t="shared" si="216"/>
        <v>647282.88</v>
      </c>
      <c r="J228" s="2"/>
      <c r="K228" s="1" t="s">
        <v>22</v>
      </c>
      <c r="L228" s="2">
        <f>(L224*L226)/2</f>
        <v>1889725.3842960557</v>
      </c>
      <c r="R228">
        <v>5</v>
      </c>
      <c r="S228" s="2">
        <f t="shared" si="203"/>
        <v>41.04</v>
      </c>
      <c r="T228" s="2">
        <f t="shared" si="204"/>
        <v>41.04</v>
      </c>
      <c r="U228" s="2">
        <f t="shared" si="205"/>
        <v>0</v>
      </c>
      <c r="V228" s="2"/>
      <c r="W228" s="2">
        <f>S228-S228*$N$16</f>
        <v>32.832000000000001</v>
      </c>
      <c r="X228" s="2">
        <f>T228-T228*$N$16</f>
        <v>32.832000000000001</v>
      </c>
      <c r="Y228" s="2">
        <f>U228-U228*$N$16</f>
        <v>0</v>
      </c>
      <c r="Z228" s="2"/>
      <c r="AA228" s="2">
        <f t="shared" si="213"/>
        <v>19.699200000000001</v>
      </c>
      <c r="AB228" s="2">
        <f t="shared" si="206"/>
        <v>19.699200000000001</v>
      </c>
      <c r="AC228" s="2">
        <f t="shared" si="207"/>
        <v>0</v>
      </c>
      <c r="AD228" s="2"/>
      <c r="AE228" s="2">
        <f t="shared" si="217"/>
        <v>41.04</v>
      </c>
      <c r="AF228" s="2">
        <f t="shared" si="214"/>
        <v>41.04</v>
      </c>
      <c r="AG228" s="2">
        <f t="shared" si="215"/>
        <v>0</v>
      </c>
    </row>
    <row r="229" spans="1:35" x14ac:dyDescent="0.25">
      <c r="D229">
        <f t="shared" si="208"/>
        <v>6</v>
      </c>
      <c r="E229" s="2">
        <f t="shared" si="209"/>
        <v>19.699200000000001</v>
      </c>
      <c r="F229" s="2">
        <f t="shared" si="210"/>
        <v>19.699200000000001</v>
      </c>
      <c r="G229">
        <f t="shared" si="211"/>
        <v>0</v>
      </c>
      <c r="H229" s="2">
        <f t="shared" si="212"/>
        <v>39.398400000000002</v>
      </c>
      <c r="I229" s="2">
        <f t="shared" si="216"/>
        <v>447309.73440000002</v>
      </c>
      <c r="J229" s="2"/>
      <c r="K229" s="1" t="s">
        <v>23</v>
      </c>
      <c r="L229" s="2">
        <f>L228</f>
        <v>1889725.3842960557</v>
      </c>
      <c r="R229">
        <v>6</v>
      </c>
      <c r="S229" s="2">
        <f t="shared" si="203"/>
        <v>19.699200000000001</v>
      </c>
      <c r="T229" s="2">
        <f t="shared" si="204"/>
        <v>19.699200000000001</v>
      </c>
      <c r="U229" s="2">
        <f t="shared" si="205"/>
        <v>0</v>
      </c>
      <c r="V229" s="2"/>
      <c r="W229" s="2">
        <f>S229-S229*$N$17</f>
        <v>15.759360000000001</v>
      </c>
      <c r="X229" s="2">
        <f>T229-T229*$N$17</f>
        <v>15.759360000000001</v>
      </c>
      <c r="Y229" s="2">
        <f>U229-U229*$N$17</f>
        <v>0</v>
      </c>
      <c r="Z229" s="2"/>
      <c r="AA229" s="2">
        <f t="shared" si="213"/>
        <v>9.4556160000000009</v>
      </c>
      <c r="AB229" s="2">
        <f t="shared" si="206"/>
        <v>9.4556160000000009</v>
      </c>
      <c r="AC229" s="2">
        <f t="shared" si="207"/>
        <v>0</v>
      </c>
      <c r="AD229" s="2"/>
      <c r="AE229" s="2">
        <f t="shared" si="217"/>
        <v>19.699200000000001</v>
      </c>
      <c r="AF229" s="2">
        <f t="shared" si="214"/>
        <v>19.699200000000001</v>
      </c>
      <c r="AG229" s="2">
        <f t="shared" si="215"/>
        <v>0</v>
      </c>
    </row>
    <row r="230" spans="1:35" x14ac:dyDescent="0.25">
      <c r="D230">
        <f t="shared" si="208"/>
        <v>7</v>
      </c>
      <c r="E230" s="2">
        <f t="shared" si="209"/>
        <v>9.4556160000000009</v>
      </c>
      <c r="F230" s="2">
        <f t="shared" si="210"/>
        <v>9.4556160000000009</v>
      </c>
      <c r="G230">
        <f t="shared" si="211"/>
        <v>0</v>
      </c>
      <c r="H230" s="2">
        <f t="shared" si="212"/>
        <v>18.911232000000002</v>
      </c>
      <c r="I230" s="2">
        <f t="shared" si="216"/>
        <v>278288.23449600005</v>
      </c>
      <c r="J230" s="2"/>
      <c r="K230" s="15"/>
      <c r="L230" s="2"/>
      <c r="M230" s="2"/>
      <c r="N230" s="2"/>
      <c r="O230" s="2"/>
      <c r="R230">
        <v>7</v>
      </c>
      <c r="S230" s="2">
        <f t="shared" si="203"/>
        <v>9.4556160000000009</v>
      </c>
      <c r="T230" s="2">
        <f t="shared" si="204"/>
        <v>9.4556160000000009</v>
      </c>
      <c r="U230" s="2">
        <f t="shared" si="205"/>
        <v>0</v>
      </c>
      <c r="V230" s="2"/>
      <c r="W230" s="2">
        <f>S230-S230*$N$18</f>
        <v>7.5644928000000009</v>
      </c>
      <c r="X230" s="2">
        <f>T230-T230*$N$18</f>
        <v>7.5644928000000009</v>
      </c>
      <c r="Y230" s="2">
        <f>U230-U230*$N$18</f>
        <v>0</v>
      </c>
      <c r="Z230" s="2"/>
      <c r="AA230" s="2">
        <f t="shared" si="213"/>
        <v>4.53869568</v>
      </c>
      <c r="AB230" s="2">
        <f t="shared" si="206"/>
        <v>4.53869568</v>
      </c>
      <c r="AC230" s="2">
        <f t="shared" si="207"/>
        <v>0</v>
      </c>
      <c r="AD230" s="2"/>
      <c r="AE230" s="2">
        <f t="shared" si="217"/>
        <v>9.4556160000000009</v>
      </c>
      <c r="AF230" s="2">
        <f t="shared" si="214"/>
        <v>9.4556160000000009</v>
      </c>
      <c r="AG230" s="2">
        <f t="shared" si="215"/>
        <v>0</v>
      </c>
    </row>
    <row r="231" spans="1:35" x14ac:dyDescent="0.25">
      <c r="D231">
        <f t="shared" si="208"/>
        <v>8</v>
      </c>
      <c r="E231" s="2">
        <f t="shared" si="209"/>
        <v>4.53869568</v>
      </c>
      <c r="F231" s="2">
        <f t="shared" si="210"/>
        <v>4.53869568</v>
      </c>
      <c r="G231">
        <f t="shared" si="211"/>
        <v>0</v>
      </c>
      <c r="H231" s="2">
        <f t="shared" si="212"/>
        <v>9.07739136</v>
      </c>
      <c r="I231" s="2">
        <f t="shared" si="216"/>
        <v>168076.97842176</v>
      </c>
      <c r="J231" s="2"/>
      <c r="K231" s="2"/>
      <c r="L231" s="2"/>
      <c r="M231" s="2"/>
      <c r="N231" s="2"/>
      <c r="O231" s="2"/>
      <c r="R231">
        <v>8</v>
      </c>
      <c r="S231" s="2">
        <f t="shared" si="203"/>
        <v>4.53869568</v>
      </c>
      <c r="T231" s="2">
        <f t="shared" si="204"/>
        <v>4.53869568</v>
      </c>
      <c r="U231" s="2">
        <f t="shared" si="205"/>
        <v>0</v>
      </c>
      <c r="V231" s="2"/>
      <c r="W231" s="2">
        <f>S231-S231*$N$19</f>
        <v>3.630956544</v>
      </c>
      <c r="X231" s="2">
        <f>T231-T231*$N$19</f>
        <v>3.630956544</v>
      </c>
      <c r="Y231" s="2">
        <f>U231-U231*$N$19</f>
        <v>0</v>
      </c>
      <c r="Z231" s="2"/>
      <c r="AA231" s="2">
        <f t="shared" si="213"/>
        <v>2.1785739263999999</v>
      </c>
      <c r="AB231" s="2">
        <f t="shared" si="206"/>
        <v>2.1785739263999999</v>
      </c>
      <c r="AC231" s="2">
        <f t="shared" si="207"/>
        <v>0</v>
      </c>
      <c r="AD231" s="2"/>
      <c r="AE231" s="2">
        <f t="shared" si="217"/>
        <v>4.53869568</v>
      </c>
      <c r="AF231" s="2">
        <f t="shared" si="214"/>
        <v>4.53869568</v>
      </c>
      <c r="AG231" s="2">
        <f t="shared" si="215"/>
        <v>0</v>
      </c>
    </row>
    <row r="232" spans="1:35" x14ac:dyDescent="0.25">
      <c r="D232">
        <f t="shared" si="208"/>
        <v>9</v>
      </c>
      <c r="E232" s="2">
        <f t="shared" si="209"/>
        <v>2.1785739263999999</v>
      </c>
      <c r="F232" s="2">
        <f t="shared" si="210"/>
        <v>2.1785739263999999</v>
      </c>
      <c r="G232">
        <f t="shared" si="211"/>
        <v>0</v>
      </c>
      <c r="H232" s="2">
        <f t="shared" si="212"/>
        <v>4.3571478527999998</v>
      </c>
      <c r="I232" s="2">
        <f t="shared" si="216"/>
        <v>134261.15393617921</v>
      </c>
      <c r="J232" s="2"/>
      <c r="K232" s="2"/>
      <c r="L232" s="2"/>
      <c r="M232" s="2"/>
      <c r="N232" s="2"/>
      <c r="O232" s="2"/>
      <c r="R232">
        <v>9</v>
      </c>
      <c r="S232" s="2">
        <f t="shared" si="203"/>
        <v>2.1785739263999999</v>
      </c>
      <c r="T232" s="2">
        <f t="shared" si="204"/>
        <v>2.1785739263999999</v>
      </c>
      <c r="U232" s="2">
        <f t="shared" si="205"/>
        <v>0</v>
      </c>
      <c r="V232" s="2"/>
      <c r="W232" s="2">
        <f>S232-S232*$N$20</f>
        <v>1.7428591411199998</v>
      </c>
      <c r="X232" s="2">
        <f>T232-T232*$N$20</f>
        <v>1.7428591411199998</v>
      </c>
      <c r="Y232" s="2">
        <f>U232-U232*$N$20</f>
        <v>0</v>
      </c>
      <c r="Z232" s="2"/>
      <c r="AA232" s="2">
        <f t="shared" si="213"/>
        <v>1.0457154846719998</v>
      </c>
      <c r="AB232" s="2">
        <f t="shared" si="206"/>
        <v>1.0457154846719998</v>
      </c>
      <c r="AC232" s="2">
        <f t="shared" si="207"/>
        <v>0</v>
      </c>
      <c r="AD232" s="2"/>
      <c r="AE232" s="2">
        <f t="shared" si="217"/>
        <v>2.1785739263999999</v>
      </c>
      <c r="AF232" s="2">
        <f t="shared" si="214"/>
        <v>2.1785739263999999</v>
      </c>
      <c r="AG232" s="2">
        <f t="shared" si="215"/>
        <v>0</v>
      </c>
    </row>
    <row r="233" spans="1:35" x14ac:dyDescent="0.25">
      <c r="D233">
        <f t="shared" si="208"/>
        <v>10</v>
      </c>
      <c r="E233" s="2">
        <f t="shared" si="209"/>
        <v>1.0457154846719998</v>
      </c>
      <c r="F233" s="2">
        <f t="shared" si="210"/>
        <v>1.0457154846719998</v>
      </c>
      <c r="G233">
        <f t="shared" si="211"/>
        <v>0</v>
      </c>
      <c r="H233" s="2">
        <f t="shared" si="212"/>
        <v>2.0914309693439996</v>
      </c>
      <c r="I233" s="2">
        <f t="shared" si="216"/>
        <v>67114.019806248951</v>
      </c>
      <c r="J233" s="2"/>
      <c r="K233" s="2"/>
      <c r="L233" s="2"/>
      <c r="M233" s="2"/>
      <c r="N233" s="2"/>
      <c r="O233" s="2"/>
      <c r="R233">
        <v>10</v>
      </c>
      <c r="S233" s="2">
        <f t="shared" si="203"/>
        <v>1.0457154846719998</v>
      </c>
      <c r="T233" s="2">
        <f t="shared" si="204"/>
        <v>1.0457154846719998</v>
      </c>
      <c r="U233" s="2">
        <f t="shared" si="205"/>
        <v>0</v>
      </c>
      <c r="V233" s="2"/>
      <c r="W233" s="2">
        <f>S233-S233*$N$21</f>
        <v>0.8365723877375999</v>
      </c>
      <c r="X233" s="2">
        <f>T233-T233*$N$21</f>
        <v>0.8365723877375999</v>
      </c>
      <c r="Y233" s="2">
        <f>U233-U233*$N$21</f>
        <v>0</v>
      </c>
      <c r="Z233" s="2"/>
      <c r="AA233" s="2">
        <f t="shared" si="213"/>
        <v>0.50194343264255992</v>
      </c>
      <c r="AB233" s="2">
        <f t="shared" si="206"/>
        <v>0.50194343264255992</v>
      </c>
      <c r="AC233" s="2">
        <f t="shared" si="207"/>
        <v>0</v>
      </c>
      <c r="AD233" s="2"/>
      <c r="AE233" s="2">
        <f t="shared" si="217"/>
        <v>1.0457154846719998</v>
      </c>
      <c r="AF233" s="2">
        <f t="shared" si="214"/>
        <v>1.0457154846719998</v>
      </c>
      <c r="AG233" s="2">
        <f t="shared" si="215"/>
        <v>0</v>
      </c>
    </row>
    <row r="234" spans="1:35" x14ac:dyDescent="0.25">
      <c r="D234">
        <f t="shared" si="208"/>
        <v>11</v>
      </c>
      <c r="E234" s="2">
        <f t="shared" si="209"/>
        <v>0.50194343264255992</v>
      </c>
      <c r="F234" s="2">
        <f t="shared" si="210"/>
        <v>0.50194343264255992</v>
      </c>
      <c r="G234">
        <f t="shared" si="211"/>
        <v>0</v>
      </c>
      <c r="H234" s="2">
        <f t="shared" si="212"/>
        <v>1.0038868652851198</v>
      </c>
      <c r="I234" s="2">
        <f t="shared" si="216"/>
        <v>40360.26753192296</v>
      </c>
      <c r="J234" s="2"/>
      <c r="K234" s="2"/>
      <c r="L234" s="2"/>
      <c r="M234" s="2"/>
      <c r="N234" s="2"/>
      <c r="O234" s="2"/>
      <c r="R234" s="3">
        <v>11</v>
      </c>
      <c r="S234" s="6">
        <f t="shared" si="203"/>
        <v>0.50194343264255992</v>
      </c>
      <c r="T234" s="6">
        <f t="shared" si="204"/>
        <v>0.50194343264255992</v>
      </c>
      <c r="U234" s="6">
        <f t="shared" si="205"/>
        <v>0</v>
      </c>
      <c r="V234" s="7"/>
      <c r="W234" s="2">
        <f>S234-S234*$N$22</f>
        <v>0.40155474611404796</v>
      </c>
      <c r="X234" s="2">
        <f>T234-T234*$N$22</f>
        <v>0.40155474611404796</v>
      </c>
      <c r="Y234" s="2">
        <f>U234-U234*$N$22</f>
        <v>0</v>
      </c>
      <c r="Z234" s="2"/>
      <c r="AA234" s="2">
        <f t="shared" si="213"/>
        <v>0.24093284766842876</v>
      </c>
      <c r="AB234" s="2">
        <f t="shared" si="206"/>
        <v>0.24093284766842876</v>
      </c>
      <c r="AC234" s="2">
        <f t="shared" si="207"/>
        <v>0</v>
      </c>
      <c r="AD234" s="2"/>
      <c r="AE234" s="2">
        <f t="shared" si="217"/>
        <v>0.50194343264255992</v>
      </c>
      <c r="AF234" s="2">
        <f t="shared" si="214"/>
        <v>0.50194343264255992</v>
      </c>
      <c r="AG234" s="2">
        <f t="shared" si="215"/>
        <v>0</v>
      </c>
    </row>
    <row r="235" spans="1:35" x14ac:dyDescent="0.25">
      <c r="H235" s="2">
        <f>SUM(H224:H234)</f>
        <v>9611.8210262316497</v>
      </c>
      <c r="I235">
        <f>SUM(I226:I234)</f>
        <v>3779450.7685921113</v>
      </c>
      <c r="R235" t="s">
        <v>30</v>
      </c>
      <c r="T235">
        <f>IF($H235&lt;$J$12,F235,F235/$H235*$J$12)</f>
        <v>0</v>
      </c>
      <c r="U235">
        <f>SUM(S224:U234)</f>
        <v>7052.9194890474282</v>
      </c>
      <c r="Y235" s="2">
        <f>SUM(W224:Y234)</f>
        <v>6877.3355912379429</v>
      </c>
      <c r="AC235" s="2">
        <f>SUM(AA224:AC234)</f>
        <v>2053.4013547427667</v>
      </c>
      <c r="AE235" s="2">
        <f>SUM(AE224:AE234)</f>
        <v>4805.9105131158249</v>
      </c>
      <c r="AF235" s="2">
        <f>SUM(AF224:AF234)</f>
        <v>4805.9105131158249</v>
      </c>
      <c r="AG235">
        <f>SUM(AG224:AG234)</f>
        <v>0</v>
      </c>
      <c r="AH235" s="15">
        <f>SUM(AE224:AG234)</f>
        <v>9611.8210262316461</v>
      </c>
    </row>
    <row r="236" spans="1:35" x14ac:dyDescent="0.25">
      <c r="C236" s="3"/>
      <c r="D236" s="3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14"/>
      <c r="AI236" s="3"/>
    </row>
    <row r="237" spans="1:35" x14ac:dyDescent="0.25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7"/>
      <c r="U237" s="7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7"/>
      <c r="AH237" s="19"/>
      <c r="AI237" s="7"/>
    </row>
    <row r="238" spans="1:35" x14ac:dyDescent="0.25">
      <c r="A238" t="s">
        <v>24</v>
      </c>
      <c r="B238">
        <f>B223+1</f>
        <v>14</v>
      </c>
      <c r="D238" s="3" t="s">
        <v>34</v>
      </c>
      <c r="E238" s="3" t="s">
        <v>5</v>
      </c>
      <c r="F238" s="3" t="s">
        <v>4</v>
      </c>
      <c r="G238" s="3" t="s">
        <v>6</v>
      </c>
      <c r="H238" s="3" t="s">
        <v>14</v>
      </c>
      <c r="I238" s="3" t="s">
        <v>7</v>
      </c>
      <c r="K238" s="14" t="s">
        <v>32</v>
      </c>
      <c r="L238" s="4"/>
      <c r="M238" s="4"/>
      <c r="N238" s="3" t="s">
        <v>51</v>
      </c>
      <c r="O238" s="3" t="s">
        <v>50</v>
      </c>
      <c r="P238" s="3" t="s">
        <v>14</v>
      </c>
      <c r="R238" s="3" t="s">
        <v>34</v>
      </c>
      <c r="S238" s="3" t="s">
        <v>35</v>
      </c>
      <c r="T238" s="3" t="s">
        <v>36</v>
      </c>
      <c r="U238" s="3" t="s">
        <v>37</v>
      </c>
      <c r="W238" s="3" t="s">
        <v>38</v>
      </c>
      <c r="X238" s="3" t="s">
        <v>39</v>
      </c>
      <c r="Y238" s="3" t="s">
        <v>40</v>
      </c>
      <c r="AA238" s="3" t="s">
        <v>41</v>
      </c>
      <c r="AB238" s="3" t="s">
        <v>42</v>
      </c>
      <c r="AC238" s="3" t="s">
        <v>43</v>
      </c>
      <c r="AE238" s="3" t="s">
        <v>52</v>
      </c>
      <c r="AF238" s="3" t="s">
        <v>54</v>
      </c>
      <c r="AG238" s="3" t="s">
        <v>53</v>
      </c>
      <c r="AH238" s="1" t="s">
        <v>24</v>
      </c>
      <c r="AI238">
        <f>B238</f>
        <v>14</v>
      </c>
    </row>
    <row r="239" spans="1:35" x14ac:dyDescent="0.25">
      <c r="D239">
        <f>D224</f>
        <v>1</v>
      </c>
      <c r="E239" s="2">
        <f>AE224</f>
        <v>3779.4507685921112</v>
      </c>
      <c r="F239" s="2">
        <f>AF224</f>
        <v>3779.4507685921112</v>
      </c>
      <c r="G239">
        <f>IF($B238&lt;$M$5,0,$K$6)</f>
        <v>0</v>
      </c>
      <c r="H239" s="2">
        <f>SUM(E239:G239)</f>
        <v>7558.9015371842224</v>
      </c>
      <c r="K239" s="1" t="s">
        <v>17</v>
      </c>
      <c r="L239" s="2">
        <f>SUM(I241:I249)</f>
        <v>3779450.7685921113</v>
      </c>
      <c r="M239" s="4"/>
      <c r="N239" s="7">
        <f>L242+L243</f>
        <v>1889725.3842960557</v>
      </c>
      <c r="O239" s="7">
        <f>L244</f>
        <v>1889725.3842960557</v>
      </c>
      <c r="P239" s="4"/>
      <c r="R239">
        <v>1</v>
      </c>
      <c r="S239" s="2">
        <f t="shared" ref="S239:S249" si="219">IF($H239&lt;$J$12,E239,E239/$H239*$J$12)</f>
        <v>2500</v>
      </c>
      <c r="T239" s="2">
        <f t="shared" ref="T239:T249" si="220">IF($H239&lt;$J$12,F239,F239/$H239*$J$12)</f>
        <v>2500</v>
      </c>
      <c r="U239" s="2">
        <f t="shared" ref="U239:U249" si="221">IF($H239&lt;$J$12,G239,G239/$H239*$J$12)</f>
        <v>0</v>
      </c>
      <c r="V239" s="2"/>
      <c r="W239" s="2">
        <f>S239-S239*$N$12</f>
        <v>2500</v>
      </c>
      <c r="X239" s="2">
        <f>T239-T239*$N$12</f>
        <v>2500</v>
      </c>
      <c r="Y239" s="2">
        <f>U239-U239*$N$12</f>
        <v>0</v>
      </c>
      <c r="Z239" s="2"/>
      <c r="AA239" s="2">
        <f>W239*VLOOKUP($R239,$D$19:$E$29,2,FALSE)</f>
        <v>625</v>
      </c>
      <c r="AB239" s="2">
        <f t="shared" ref="AB239:AB249" si="222">X239*VLOOKUP($R239,$D$19:$E$29,2,FALSE)</f>
        <v>625</v>
      </c>
      <c r="AC239" s="2">
        <f t="shared" ref="AC239:AC249" si="223">Y239*VLOOKUP($R239,$D$19:$E$29,2,FALSE)</f>
        <v>0</v>
      </c>
      <c r="AD239" s="2"/>
      <c r="AE239" s="2">
        <f>N242</f>
        <v>3779.4507685921112</v>
      </c>
      <c r="AF239" s="2">
        <f>O242</f>
        <v>3779.4507685921112</v>
      </c>
      <c r="AG239">
        <v>0</v>
      </c>
    </row>
    <row r="240" spans="1:35" x14ac:dyDescent="0.25">
      <c r="D240">
        <f t="shared" ref="D240:D249" si="224">D225</f>
        <v>2</v>
      </c>
      <c r="E240" s="2">
        <f t="shared" ref="E240:E249" si="225">AE225</f>
        <v>625</v>
      </c>
      <c r="F240" s="2">
        <f t="shared" ref="F240:F249" si="226">AF225</f>
        <v>625</v>
      </c>
      <c r="G240">
        <f t="shared" ref="G240:G249" si="227">AG225</f>
        <v>0</v>
      </c>
      <c r="H240" s="2">
        <f t="shared" ref="H240:H249" si="228">SUM(E240:G240)</f>
        <v>1250</v>
      </c>
      <c r="K240" s="1" t="s">
        <v>19</v>
      </c>
      <c r="L240" s="8">
        <f>IF(B238&lt;$M$5,0,$K$6/SUM($K$6,E239:E249))</f>
        <v>0</v>
      </c>
      <c r="M240" s="1" t="s">
        <v>15</v>
      </c>
      <c r="N240" s="2">
        <f>N239*$I$6</f>
        <v>3779.4507685921112</v>
      </c>
      <c r="O240" s="2">
        <f>O239*$I$6</f>
        <v>3779.4507685921112</v>
      </c>
      <c r="P240" s="2">
        <f>SUM(N240:O240)</f>
        <v>7558.9015371842224</v>
      </c>
      <c r="R240">
        <v>2</v>
      </c>
      <c r="S240" s="2">
        <f t="shared" si="219"/>
        <v>625</v>
      </c>
      <c r="T240" s="2">
        <f t="shared" si="220"/>
        <v>625</v>
      </c>
      <c r="U240" s="2">
        <f t="shared" si="221"/>
        <v>0</v>
      </c>
      <c r="V240" s="2"/>
      <c r="W240" s="2">
        <f>S240-S240*$N$13</f>
        <v>593.75</v>
      </c>
      <c r="X240" s="2">
        <f>T240-T240*$N$13</f>
        <v>593.75</v>
      </c>
      <c r="Y240" s="2">
        <f>U240-U240*$N$13</f>
        <v>0</v>
      </c>
      <c r="Z240" s="2"/>
      <c r="AA240" s="2">
        <f t="shared" ref="AA240:AA249" si="229">W240*VLOOKUP($R240,$D$19:$E$29,2,FALSE)</f>
        <v>237.5</v>
      </c>
      <c r="AB240" s="2">
        <f t="shared" si="222"/>
        <v>237.5</v>
      </c>
      <c r="AC240" s="2">
        <f t="shared" si="223"/>
        <v>0</v>
      </c>
      <c r="AD240" s="2"/>
      <c r="AE240" s="2">
        <f>AA239</f>
        <v>625</v>
      </c>
      <c r="AF240" s="2">
        <f t="shared" ref="AF240:AF249" si="230">AB239</f>
        <v>625</v>
      </c>
      <c r="AG240" s="2">
        <f t="shared" ref="AG240:AG249" si="231">AC239</f>
        <v>0</v>
      </c>
    </row>
    <row r="241" spans="1:35" x14ac:dyDescent="0.25">
      <c r="D241">
        <f t="shared" si="224"/>
        <v>3</v>
      </c>
      <c r="E241" s="2">
        <f t="shared" si="225"/>
        <v>237.5</v>
      </c>
      <c r="F241" s="2">
        <f t="shared" si="226"/>
        <v>237.5</v>
      </c>
      <c r="G241">
        <f t="shared" si="227"/>
        <v>0</v>
      </c>
      <c r="H241" s="2">
        <f t="shared" si="228"/>
        <v>475</v>
      </c>
      <c r="I241" s="2">
        <f t="shared" ref="I241:I249" si="232">F241*VLOOKUP(D241,$H$12:$L$22,4,FALSE)</f>
        <v>1149025</v>
      </c>
      <c r="J241" s="2"/>
      <c r="K241" s="1" t="s">
        <v>20</v>
      </c>
      <c r="L241" s="8">
        <f>1-L240</f>
        <v>1</v>
      </c>
      <c r="M241" s="1" t="s">
        <v>16</v>
      </c>
      <c r="N241" s="2">
        <f>IF($P240&lt;$I$7,N240,$I$7*N240/$P240)</f>
        <v>3779.4507685921112</v>
      </c>
      <c r="O241" s="2">
        <f>IF($P240&lt;$I$7,O240,$I$7*O240/$P240)</f>
        <v>3779.4507685921112</v>
      </c>
      <c r="P241" s="2">
        <f>SUM(N241:O241)</f>
        <v>7558.9015371842224</v>
      </c>
      <c r="R241">
        <v>3</v>
      </c>
      <c r="S241" s="2">
        <f t="shared" si="219"/>
        <v>237.5</v>
      </c>
      <c r="T241" s="2">
        <f t="shared" si="220"/>
        <v>237.5</v>
      </c>
      <c r="U241" s="2">
        <f t="shared" si="221"/>
        <v>0</v>
      </c>
      <c r="V241" s="2"/>
      <c r="W241" s="2">
        <f>S241-S241*$N$14</f>
        <v>213.75</v>
      </c>
      <c r="X241" s="2">
        <f>T241-T241*$N$14</f>
        <v>213.75</v>
      </c>
      <c r="Y241" s="2">
        <f>U241-U241*$N$14</f>
        <v>0</v>
      </c>
      <c r="Z241" s="2"/>
      <c r="AA241" s="2">
        <f t="shared" si="229"/>
        <v>85.5</v>
      </c>
      <c r="AB241" s="2">
        <f t="shared" si="222"/>
        <v>85.5</v>
      </c>
      <c r="AC241" s="2">
        <f t="shared" si="223"/>
        <v>0</v>
      </c>
      <c r="AD241" s="2"/>
      <c r="AE241" s="2">
        <f t="shared" ref="AE241:AE249" si="233">AA240</f>
        <v>237.5</v>
      </c>
      <c r="AF241" s="2">
        <f t="shared" si="230"/>
        <v>237.5</v>
      </c>
      <c r="AG241" s="2">
        <f t="shared" si="231"/>
        <v>0</v>
      </c>
    </row>
    <row r="242" spans="1:35" x14ac:dyDescent="0.25">
      <c r="D242">
        <f t="shared" si="224"/>
        <v>4</v>
      </c>
      <c r="E242" s="2">
        <f t="shared" si="225"/>
        <v>85.5</v>
      </c>
      <c r="F242" s="2">
        <f t="shared" si="226"/>
        <v>85.5</v>
      </c>
      <c r="G242">
        <f t="shared" si="227"/>
        <v>0</v>
      </c>
      <c r="H242" s="2">
        <f t="shared" si="228"/>
        <v>171</v>
      </c>
      <c r="I242" s="2">
        <f t="shared" si="232"/>
        <v>847732.5</v>
      </c>
      <c r="J242" s="2"/>
      <c r="K242" s="1" t="s">
        <v>21</v>
      </c>
      <c r="L242" s="2">
        <f>L239*L240</f>
        <v>0</v>
      </c>
      <c r="M242" s="1" t="s">
        <v>33</v>
      </c>
      <c r="N242" s="2">
        <f>N241</f>
        <v>3779.4507685921112</v>
      </c>
      <c r="O242" s="2">
        <f t="shared" ref="O242" si="234">O241</f>
        <v>3779.4507685921112</v>
      </c>
      <c r="P242" s="2">
        <f>SUM(N242:O242)</f>
        <v>7558.9015371842224</v>
      </c>
      <c r="R242">
        <v>4</v>
      </c>
      <c r="S242" s="2">
        <f t="shared" si="219"/>
        <v>85.5</v>
      </c>
      <c r="T242" s="2">
        <f t="shared" si="220"/>
        <v>85.5</v>
      </c>
      <c r="U242" s="2">
        <f t="shared" si="221"/>
        <v>0</v>
      </c>
      <c r="V242" s="2"/>
      <c r="W242" s="2">
        <f>S242-S242*$N$15</f>
        <v>68.400000000000006</v>
      </c>
      <c r="X242" s="2">
        <f>T242-T242*$N$15</f>
        <v>68.400000000000006</v>
      </c>
      <c r="Y242" s="2">
        <f>U242-U242*$N$15</f>
        <v>0</v>
      </c>
      <c r="Z242" s="2"/>
      <c r="AA242" s="2">
        <f t="shared" si="229"/>
        <v>41.04</v>
      </c>
      <c r="AB242" s="2">
        <f t="shared" si="222"/>
        <v>41.04</v>
      </c>
      <c r="AC242" s="2">
        <f t="shared" si="223"/>
        <v>0</v>
      </c>
      <c r="AD242" s="2"/>
      <c r="AE242" s="2">
        <f t="shared" si="233"/>
        <v>85.5</v>
      </c>
      <c r="AF242" s="2">
        <f t="shared" si="230"/>
        <v>85.5</v>
      </c>
      <c r="AG242" s="2">
        <f t="shared" si="231"/>
        <v>0</v>
      </c>
    </row>
    <row r="243" spans="1:35" x14ac:dyDescent="0.25">
      <c r="D243">
        <f t="shared" si="224"/>
        <v>5</v>
      </c>
      <c r="E243" s="2">
        <f t="shared" si="225"/>
        <v>41.04</v>
      </c>
      <c r="F243" s="2">
        <f t="shared" si="226"/>
        <v>41.04</v>
      </c>
      <c r="G243">
        <f t="shared" si="227"/>
        <v>0</v>
      </c>
      <c r="H243" s="2">
        <f t="shared" si="228"/>
        <v>82.08</v>
      </c>
      <c r="I243" s="2">
        <f t="shared" si="232"/>
        <v>647282.88</v>
      </c>
      <c r="J243" s="2"/>
      <c r="K243" s="1" t="s">
        <v>22</v>
      </c>
      <c r="L243" s="2">
        <f>(L239*L241)/2</f>
        <v>1889725.3842960557</v>
      </c>
      <c r="R243">
        <v>5</v>
      </c>
      <c r="S243" s="2">
        <f t="shared" si="219"/>
        <v>41.04</v>
      </c>
      <c r="T243" s="2">
        <f t="shared" si="220"/>
        <v>41.04</v>
      </c>
      <c r="U243" s="2">
        <f t="shared" si="221"/>
        <v>0</v>
      </c>
      <c r="V243" s="2"/>
      <c r="W243" s="2">
        <f>S243-S243*$N$16</f>
        <v>32.832000000000001</v>
      </c>
      <c r="X243" s="2">
        <f>T243-T243*$N$16</f>
        <v>32.832000000000001</v>
      </c>
      <c r="Y243" s="2">
        <f>U243-U243*$N$16</f>
        <v>0</v>
      </c>
      <c r="Z243" s="2"/>
      <c r="AA243" s="2">
        <f t="shared" si="229"/>
        <v>19.699200000000001</v>
      </c>
      <c r="AB243" s="2">
        <f t="shared" si="222"/>
        <v>19.699200000000001</v>
      </c>
      <c r="AC243" s="2">
        <f t="shared" si="223"/>
        <v>0</v>
      </c>
      <c r="AD243" s="2"/>
      <c r="AE243" s="2">
        <f t="shared" si="233"/>
        <v>41.04</v>
      </c>
      <c r="AF243" s="2">
        <f t="shared" si="230"/>
        <v>41.04</v>
      </c>
      <c r="AG243" s="2">
        <f t="shared" si="231"/>
        <v>0</v>
      </c>
    </row>
    <row r="244" spans="1:35" x14ac:dyDescent="0.25">
      <c r="D244">
        <f t="shared" si="224"/>
        <v>6</v>
      </c>
      <c r="E244" s="2">
        <f t="shared" si="225"/>
        <v>19.699200000000001</v>
      </c>
      <c r="F244" s="2">
        <f t="shared" si="226"/>
        <v>19.699200000000001</v>
      </c>
      <c r="G244">
        <f t="shared" si="227"/>
        <v>0</v>
      </c>
      <c r="H244" s="2">
        <f t="shared" si="228"/>
        <v>39.398400000000002</v>
      </c>
      <c r="I244" s="2">
        <f t="shared" si="232"/>
        <v>447309.73440000002</v>
      </c>
      <c r="J244" s="2"/>
      <c r="K244" s="1" t="s">
        <v>23</v>
      </c>
      <c r="L244" s="2">
        <f>L243</f>
        <v>1889725.3842960557</v>
      </c>
      <c r="R244">
        <v>6</v>
      </c>
      <c r="S244" s="2">
        <f t="shared" si="219"/>
        <v>19.699200000000001</v>
      </c>
      <c r="T244" s="2">
        <f t="shared" si="220"/>
        <v>19.699200000000001</v>
      </c>
      <c r="U244" s="2">
        <f t="shared" si="221"/>
        <v>0</v>
      </c>
      <c r="V244" s="2"/>
      <c r="W244" s="2">
        <f>S244-S244*$N$17</f>
        <v>15.759360000000001</v>
      </c>
      <c r="X244" s="2">
        <f>T244-T244*$N$17</f>
        <v>15.759360000000001</v>
      </c>
      <c r="Y244" s="2">
        <f>U244-U244*$N$17</f>
        <v>0</v>
      </c>
      <c r="Z244" s="2"/>
      <c r="AA244" s="2">
        <f t="shared" si="229"/>
        <v>9.4556160000000009</v>
      </c>
      <c r="AB244" s="2">
        <f t="shared" si="222"/>
        <v>9.4556160000000009</v>
      </c>
      <c r="AC244" s="2">
        <f t="shared" si="223"/>
        <v>0</v>
      </c>
      <c r="AD244" s="2"/>
      <c r="AE244" s="2">
        <f t="shared" si="233"/>
        <v>19.699200000000001</v>
      </c>
      <c r="AF244" s="2">
        <f t="shared" si="230"/>
        <v>19.699200000000001</v>
      </c>
      <c r="AG244" s="2">
        <f t="shared" si="231"/>
        <v>0</v>
      </c>
    </row>
    <row r="245" spans="1:35" x14ac:dyDescent="0.25">
      <c r="D245">
        <f t="shared" si="224"/>
        <v>7</v>
      </c>
      <c r="E245" s="2">
        <f t="shared" si="225"/>
        <v>9.4556160000000009</v>
      </c>
      <c r="F245" s="2">
        <f t="shared" si="226"/>
        <v>9.4556160000000009</v>
      </c>
      <c r="G245">
        <f t="shared" si="227"/>
        <v>0</v>
      </c>
      <c r="H245" s="2">
        <f t="shared" si="228"/>
        <v>18.911232000000002</v>
      </c>
      <c r="I245" s="2">
        <f t="shared" si="232"/>
        <v>278288.23449600005</v>
      </c>
      <c r="J245" s="2"/>
      <c r="K245" s="15"/>
      <c r="L245" s="2"/>
      <c r="M245" s="2"/>
      <c r="N245" s="2"/>
      <c r="O245" s="2"/>
      <c r="R245">
        <v>7</v>
      </c>
      <c r="S245" s="2">
        <f t="shared" si="219"/>
        <v>9.4556160000000009</v>
      </c>
      <c r="T245" s="2">
        <f t="shared" si="220"/>
        <v>9.4556160000000009</v>
      </c>
      <c r="U245" s="2">
        <f t="shared" si="221"/>
        <v>0</v>
      </c>
      <c r="V245" s="2"/>
      <c r="W245" s="2">
        <f>S245-S245*$N$18</f>
        <v>7.5644928000000009</v>
      </c>
      <c r="X245" s="2">
        <f>T245-T245*$N$18</f>
        <v>7.5644928000000009</v>
      </c>
      <c r="Y245" s="2">
        <f>U245-U245*$N$18</f>
        <v>0</v>
      </c>
      <c r="Z245" s="2"/>
      <c r="AA245" s="2">
        <f t="shared" si="229"/>
        <v>4.53869568</v>
      </c>
      <c r="AB245" s="2">
        <f t="shared" si="222"/>
        <v>4.53869568</v>
      </c>
      <c r="AC245" s="2">
        <f t="shared" si="223"/>
        <v>0</v>
      </c>
      <c r="AD245" s="2"/>
      <c r="AE245" s="2">
        <f t="shared" si="233"/>
        <v>9.4556160000000009</v>
      </c>
      <c r="AF245" s="2">
        <f t="shared" si="230"/>
        <v>9.4556160000000009</v>
      </c>
      <c r="AG245" s="2">
        <f t="shared" si="231"/>
        <v>0</v>
      </c>
    </row>
    <row r="246" spans="1:35" x14ac:dyDescent="0.25">
      <c r="D246">
        <f t="shared" si="224"/>
        <v>8</v>
      </c>
      <c r="E246" s="2">
        <f t="shared" si="225"/>
        <v>4.53869568</v>
      </c>
      <c r="F246" s="2">
        <f t="shared" si="226"/>
        <v>4.53869568</v>
      </c>
      <c r="G246">
        <f t="shared" si="227"/>
        <v>0</v>
      </c>
      <c r="H246" s="2">
        <f t="shared" si="228"/>
        <v>9.07739136</v>
      </c>
      <c r="I246" s="2">
        <f t="shared" si="232"/>
        <v>168076.97842176</v>
      </c>
      <c r="J246" s="2"/>
      <c r="K246" s="2"/>
      <c r="L246" s="2"/>
      <c r="M246" s="2"/>
      <c r="N246" s="2"/>
      <c r="O246" s="2"/>
      <c r="R246">
        <v>8</v>
      </c>
      <c r="S246" s="2">
        <f t="shared" si="219"/>
        <v>4.53869568</v>
      </c>
      <c r="T246" s="2">
        <f t="shared" si="220"/>
        <v>4.53869568</v>
      </c>
      <c r="U246" s="2">
        <f t="shared" si="221"/>
        <v>0</v>
      </c>
      <c r="V246" s="2"/>
      <c r="W246" s="2">
        <f>S246-S246*$N$19</f>
        <v>3.630956544</v>
      </c>
      <c r="X246" s="2">
        <f>T246-T246*$N$19</f>
        <v>3.630956544</v>
      </c>
      <c r="Y246" s="2">
        <f>U246-U246*$N$19</f>
        <v>0</v>
      </c>
      <c r="Z246" s="2"/>
      <c r="AA246" s="2">
        <f t="shared" si="229"/>
        <v>2.1785739263999999</v>
      </c>
      <c r="AB246" s="2">
        <f t="shared" si="222"/>
        <v>2.1785739263999999</v>
      </c>
      <c r="AC246" s="2">
        <f t="shared" si="223"/>
        <v>0</v>
      </c>
      <c r="AD246" s="2"/>
      <c r="AE246" s="2">
        <f t="shared" si="233"/>
        <v>4.53869568</v>
      </c>
      <c r="AF246" s="2">
        <f t="shared" si="230"/>
        <v>4.53869568</v>
      </c>
      <c r="AG246" s="2">
        <f t="shared" si="231"/>
        <v>0</v>
      </c>
    </row>
    <row r="247" spans="1:35" x14ac:dyDescent="0.25">
      <c r="D247">
        <f t="shared" si="224"/>
        <v>9</v>
      </c>
      <c r="E247" s="2">
        <f t="shared" si="225"/>
        <v>2.1785739263999999</v>
      </c>
      <c r="F247" s="2">
        <f t="shared" si="226"/>
        <v>2.1785739263999999</v>
      </c>
      <c r="G247">
        <f t="shared" si="227"/>
        <v>0</v>
      </c>
      <c r="H247" s="2">
        <f t="shared" si="228"/>
        <v>4.3571478527999998</v>
      </c>
      <c r="I247" s="2">
        <f t="shared" si="232"/>
        <v>134261.15393617921</v>
      </c>
      <c r="J247" s="2"/>
      <c r="K247" s="2"/>
      <c r="L247" s="2"/>
      <c r="M247" s="2"/>
      <c r="N247" s="2"/>
      <c r="O247" s="2"/>
      <c r="R247">
        <v>9</v>
      </c>
      <c r="S247" s="2">
        <f t="shared" si="219"/>
        <v>2.1785739263999999</v>
      </c>
      <c r="T247" s="2">
        <f t="shared" si="220"/>
        <v>2.1785739263999999</v>
      </c>
      <c r="U247" s="2">
        <f t="shared" si="221"/>
        <v>0</v>
      </c>
      <c r="V247" s="2"/>
      <c r="W247" s="2">
        <f>S247-S247*$N$20</f>
        <v>1.7428591411199998</v>
      </c>
      <c r="X247" s="2">
        <f>T247-T247*$N$20</f>
        <v>1.7428591411199998</v>
      </c>
      <c r="Y247" s="2">
        <f>U247-U247*$N$20</f>
        <v>0</v>
      </c>
      <c r="Z247" s="2"/>
      <c r="AA247" s="2">
        <f t="shared" si="229"/>
        <v>1.0457154846719998</v>
      </c>
      <c r="AB247" s="2">
        <f t="shared" si="222"/>
        <v>1.0457154846719998</v>
      </c>
      <c r="AC247" s="2">
        <f t="shared" si="223"/>
        <v>0</v>
      </c>
      <c r="AD247" s="2"/>
      <c r="AE247" s="2">
        <f t="shared" si="233"/>
        <v>2.1785739263999999</v>
      </c>
      <c r="AF247" s="2">
        <f t="shared" si="230"/>
        <v>2.1785739263999999</v>
      </c>
      <c r="AG247" s="2">
        <f t="shared" si="231"/>
        <v>0</v>
      </c>
    </row>
    <row r="248" spans="1:35" x14ac:dyDescent="0.25">
      <c r="D248">
        <f t="shared" si="224"/>
        <v>10</v>
      </c>
      <c r="E248" s="2">
        <f t="shared" si="225"/>
        <v>1.0457154846719998</v>
      </c>
      <c r="F248" s="2">
        <f t="shared" si="226"/>
        <v>1.0457154846719998</v>
      </c>
      <c r="G248">
        <f t="shared" si="227"/>
        <v>0</v>
      </c>
      <c r="H248" s="2">
        <f t="shared" si="228"/>
        <v>2.0914309693439996</v>
      </c>
      <c r="I248" s="2">
        <f t="shared" si="232"/>
        <v>67114.019806248951</v>
      </c>
      <c r="J248" s="2"/>
      <c r="K248" s="2"/>
      <c r="L248" s="2"/>
      <c r="M248" s="2"/>
      <c r="N248" s="2"/>
      <c r="O248" s="2"/>
      <c r="R248">
        <v>10</v>
      </c>
      <c r="S248" s="2">
        <f t="shared" si="219"/>
        <v>1.0457154846719998</v>
      </c>
      <c r="T248" s="2">
        <f t="shared" si="220"/>
        <v>1.0457154846719998</v>
      </c>
      <c r="U248" s="2">
        <f t="shared" si="221"/>
        <v>0</v>
      </c>
      <c r="V248" s="2"/>
      <c r="W248" s="2">
        <f>S248-S248*$N$21</f>
        <v>0.8365723877375999</v>
      </c>
      <c r="X248" s="2">
        <f>T248-T248*$N$21</f>
        <v>0.8365723877375999</v>
      </c>
      <c r="Y248" s="2">
        <f>U248-U248*$N$21</f>
        <v>0</v>
      </c>
      <c r="Z248" s="2"/>
      <c r="AA248" s="2">
        <f t="shared" si="229"/>
        <v>0.50194343264255992</v>
      </c>
      <c r="AB248" s="2">
        <f t="shared" si="222"/>
        <v>0.50194343264255992</v>
      </c>
      <c r="AC248" s="2">
        <f t="shared" si="223"/>
        <v>0</v>
      </c>
      <c r="AD248" s="2"/>
      <c r="AE248" s="2">
        <f t="shared" si="233"/>
        <v>1.0457154846719998</v>
      </c>
      <c r="AF248" s="2">
        <f t="shared" si="230"/>
        <v>1.0457154846719998</v>
      </c>
      <c r="AG248" s="2">
        <f t="shared" si="231"/>
        <v>0</v>
      </c>
    </row>
    <row r="249" spans="1:35" x14ac:dyDescent="0.25">
      <c r="D249">
        <f t="shared" si="224"/>
        <v>11</v>
      </c>
      <c r="E249" s="2">
        <f t="shared" si="225"/>
        <v>0.50194343264255992</v>
      </c>
      <c r="F249" s="2">
        <f t="shared" si="226"/>
        <v>0.50194343264255992</v>
      </c>
      <c r="G249">
        <f t="shared" si="227"/>
        <v>0</v>
      </c>
      <c r="H249" s="2">
        <f t="shared" si="228"/>
        <v>1.0038868652851198</v>
      </c>
      <c r="I249" s="2">
        <f t="shared" si="232"/>
        <v>40360.26753192296</v>
      </c>
      <c r="J249" s="2"/>
      <c r="K249" s="2"/>
      <c r="L249" s="2"/>
      <c r="M249" s="2"/>
      <c r="N249" s="2"/>
      <c r="O249" s="2"/>
      <c r="R249" s="3">
        <v>11</v>
      </c>
      <c r="S249" s="6">
        <f t="shared" si="219"/>
        <v>0.50194343264255992</v>
      </c>
      <c r="T249" s="6">
        <f t="shared" si="220"/>
        <v>0.50194343264255992</v>
      </c>
      <c r="U249" s="6">
        <f t="shared" si="221"/>
        <v>0</v>
      </c>
      <c r="V249" s="7"/>
      <c r="W249" s="2">
        <f>S249-S249*$N$22</f>
        <v>0.40155474611404796</v>
      </c>
      <c r="X249" s="2">
        <f>T249-T249*$N$22</f>
        <v>0.40155474611404796</v>
      </c>
      <c r="Y249" s="2">
        <f>U249-U249*$N$22</f>
        <v>0</v>
      </c>
      <c r="Z249" s="2"/>
      <c r="AA249" s="2">
        <f t="shared" si="229"/>
        <v>0.24093284766842876</v>
      </c>
      <c r="AB249" s="2">
        <f t="shared" si="222"/>
        <v>0.24093284766842876</v>
      </c>
      <c r="AC249" s="2">
        <f t="shared" si="223"/>
        <v>0</v>
      </c>
      <c r="AD249" s="2"/>
      <c r="AE249" s="2">
        <f t="shared" si="233"/>
        <v>0.50194343264255992</v>
      </c>
      <c r="AF249" s="2">
        <f t="shared" si="230"/>
        <v>0.50194343264255992</v>
      </c>
      <c r="AG249" s="2">
        <f t="shared" si="231"/>
        <v>0</v>
      </c>
    </row>
    <row r="250" spans="1:35" x14ac:dyDescent="0.25">
      <c r="H250" s="2">
        <f>SUM(H239:H249)</f>
        <v>9611.8210262316497</v>
      </c>
      <c r="I250">
        <f>SUM(I241:I249)</f>
        <v>3779450.7685921113</v>
      </c>
      <c r="R250" t="s">
        <v>30</v>
      </c>
      <c r="T250">
        <f>IF($H250&lt;$J$12,F250,F250/$H250*$J$12)</f>
        <v>0</v>
      </c>
      <c r="U250">
        <f>SUM(S239:U249)</f>
        <v>7052.9194890474282</v>
      </c>
      <c r="Y250" s="2">
        <f>SUM(W239:Y249)</f>
        <v>6877.3355912379429</v>
      </c>
      <c r="AC250" s="2">
        <f>SUM(AA239:AC249)</f>
        <v>2053.4013547427667</v>
      </c>
      <c r="AE250" s="2">
        <f>SUM(AE239:AE249)</f>
        <v>4805.9105131158249</v>
      </c>
      <c r="AF250" s="2">
        <f>SUM(AF239:AF249)</f>
        <v>4805.9105131158249</v>
      </c>
      <c r="AG250">
        <f>SUM(AG239:AG249)</f>
        <v>0</v>
      </c>
      <c r="AH250" s="15">
        <f>SUM(AE239:AG249)</f>
        <v>9611.8210262316461</v>
      </c>
    </row>
    <row r="251" spans="1:35" x14ac:dyDescent="0.25">
      <c r="B251" s="3"/>
      <c r="C251" s="3"/>
      <c r="D251" s="3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14"/>
      <c r="AI251" s="3"/>
    </row>
    <row r="252" spans="1:35" x14ac:dyDescent="0.25">
      <c r="B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7"/>
      <c r="U252" s="7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7"/>
      <c r="AH252" s="19"/>
      <c r="AI252" s="7"/>
    </row>
    <row r="253" spans="1:35" x14ac:dyDescent="0.25">
      <c r="A253" t="s">
        <v>24</v>
      </c>
      <c r="B253">
        <f>B238+1</f>
        <v>15</v>
      </c>
      <c r="D253" s="3" t="s">
        <v>34</v>
      </c>
      <c r="E253" s="3" t="s">
        <v>5</v>
      </c>
      <c r="F253" s="3" t="s">
        <v>4</v>
      </c>
      <c r="G253" s="3" t="s">
        <v>6</v>
      </c>
      <c r="H253" s="3" t="s">
        <v>14</v>
      </c>
      <c r="I253" s="3" t="s">
        <v>7</v>
      </c>
      <c r="K253" s="14" t="s">
        <v>32</v>
      </c>
      <c r="L253" s="4"/>
      <c r="M253" s="4"/>
      <c r="N253" s="3" t="s">
        <v>51</v>
      </c>
      <c r="O253" s="3" t="s">
        <v>50</v>
      </c>
      <c r="P253" s="3" t="s">
        <v>14</v>
      </c>
      <c r="R253" s="3" t="s">
        <v>34</v>
      </c>
      <c r="S253" s="3" t="s">
        <v>35</v>
      </c>
      <c r="T253" s="3" t="s">
        <v>36</v>
      </c>
      <c r="U253" s="3" t="s">
        <v>37</v>
      </c>
      <c r="W253" s="3" t="s">
        <v>38</v>
      </c>
      <c r="X253" s="3" t="s">
        <v>39</v>
      </c>
      <c r="Y253" s="3" t="s">
        <v>40</v>
      </c>
      <c r="AA253" s="3" t="s">
        <v>41</v>
      </c>
      <c r="AB253" s="3" t="s">
        <v>42</v>
      </c>
      <c r="AC253" s="3" t="s">
        <v>43</v>
      </c>
      <c r="AE253" s="3" t="s">
        <v>52</v>
      </c>
      <c r="AF253" s="3" t="s">
        <v>54</v>
      </c>
      <c r="AG253" s="3" t="s">
        <v>53</v>
      </c>
      <c r="AH253" s="1" t="s">
        <v>24</v>
      </c>
      <c r="AI253">
        <f>B253</f>
        <v>15</v>
      </c>
    </row>
    <row r="254" spans="1:35" x14ac:dyDescent="0.25">
      <c r="D254">
        <f>D239</f>
        <v>1</v>
      </c>
      <c r="E254" s="2">
        <f>AE239</f>
        <v>3779.4507685921112</v>
      </c>
      <c r="F254" s="2">
        <f>AF239</f>
        <v>3779.4507685921112</v>
      </c>
      <c r="G254">
        <f>IF($B253&lt;$M$5,0,$K$6)</f>
        <v>0</v>
      </c>
      <c r="H254" s="2">
        <f>SUM(E254:G254)</f>
        <v>7558.9015371842224</v>
      </c>
      <c r="K254" s="1" t="s">
        <v>17</v>
      </c>
      <c r="L254" s="2">
        <f>SUM(I256:I264)</f>
        <v>3779450.7685921113</v>
      </c>
      <c r="M254" s="4"/>
      <c r="N254" s="7">
        <f>L257+L258</f>
        <v>1889725.3842960557</v>
      </c>
      <c r="O254" s="7">
        <f>L259</f>
        <v>1889725.3842960557</v>
      </c>
      <c r="P254" s="4"/>
      <c r="R254">
        <v>1</v>
      </c>
      <c r="S254" s="2">
        <f t="shared" ref="S254:S264" si="235">IF($H254&lt;$J$12,E254,E254/$H254*$J$12)</f>
        <v>2500</v>
      </c>
      <c r="T254" s="2">
        <f t="shared" ref="T254:T264" si="236">IF($H254&lt;$J$12,F254,F254/$H254*$J$12)</f>
        <v>2500</v>
      </c>
      <c r="U254" s="2">
        <f t="shared" ref="U254:U264" si="237">IF($H254&lt;$J$12,G254,G254/$H254*$J$12)</f>
        <v>0</v>
      </c>
      <c r="V254" s="2"/>
      <c r="W254" s="2">
        <f>S254-S254*$N$12</f>
        <v>2500</v>
      </c>
      <c r="X254" s="2">
        <f>T254-T254*$N$12</f>
        <v>2500</v>
      </c>
      <c r="Y254" s="2">
        <f>U254-U254*$N$12</f>
        <v>0</v>
      </c>
      <c r="Z254" s="2"/>
      <c r="AA254" s="2">
        <f>W254*VLOOKUP($R254,$D$19:$E$29,2,FALSE)</f>
        <v>625</v>
      </c>
      <c r="AB254" s="2">
        <f t="shared" ref="AB254:AB264" si="238">X254*VLOOKUP($R254,$D$19:$E$29,2,FALSE)</f>
        <v>625</v>
      </c>
      <c r="AC254" s="2">
        <f t="shared" ref="AC254:AC264" si="239">Y254*VLOOKUP($R254,$D$19:$E$29,2,FALSE)</f>
        <v>0</v>
      </c>
      <c r="AD254" s="2"/>
      <c r="AE254" s="2">
        <f>N257</f>
        <v>3779.4507685921112</v>
      </c>
      <c r="AF254" s="2">
        <f>O257</f>
        <v>3779.4507685921112</v>
      </c>
      <c r="AG254">
        <v>0</v>
      </c>
    </row>
    <row r="255" spans="1:35" x14ac:dyDescent="0.25">
      <c r="D255">
        <f t="shared" ref="D255:D264" si="240">D240</f>
        <v>2</v>
      </c>
      <c r="E255" s="2">
        <f t="shared" ref="E255:E264" si="241">AE240</f>
        <v>625</v>
      </c>
      <c r="F255" s="2">
        <f t="shared" ref="F255:F264" si="242">AF240</f>
        <v>625</v>
      </c>
      <c r="G255">
        <f t="shared" ref="G255:G264" si="243">AG240</f>
        <v>0</v>
      </c>
      <c r="H255" s="2">
        <f t="shared" ref="H255:H264" si="244">SUM(E255:G255)</f>
        <v>1250</v>
      </c>
      <c r="K255" s="1" t="s">
        <v>19</v>
      </c>
      <c r="L255" s="8">
        <f>IF(B253&lt;$M$5,0,$K$6/SUM($K$6,E254:E264))</f>
        <v>0</v>
      </c>
      <c r="M255" s="1" t="s">
        <v>15</v>
      </c>
      <c r="N255" s="2">
        <f>N254*$I$6</f>
        <v>3779.4507685921112</v>
      </c>
      <c r="O255" s="2">
        <f>O254*$I$6</f>
        <v>3779.4507685921112</v>
      </c>
      <c r="P255" s="2">
        <f>SUM(N255:O255)</f>
        <v>7558.9015371842224</v>
      </c>
      <c r="R255">
        <v>2</v>
      </c>
      <c r="S255" s="2">
        <f t="shared" si="235"/>
        <v>625</v>
      </c>
      <c r="T255" s="2">
        <f t="shared" si="236"/>
        <v>625</v>
      </c>
      <c r="U255" s="2">
        <f t="shared" si="237"/>
        <v>0</v>
      </c>
      <c r="V255" s="2"/>
      <c r="W255" s="2">
        <f>S255-S255*$N$13</f>
        <v>593.75</v>
      </c>
      <c r="X255" s="2">
        <f>T255-T255*$N$13</f>
        <v>593.75</v>
      </c>
      <c r="Y255" s="2">
        <f>U255-U255*$N$13</f>
        <v>0</v>
      </c>
      <c r="Z255" s="2"/>
      <c r="AA255" s="2">
        <f t="shared" ref="AA255:AA264" si="245">W255*VLOOKUP($R255,$D$19:$E$29,2,FALSE)</f>
        <v>237.5</v>
      </c>
      <c r="AB255" s="2">
        <f t="shared" si="238"/>
        <v>237.5</v>
      </c>
      <c r="AC255" s="2">
        <f t="shared" si="239"/>
        <v>0</v>
      </c>
      <c r="AD255" s="2"/>
      <c r="AE255" s="2">
        <f>AA254</f>
        <v>625</v>
      </c>
      <c r="AF255" s="2">
        <f t="shared" ref="AF255:AF264" si="246">AB254</f>
        <v>625</v>
      </c>
      <c r="AG255" s="2">
        <f t="shared" ref="AG255:AG264" si="247">AC254</f>
        <v>0</v>
      </c>
    </row>
    <row r="256" spans="1:35" x14ac:dyDescent="0.25">
      <c r="D256">
        <f t="shared" si="240"/>
        <v>3</v>
      </c>
      <c r="E256" s="2">
        <f t="shared" si="241"/>
        <v>237.5</v>
      </c>
      <c r="F256" s="2">
        <f t="shared" si="242"/>
        <v>237.5</v>
      </c>
      <c r="G256">
        <f t="shared" si="243"/>
        <v>0</v>
      </c>
      <c r="H256" s="2">
        <f t="shared" si="244"/>
        <v>475</v>
      </c>
      <c r="I256" s="2">
        <f t="shared" ref="I256:I264" si="248">F256*VLOOKUP(D256,$H$12:$L$22,4,FALSE)</f>
        <v>1149025</v>
      </c>
      <c r="J256" s="2"/>
      <c r="K256" s="1" t="s">
        <v>20</v>
      </c>
      <c r="L256" s="8">
        <f>1-L255</f>
        <v>1</v>
      </c>
      <c r="M256" s="1" t="s">
        <v>16</v>
      </c>
      <c r="N256" s="2">
        <f>IF($P255&lt;$I$7,N255,$I$7*N255/$P255)</f>
        <v>3779.4507685921112</v>
      </c>
      <c r="O256" s="2">
        <f>IF($P255&lt;$I$7,O255,$I$7*O255/$P255)</f>
        <v>3779.4507685921112</v>
      </c>
      <c r="P256" s="2">
        <f>SUM(N256:O256)</f>
        <v>7558.9015371842224</v>
      </c>
      <c r="R256">
        <v>3</v>
      </c>
      <c r="S256" s="2">
        <f t="shared" si="235"/>
        <v>237.5</v>
      </c>
      <c r="T256" s="2">
        <f t="shared" si="236"/>
        <v>237.5</v>
      </c>
      <c r="U256" s="2">
        <f t="shared" si="237"/>
        <v>0</v>
      </c>
      <c r="V256" s="2"/>
      <c r="W256" s="2">
        <f>S256-S256*$N$14</f>
        <v>213.75</v>
      </c>
      <c r="X256" s="2">
        <f>T256-T256*$N$14</f>
        <v>213.75</v>
      </c>
      <c r="Y256" s="2">
        <f>U256-U256*$N$14</f>
        <v>0</v>
      </c>
      <c r="Z256" s="2"/>
      <c r="AA256" s="2">
        <f t="shared" si="245"/>
        <v>85.5</v>
      </c>
      <c r="AB256" s="2">
        <f t="shared" si="238"/>
        <v>85.5</v>
      </c>
      <c r="AC256" s="2">
        <f t="shared" si="239"/>
        <v>0</v>
      </c>
      <c r="AD256" s="2"/>
      <c r="AE256" s="2">
        <f t="shared" ref="AE256:AE264" si="249">AA255</f>
        <v>237.5</v>
      </c>
      <c r="AF256" s="2">
        <f t="shared" si="246"/>
        <v>237.5</v>
      </c>
      <c r="AG256" s="2">
        <f t="shared" si="247"/>
        <v>0</v>
      </c>
    </row>
    <row r="257" spans="1:35" x14ac:dyDescent="0.25">
      <c r="D257">
        <f t="shared" si="240"/>
        <v>4</v>
      </c>
      <c r="E257" s="2">
        <f t="shared" si="241"/>
        <v>85.5</v>
      </c>
      <c r="F257" s="2">
        <f t="shared" si="242"/>
        <v>85.5</v>
      </c>
      <c r="G257">
        <f t="shared" si="243"/>
        <v>0</v>
      </c>
      <c r="H257" s="2">
        <f t="shared" si="244"/>
        <v>171</v>
      </c>
      <c r="I257" s="2">
        <f t="shared" si="248"/>
        <v>847732.5</v>
      </c>
      <c r="J257" s="2"/>
      <c r="K257" s="1" t="s">
        <v>21</v>
      </c>
      <c r="L257" s="2">
        <f>L254*L255</f>
        <v>0</v>
      </c>
      <c r="M257" s="1" t="s">
        <v>33</v>
      </c>
      <c r="N257" s="2">
        <f>N256</f>
        <v>3779.4507685921112</v>
      </c>
      <c r="O257" s="2">
        <f t="shared" ref="O257" si="250">O256</f>
        <v>3779.4507685921112</v>
      </c>
      <c r="P257" s="2">
        <f>SUM(N257:O257)</f>
        <v>7558.9015371842224</v>
      </c>
      <c r="R257">
        <v>4</v>
      </c>
      <c r="S257" s="2">
        <f t="shared" si="235"/>
        <v>85.5</v>
      </c>
      <c r="T257" s="2">
        <f t="shared" si="236"/>
        <v>85.5</v>
      </c>
      <c r="U257" s="2">
        <f t="shared" si="237"/>
        <v>0</v>
      </c>
      <c r="V257" s="2"/>
      <c r="W257" s="2">
        <f>S257-S257*$N$15</f>
        <v>68.400000000000006</v>
      </c>
      <c r="X257" s="2">
        <f>T257-T257*$N$15</f>
        <v>68.400000000000006</v>
      </c>
      <c r="Y257" s="2">
        <f>U257-U257*$N$15</f>
        <v>0</v>
      </c>
      <c r="Z257" s="2"/>
      <c r="AA257" s="2">
        <f t="shared" si="245"/>
        <v>41.04</v>
      </c>
      <c r="AB257" s="2">
        <f t="shared" si="238"/>
        <v>41.04</v>
      </c>
      <c r="AC257" s="2">
        <f t="shared" si="239"/>
        <v>0</v>
      </c>
      <c r="AD257" s="2"/>
      <c r="AE257" s="2">
        <f t="shared" si="249"/>
        <v>85.5</v>
      </c>
      <c r="AF257" s="2">
        <f t="shared" si="246"/>
        <v>85.5</v>
      </c>
      <c r="AG257" s="2">
        <f t="shared" si="247"/>
        <v>0</v>
      </c>
    </row>
    <row r="258" spans="1:35" x14ac:dyDescent="0.25">
      <c r="D258">
        <f t="shared" si="240"/>
        <v>5</v>
      </c>
      <c r="E258" s="2">
        <f t="shared" si="241"/>
        <v>41.04</v>
      </c>
      <c r="F258" s="2">
        <f t="shared" si="242"/>
        <v>41.04</v>
      </c>
      <c r="G258">
        <f t="shared" si="243"/>
        <v>0</v>
      </c>
      <c r="H258" s="2">
        <f t="shared" si="244"/>
        <v>82.08</v>
      </c>
      <c r="I258" s="2">
        <f t="shared" si="248"/>
        <v>647282.88</v>
      </c>
      <c r="J258" s="2"/>
      <c r="K258" s="1" t="s">
        <v>22</v>
      </c>
      <c r="L258" s="2">
        <f>(L254*L256)/2</f>
        <v>1889725.3842960557</v>
      </c>
      <c r="R258">
        <v>5</v>
      </c>
      <c r="S258" s="2">
        <f t="shared" si="235"/>
        <v>41.04</v>
      </c>
      <c r="T258" s="2">
        <f t="shared" si="236"/>
        <v>41.04</v>
      </c>
      <c r="U258" s="2">
        <f t="shared" si="237"/>
        <v>0</v>
      </c>
      <c r="V258" s="2"/>
      <c r="W258" s="2">
        <f>S258-S258*$N$16</f>
        <v>32.832000000000001</v>
      </c>
      <c r="X258" s="2">
        <f>T258-T258*$N$16</f>
        <v>32.832000000000001</v>
      </c>
      <c r="Y258" s="2">
        <f>U258-U258*$N$16</f>
        <v>0</v>
      </c>
      <c r="Z258" s="2"/>
      <c r="AA258" s="2">
        <f t="shared" si="245"/>
        <v>19.699200000000001</v>
      </c>
      <c r="AB258" s="2">
        <f t="shared" si="238"/>
        <v>19.699200000000001</v>
      </c>
      <c r="AC258" s="2">
        <f t="shared" si="239"/>
        <v>0</v>
      </c>
      <c r="AD258" s="2"/>
      <c r="AE258" s="2">
        <f t="shared" si="249"/>
        <v>41.04</v>
      </c>
      <c r="AF258" s="2">
        <f t="shared" si="246"/>
        <v>41.04</v>
      </c>
      <c r="AG258" s="2">
        <f t="shared" si="247"/>
        <v>0</v>
      </c>
    </row>
    <row r="259" spans="1:35" x14ac:dyDescent="0.25">
      <c r="D259">
        <f t="shared" si="240"/>
        <v>6</v>
      </c>
      <c r="E259" s="2">
        <f t="shared" si="241"/>
        <v>19.699200000000001</v>
      </c>
      <c r="F259" s="2">
        <f t="shared" si="242"/>
        <v>19.699200000000001</v>
      </c>
      <c r="G259">
        <f t="shared" si="243"/>
        <v>0</v>
      </c>
      <c r="H259" s="2">
        <f t="shared" si="244"/>
        <v>39.398400000000002</v>
      </c>
      <c r="I259" s="2">
        <f t="shared" si="248"/>
        <v>447309.73440000002</v>
      </c>
      <c r="J259" s="2"/>
      <c r="K259" s="1" t="s">
        <v>23</v>
      </c>
      <c r="L259" s="2">
        <f>L258</f>
        <v>1889725.3842960557</v>
      </c>
      <c r="R259">
        <v>6</v>
      </c>
      <c r="S259" s="2">
        <f t="shared" si="235"/>
        <v>19.699200000000001</v>
      </c>
      <c r="T259" s="2">
        <f t="shared" si="236"/>
        <v>19.699200000000001</v>
      </c>
      <c r="U259" s="2">
        <f t="shared" si="237"/>
        <v>0</v>
      </c>
      <c r="V259" s="2"/>
      <c r="W259" s="2">
        <f>S259-S259*$N$17</f>
        <v>15.759360000000001</v>
      </c>
      <c r="X259" s="2">
        <f>T259-T259*$N$17</f>
        <v>15.759360000000001</v>
      </c>
      <c r="Y259" s="2">
        <f>U259-U259*$N$17</f>
        <v>0</v>
      </c>
      <c r="Z259" s="2"/>
      <c r="AA259" s="2">
        <f t="shared" si="245"/>
        <v>9.4556160000000009</v>
      </c>
      <c r="AB259" s="2">
        <f t="shared" si="238"/>
        <v>9.4556160000000009</v>
      </c>
      <c r="AC259" s="2">
        <f t="shared" si="239"/>
        <v>0</v>
      </c>
      <c r="AD259" s="2"/>
      <c r="AE259" s="2">
        <f t="shared" si="249"/>
        <v>19.699200000000001</v>
      </c>
      <c r="AF259" s="2">
        <f t="shared" si="246"/>
        <v>19.699200000000001</v>
      </c>
      <c r="AG259" s="2">
        <f t="shared" si="247"/>
        <v>0</v>
      </c>
    </row>
    <row r="260" spans="1:35" x14ac:dyDescent="0.25">
      <c r="D260">
        <f t="shared" si="240"/>
        <v>7</v>
      </c>
      <c r="E260" s="2">
        <f t="shared" si="241"/>
        <v>9.4556160000000009</v>
      </c>
      <c r="F260" s="2">
        <f t="shared" si="242"/>
        <v>9.4556160000000009</v>
      </c>
      <c r="G260">
        <f t="shared" si="243"/>
        <v>0</v>
      </c>
      <c r="H260" s="2">
        <f t="shared" si="244"/>
        <v>18.911232000000002</v>
      </c>
      <c r="I260" s="2">
        <f t="shared" si="248"/>
        <v>278288.23449600005</v>
      </c>
      <c r="J260" s="2"/>
      <c r="K260" s="15"/>
      <c r="L260" s="2"/>
      <c r="M260" s="2"/>
      <c r="N260" s="2"/>
      <c r="O260" s="2"/>
      <c r="R260">
        <v>7</v>
      </c>
      <c r="S260" s="2">
        <f t="shared" si="235"/>
        <v>9.4556160000000009</v>
      </c>
      <c r="T260" s="2">
        <f t="shared" si="236"/>
        <v>9.4556160000000009</v>
      </c>
      <c r="U260" s="2">
        <f t="shared" si="237"/>
        <v>0</v>
      </c>
      <c r="V260" s="2"/>
      <c r="W260" s="2">
        <f>S260-S260*$N$18</f>
        <v>7.5644928000000009</v>
      </c>
      <c r="X260" s="2">
        <f>T260-T260*$N$18</f>
        <v>7.5644928000000009</v>
      </c>
      <c r="Y260" s="2">
        <f>U260-U260*$N$18</f>
        <v>0</v>
      </c>
      <c r="Z260" s="2"/>
      <c r="AA260" s="2">
        <f t="shared" si="245"/>
        <v>4.53869568</v>
      </c>
      <c r="AB260" s="2">
        <f t="shared" si="238"/>
        <v>4.53869568</v>
      </c>
      <c r="AC260" s="2">
        <f t="shared" si="239"/>
        <v>0</v>
      </c>
      <c r="AD260" s="2"/>
      <c r="AE260" s="2">
        <f t="shared" si="249"/>
        <v>9.4556160000000009</v>
      </c>
      <c r="AF260" s="2">
        <f t="shared" si="246"/>
        <v>9.4556160000000009</v>
      </c>
      <c r="AG260" s="2">
        <f t="shared" si="247"/>
        <v>0</v>
      </c>
    </row>
    <row r="261" spans="1:35" x14ac:dyDescent="0.25">
      <c r="D261">
        <f t="shared" si="240"/>
        <v>8</v>
      </c>
      <c r="E261" s="2">
        <f t="shared" si="241"/>
        <v>4.53869568</v>
      </c>
      <c r="F261" s="2">
        <f t="shared" si="242"/>
        <v>4.53869568</v>
      </c>
      <c r="G261">
        <f t="shared" si="243"/>
        <v>0</v>
      </c>
      <c r="H261" s="2">
        <f t="shared" si="244"/>
        <v>9.07739136</v>
      </c>
      <c r="I261" s="2">
        <f t="shared" si="248"/>
        <v>168076.97842176</v>
      </c>
      <c r="J261" s="2"/>
      <c r="K261" s="2"/>
      <c r="L261" s="2"/>
      <c r="M261" s="2"/>
      <c r="N261" s="2"/>
      <c r="O261" s="2"/>
      <c r="R261">
        <v>8</v>
      </c>
      <c r="S261" s="2">
        <f t="shared" si="235"/>
        <v>4.53869568</v>
      </c>
      <c r="T261" s="2">
        <f t="shared" si="236"/>
        <v>4.53869568</v>
      </c>
      <c r="U261" s="2">
        <f t="shared" si="237"/>
        <v>0</v>
      </c>
      <c r="V261" s="2"/>
      <c r="W261" s="2">
        <f>S261-S261*$N$19</f>
        <v>3.630956544</v>
      </c>
      <c r="X261" s="2">
        <f>T261-T261*$N$19</f>
        <v>3.630956544</v>
      </c>
      <c r="Y261" s="2">
        <f>U261-U261*$N$19</f>
        <v>0</v>
      </c>
      <c r="Z261" s="2"/>
      <c r="AA261" s="2">
        <f t="shared" si="245"/>
        <v>2.1785739263999999</v>
      </c>
      <c r="AB261" s="2">
        <f t="shared" si="238"/>
        <v>2.1785739263999999</v>
      </c>
      <c r="AC261" s="2">
        <f t="shared" si="239"/>
        <v>0</v>
      </c>
      <c r="AD261" s="2"/>
      <c r="AE261" s="2">
        <f t="shared" si="249"/>
        <v>4.53869568</v>
      </c>
      <c r="AF261" s="2">
        <f t="shared" si="246"/>
        <v>4.53869568</v>
      </c>
      <c r="AG261" s="2">
        <f t="shared" si="247"/>
        <v>0</v>
      </c>
    </row>
    <row r="262" spans="1:35" x14ac:dyDescent="0.25">
      <c r="D262">
        <f t="shared" si="240"/>
        <v>9</v>
      </c>
      <c r="E262" s="2">
        <f t="shared" si="241"/>
        <v>2.1785739263999999</v>
      </c>
      <c r="F262" s="2">
        <f t="shared" si="242"/>
        <v>2.1785739263999999</v>
      </c>
      <c r="G262">
        <f t="shared" si="243"/>
        <v>0</v>
      </c>
      <c r="H262" s="2">
        <f t="shared" si="244"/>
        <v>4.3571478527999998</v>
      </c>
      <c r="I262" s="2">
        <f t="shared" si="248"/>
        <v>134261.15393617921</v>
      </c>
      <c r="J262" s="2"/>
      <c r="K262" s="2"/>
      <c r="L262" s="2"/>
      <c r="M262" s="2"/>
      <c r="N262" s="2"/>
      <c r="O262" s="2"/>
      <c r="R262">
        <v>9</v>
      </c>
      <c r="S262" s="2">
        <f t="shared" si="235"/>
        <v>2.1785739263999999</v>
      </c>
      <c r="T262" s="2">
        <f t="shared" si="236"/>
        <v>2.1785739263999999</v>
      </c>
      <c r="U262" s="2">
        <f t="shared" si="237"/>
        <v>0</v>
      </c>
      <c r="V262" s="2"/>
      <c r="W262" s="2">
        <f>S262-S262*$N$20</f>
        <v>1.7428591411199998</v>
      </c>
      <c r="X262" s="2">
        <f>T262-T262*$N$20</f>
        <v>1.7428591411199998</v>
      </c>
      <c r="Y262" s="2">
        <f>U262-U262*$N$20</f>
        <v>0</v>
      </c>
      <c r="Z262" s="2"/>
      <c r="AA262" s="2">
        <f t="shared" si="245"/>
        <v>1.0457154846719998</v>
      </c>
      <c r="AB262" s="2">
        <f t="shared" si="238"/>
        <v>1.0457154846719998</v>
      </c>
      <c r="AC262" s="2">
        <f t="shared" si="239"/>
        <v>0</v>
      </c>
      <c r="AD262" s="2"/>
      <c r="AE262" s="2">
        <f t="shared" si="249"/>
        <v>2.1785739263999999</v>
      </c>
      <c r="AF262" s="2">
        <f t="shared" si="246"/>
        <v>2.1785739263999999</v>
      </c>
      <c r="AG262" s="2">
        <f t="shared" si="247"/>
        <v>0</v>
      </c>
    </row>
    <row r="263" spans="1:35" x14ac:dyDescent="0.25">
      <c r="D263">
        <f t="shared" si="240"/>
        <v>10</v>
      </c>
      <c r="E263" s="2">
        <f t="shared" si="241"/>
        <v>1.0457154846719998</v>
      </c>
      <c r="F263" s="2">
        <f t="shared" si="242"/>
        <v>1.0457154846719998</v>
      </c>
      <c r="G263">
        <f t="shared" si="243"/>
        <v>0</v>
      </c>
      <c r="H263" s="2">
        <f t="shared" si="244"/>
        <v>2.0914309693439996</v>
      </c>
      <c r="I263" s="2">
        <f t="shared" si="248"/>
        <v>67114.019806248951</v>
      </c>
      <c r="J263" s="2"/>
      <c r="K263" s="2"/>
      <c r="L263" s="2"/>
      <c r="M263" s="2"/>
      <c r="N263" s="2"/>
      <c r="O263" s="2"/>
      <c r="R263">
        <v>10</v>
      </c>
      <c r="S263" s="2">
        <f t="shared" si="235"/>
        <v>1.0457154846719998</v>
      </c>
      <c r="T263" s="2">
        <f t="shared" si="236"/>
        <v>1.0457154846719998</v>
      </c>
      <c r="U263" s="2">
        <f t="shared" si="237"/>
        <v>0</v>
      </c>
      <c r="V263" s="2"/>
      <c r="W263" s="2">
        <f>S263-S263*$N$21</f>
        <v>0.8365723877375999</v>
      </c>
      <c r="X263" s="2">
        <f>T263-T263*$N$21</f>
        <v>0.8365723877375999</v>
      </c>
      <c r="Y263" s="2">
        <f>U263-U263*$N$21</f>
        <v>0</v>
      </c>
      <c r="Z263" s="2"/>
      <c r="AA263" s="2">
        <f t="shared" si="245"/>
        <v>0.50194343264255992</v>
      </c>
      <c r="AB263" s="2">
        <f t="shared" si="238"/>
        <v>0.50194343264255992</v>
      </c>
      <c r="AC263" s="2">
        <f t="shared" si="239"/>
        <v>0</v>
      </c>
      <c r="AD263" s="2"/>
      <c r="AE263" s="2">
        <f t="shared" si="249"/>
        <v>1.0457154846719998</v>
      </c>
      <c r="AF263" s="2">
        <f t="shared" si="246"/>
        <v>1.0457154846719998</v>
      </c>
      <c r="AG263" s="2">
        <f t="shared" si="247"/>
        <v>0</v>
      </c>
    </row>
    <row r="264" spans="1:35" x14ac:dyDescent="0.25">
      <c r="D264">
        <f t="shared" si="240"/>
        <v>11</v>
      </c>
      <c r="E264" s="2">
        <f t="shared" si="241"/>
        <v>0.50194343264255992</v>
      </c>
      <c r="F264" s="2">
        <f t="shared" si="242"/>
        <v>0.50194343264255992</v>
      </c>
      <c r="G264">
        <f t="shared" si="243"/>
        <v>0</v>
      </c>
      <c r="H264" s="2">
        <f t="shared" si="244"/>
        <v>1.0038868652851198</v>
      </c>
      <c r="I264" s="2">
        <f t="shared" si="248"/>
        <v>40360.26753192296</v>
      </c>
      <c r="J264" s="2"/>
      <c r="K264" s="2"/>
      <c r="L264" s="2"/>
      <c r="M264" s="2"/>
      <c r="N264" s="2"/>
      <c r="O264" s="2"/>
      <c r="R264" s="3">
        <v>11</v>
      </c>
      <c r="S264" s="6">
        <f t="shared" si="235"/>
        <v>0.50194343264255992</v>
      </c>
      <c r="T264" s="6">
        <f t="shared" si="236"/>
        <v>0.50194343264255992</v>
      </c>
      <c r="U264" s="6">
        <f t="shared" si="237"/>
        <v>0</v>
      </c>
      <c r="V264" s="7"/>
      <c r="W264" s="2">
        <f>S264-S264*$N$22</f>
        <v>0.40155474611404796</v>
      </c>
      <c r="X264" s="2">
        <f>T264-T264*$N$22</f>
        <v>0.40155474611404796</v>
      </c>
      <c r="Y264" s="2">
        <f>U264-U264*$N$22</f>
        <v>0</v>
      </c>
      <c r="Z264" s="2"/>
      <c r="AA264" s="2">
        <f t="shared" si="245"/>
        <v>0.24093284766842876</v>
      </c>
      <c r="AB264" s="2">
        <f t="shared" si="238"/>
        <v>0.24093284766842876</v>
      </c>
      <c r="AC264" s="2">
        <f t="shared" si="239"/>
        <v>0</v>
      </c>
      <c r="AD264" s="2"/>
      <c r="AE264" s="2">
        <f t="shared" si="249"/>
        <v>0.50194343264255992</v>
      </c>
      <c r="AF264" s="2">
        <f t="shared" si="246"/>
        <v>0.50194343264255992</v>
      </c>
      <c r="AG264" s="2">
        <f t="shared" si="247"/>
        <v>0</v>
      </c>
    </row>
    <row r="265" spans="1:35" x14ac:dyDescent="0.25">
      <c r="H265" s="2">
        <f>SUM(H254:H264)</f>
        <v>9611.8210262316497</v>
      </c>
      <c r="I265">
        <f>SUM(I256:I264)</f>
        <v>3779450.7685921113</v>
      </c>
      <c r="R265" t="s">
        <v>30</v>
      </c>
      <c r="T265">
        <f>IF($H265&lt;$J$12,F265,F265/$H265*$J$12)</f>
        <v>0</v>
      </c>
      <c r="U265">
        <f>SUM(S254:U264)</f>
        <v>7052.9194890474282</v>
      </c>
      <c r="Y265" s="2">
        <f>SUM(W254:Y264)</f>
        <v>6877.3355912379429</v>
      </c>
      <c r="AC265" s="2">
        <f>SUM(AA254:AC264)</f>
        <v>2053.4013547427667</v>
      </c>
      <c r="AE265" s="2">
        <f>SUM(AE254:AE264)</f>
        <v>4805.9105131158249</v>
      </c>
      <c r="AF265" s="2">
        <f>SUM(AF254:AF264)</f>
        <v>4805.9105131158249</v>
      </c>
      <c r="AG265">
        <f>SUM(AG254:AG264)</f>
        <v>0</v>
      </c>
      <c r="AH265" s="15">
        <f>SUM(AE254:AG264)</f>
        <v>9611.8210262316461</v>
      </c>
    </row>
    <row r="266" spans="1:35" x14ac:dyDescent="0.25">
      <c r="B266" s="3"/>
      <c r="C266" s="3"/>
      <c r="D266" s="3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14"/>
      <c r="AI266" s="3"/>
    </row>
    <row r="267" spans="1:35" x14ac:dyDescent="0.25">
      <c r="B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7"/>
      <c r="U267" s="7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7"/>
      <c r="AH267" s="19"/>
      <c r="AI267" s="7"/>
    </row>
    <row r="268" spans="1:35" x14ac:dyDescent="0.25">
      <c r="A268" t="s">
        <v>24</v>
      </c>
      <c r="B268">
        <f>B253+1</f>
        <v>16</v>
      </c>
      <c r="D268" s="3" t="s">
        <v>34</v>
      </c>
      <c r="E268" s="3" t="s">
        <v>5</v>
      </c>
      <c r="F268" s="3" t="s">
        <v>4</v>
      </c>
      <c r="G268" s="3" t="s">
        <v>6</v>
      </c>
      <c r="H268" s="3" t="s">
        <v>14</v>
      </c>
      <c r="I268" s="3" t="s">
        <v>7</v>
      </c>
      <c r="K268" s="14" t="s">
        <v>32</v>
      </c>
      <c r="L268" s="4"/>
      <c r="M268" s="4"/>
      <c r="N268" s="3" t="s">
        <v>51</v>
      </c>
      <c r="O268" s="3" t="s">
        <v>50</v>
      </c>
      <c r="P268" s="3" t="s">
        <v>14</v>
      </c>
      <c r="R268" s="3" t="s">
        <v>34</v>
      </c>
      <c r="S268" s="3" t="s">
        <v>35</v>
      </c>
      <c r="T268" s="3" t="s">
        <v>36</v>
      </c>
      <c r="U268" s="3" t="s">
        <v>37</v>
      </c>
      <c r="W268" s="3" t="s">
        <v>38</v>
      </c>
      <c r="X268" s="3" t="s">
        <v>39</v>
      </c>
      <c r="Y268" s="3" t="s">
        <v>40</v>
      </c>
      <c r="AA268" s="3" t="s">
        <v>41</v>
      </c>
      <c r="AB268" s="3" t="s">
        <v>42</v>
      </c>
      <c r="AC268" s="3" t="s">
        <v>43</v>
      </c>
      <c r="AE268" s="3" t="s">
        <v>52</v>
      </c>
      <c r="AF268" s="3" t="s">
        <v>54</v>
      </c>
      <c r="AG268" s="3" t="s">
        <v>53</v>
      </c>
      <c r="AH268" s="1" t="s">
        <v>24</v>
      </c>
      <c r="AI268">
        <f>B268</f>
        <v>16</v>
      </c>
    </row>
    <row r="269" spans="1:35" x14ac:dyDescent="0.25">
      <c r="D269">
        <f>D254</f>
        <v>1</v>
      </c>
      <c r="E269" s="2">
        <f>AE254</f>
        <v>3779.4507685921112</v>
      </c>
      <c r="F269" s="2">
        <f>AF254</f>
        <v>3779.4507685921112</v>
      </c>
      <c r="G269">
        <f>IF($B268&lt;$M$5,0,$K$6)</f>
        <v>0</v>
      </c>
      <c r="H269" s="2">
        <f>SUM(E269:G269)</f>
        <v>7558.9015371842224</v>
      </c>
      <c r="K269" s="1" t="s">
        <v>17</v>
      </c>
      <c r="L269" s="2">
        <f>SUM(I271:I279)</f>
        <v>3779450.7685921113</v>
      </c>
      <c r="M269" s="4"/>
      <c r="N269" s="7">
        <f>L272+L273</f>
        <v>1889725.3842960557</v>
      </c>
      <c r="O269" s="7">
        <f>L274</f>
        <v>1889725.3842960557</v>
      </c>
      <c r="P269" s="4"/>
      <c r="R269">
        <v>1</v>
      </c>
      <c r="S269" s="2">
        <f t="shared" ref="S269:S279" si="251">IF($H269&lt;$J$12,E269,E269/$H269*$J$12)</f>
        <v>2500</v>
      </c>
      <c r="T269" s="2">
        <f t="shared" ref="T269:T279" si="252">IF($H269&lt;$J$12,F269,F269/$H269*$J$12)</f>
        <v>2500</v>
      </c>
      <c r="U269" s="2">
        <f t="shared" ref="U269:U279" si="253">IF($H269&lt;$J$12,G269,G269/$H269*$J$12)</f>
        <v>0</v>
      </c>
      <c r="V269" s="2"/>
      <c r="W269" s="2">
        <f>S269-S269*$N$12</f>
        <v>2500</v>
      </c>
      <c r="X269" s="2">
        <f>T269-T269*$N$12</f>
        <v>2500</v>
      </c>
      <c r="Y269" s="2">
        <f>U269-U269*$N$12</f>
        <v>0</v>
      </c>
      <c r="Z269" s="2"/>
      <c r="AA269" s="2">
        <f>W269*VLOOKUP($R269,$D$19:$E$29,2,FALSE)</f>
        <v>625</v>
      </c>
      <c r="AB269" s="2">
        <f t="shared" ref="AB269:AB279" si="254">X269*VLOOKUP($R269,$D$19:$E$29,2,FALSE)</f>
        <v>625</v>
      </c>
      <c r="AC269" s="2">
        <f t="shared" ref="AC269:AC279" si="255">Y269*VLOOKUP($R269,$D$19:$E$29,2,FALSE)</f>
        <v>0</v>
      </c>
      <c r="AD269" s="2"/>
      <c r="AE269" s="2">
        <f>N272</f>
        <v>3779.4507685921112</v>
      </c>
      <c r="AF269" s="2">
        <f>O272</f>
        <v>3779.4507685921112</v>
      </c>
      <c r="AG269">
        <v>0</v>
      </c>
    </row>
    <row r="270" spans="1:35" x14ac:dyDescent="0.25">
      <c r="D270">
        <f t="shared" ref="D270:D279" si="256">D255</f>
        <v>2</v>
      </c>
      <c r="E270" s="2">
        <f t="shared" ref="E270:E279" si="257">AE255</f>
        <v>625</v>
      </c>
      <c r="F270" s="2">
        <f t="shared" ref="F270:F279" si="258">AF255</f>
        <v>625</v>
      </c>
      <c r="G270">
        <f t="shared" ref="G270:G279" si="259">AG255</f>
        <v>0</v>
      </c>
      <c r="H270" s="2">
        <f t="shared" ref="H270:H279" si="260">SUM(E270:G270)</f>
        <v>1250</v>
      </c>
      <c r="K270" s="1" t="s">
        <v>19</v>
      </c>
      <c r="L270" s="8">
        <f>IF(B268&lt;$M$5,0,$K$6/SUM($K$6,E269:E279))</f>
        <v>0</v>
      </c>
      <c r="M270" s="1" t="s">
        <v>15</v>
      </c>
      <c r="N270" s="2">
        <f>N269*$I$6</f>
        <v>3779.4507685921112</v>
      </c>
      <c r="O270" s="2">
        <f>O269*$I$6</f>
        <v>3779.4507685921112</v>
      </c>
      <c r="P270" s="2">
        <f>SUM(N270:O270)</f>
        <v>7558.9015371842224</v>
      </c>
      <c r="R270">
        <v>2</v>
      </c>
      <c r="S270" s="2">
        <f t="shared" si="251"/>
        <v>625</v>
      </c>
      <c r="T270" s="2">
        <f t="shared" si="252"/>
        <v>625</v>
      </c>
      <c r="U270" s="2">
        <f t="shared" si="253"/>
        <v>0</v>
      </c>
      <c r="V270" s="2"/>
      <c r="W270" s="2">
        <f>S270-S270*$N$13</f>
        <v>593.75</v>
      </c>
      <c r="X270" s="2">
        <f>T270-T270*$N$13</f>
        <v>593.75</v>
      </c>
      <c r="Y270" s="2">
        <f>U270-U270*$N$13</f>
        <v>0</v>
      </c>
      <c r="Z270" s="2"/>
      <c r="AA270" s="2">
        <f t="shared" ref="AA270:AA279" si="261">W270*VLOOKUP($R270,$D$19:$E$29,2,FALSE)</f>
        <v>237.5</v>
      </c>
      <c r="AB270" s="2">
        <f t="shared" si="254"/>
        <v>237.5</v>
      </c>
      <c r="AC270" s="2">
        <f t="shared" si="255"/>
        <v>0</v>
      </c>
      <c r="AD270" s="2"/>
      <c r="AE270" s="2">
        <f>AA269</f>
        <v>625</v>
      </c>
      <c r="AF270" s="2">
        <f t="shared" ref="AF270:AF279" si="262">AB269</f>
        <v>625</v>
      </c>
      <c r="AG270" s="2">
        <f t="shared" ref="AG270:AG279" si="263">AC269</f>
        <v>0</v>
      </c>
    </row>
    <row r="271" spans="1:35" x14ac:dyDescent="0.25">
      <c r="D271">
        <f t="shared" si="256"/>
        <v>3</v>
      </c>
      <c r="E271" s="2">
        <f t="shared" si="257"/>
        <v>237.5</v>
      </c>
      <c r="F271" s="2">
        <f t="shared" si="258"/>
        <v>237.5</v>
      </c>
      <c r="G271">
        <f t="shared" si="259"/>
        <v>0</v>
      </c>
      <c r="H271" s="2">
        <f t="shared" si="260"/>
        <v>475</v>
      </c>
      <c r="I271" s="2">
        <f t="shared" ref="I271:I279" si="264">F271*VLOOKUP(D271,$H$12:$L$22,4,FALSE)</f>
        <v>1149025</v>
      </c>
      <c r="J271" s="2"/>
      <c r="K271" s="1" t="s">
        <v>20</v>
      </c>
      <c r="L271" s="8">
        <f>1-L270</f>
        <v>1</v>
      </c>
      <c r="M271" s="1" t="s">
        <v>16</v>
      </c>
      <c r="N271" s="2">
        <f>IF($P270&lt;$I$7,N270,$I$7*N270/$P270)</f>
        <v>3779.4507685921112</v>
      </c>
      <c r="O271" s="2">
        <f>IF($P270&lt;$I$7,O270,$I$7*O270/$P270)</f>
        <v>3779.4507685921112</v>
      </c>
      <c r="P271" s="2">
        <f>SUM(N271:O271)</f>
        <v>7558.9015371842224</v>
      </c>
      <c r="R271">
        <v>3</v>
      </c>
      <c r="S271" s="2">
        <f t="shared" si="251"/>
        <v>237.5</v>
      </c>
      <c r="T271" s="2">
        <f t="shared" si="252"/>
        <v>237.5</v>
      </c>
      <c r="U271" s="2">
        <f t="shared" si="253"/>
        <v>0</v>
      </c>
      <c r="V271" s="2"/>
      <c r="W271" s="2">
        <f>S271-S271*$N$14</f>
        <v>213.75</v>
      </c>
      <c r="X271" s="2">
        <f>T271-T271*$N$14</f>
        <v>213.75</v>
      </c>
      <c r="Y271" s="2">
        <f>U271-U271*$N$14</f>
        <v>0</v>
      </c>
      <c r="Z271" s="2"/>
      <c r="AA271" s="2">
        <f t="shared" si="261"/>
        <v>85.5</v>
      </c>
      <c r="AB271" s="2">
        <f t="shared" si="254"/>
        <v>85.5</v>
      </c>
      <c r="AC271" s="2">
        <f t="shared" si="255"/>
        <v>0</v>
      </c>
      <c r="AD271" s="2"/>
      <c r="AE271" s="2">
        <f t="shared" ref="AE271:AE279" si="265">AA270</f>
        <v>237.5</v>
      </c>
      <c r="AF271" s="2">
        <f t="shared" si="262"/>
        <v>237.5</v>
      </c>
      <c r="AG271" s="2">
        <f t="shared" si="263"/>
        <v>0</v>
      </c>
    </row>
    <row r="272" spans="1:35" x14ac:dyDescent="0.25">
      <c r="D272">
        <f t="shared" si="256"/>
        <v>4</v>
      </c>
      <c r="E272" s="2">
        <f t="shared" si="257"/>
        <v>85.5</v>
      </c>
      <c r="F272" s="2">
        <f t="shared" si="258"/>
        <v>85.5</v>
      </c>
      <c r="G272">
        <f t="shared" si="259"/>
        <v>0</v>
      </c>
      <c r="H272" s="2">
        <f t="shared" si="260"/>
        <v>171</v>
      </c>
      <c r="I272" s="2">
        <f t="shared" si="264"/>
        <v>847732.5</v>
      </c>
      <c r="J272" s="2"/>
      <c r="K272" s="1" t="s">
        <v>21</v>
      </c>
      <c r="L272" s="2">
        <f>L269*L270</f>
        <v>0</v>
      </c>
      <c r="M272" s="1" t="s">
        <v>33</v>
      </c>
      <c r="N272" s="2">
        <f>N271</f>
        <v>3779.4507685921112</v>
      </c>
      <c r="O272" s="2">
        <f t="shared" ref="O272" si="266">O271</f>
        <v>3779.4507685921112</v>
      </c>
      <c r="P272" s="2">
        <f>SUM(N272:O272)</f>
        <v>7558.9015371842224</v>
      </c>
      <c r="R272">
        <v>4</v>
      </c>
      <c r="S272" s="2">
        <f t="shared" si="251"/>
        <v>85.5</v>
      </c>
      <c r="T272" s="2">
        <f t="shared" si="252"/>
        <v>85.5</v>
      </c>
      <c r="U272" s="2">
        <f t="shared" si="253"/>
        <v>0</v>
      </c>
      <c r="V272" s="2"/>
      <c r="W272" s="2">
        <f>S272-S272*$N$15</f>
        <v>68.400000000000006</v>
      </c>
      <c r="X272" s="2">
        <f>T272-T272*$N$15</f>
        <v>68.400000000000006</v>
      </c>
      <c r="Y272" s="2">
        <f>U272-U272*$N$15</f>
        <v>0</v>
      </c>
      <c r="Z272" s="2"/>
      <c r="AA272" s="2">
        <f t="shared" si="261"/>
        <v>41.04</v>
      </c>
      <c r="AB272" s="2">
        <f t="shared" si="254"/>
        <v>41.04</v>
      </c>
      <c r="AC272" s="2">
        <f t="shared" si="255"/>
        <v>0</v>
      </c>
      <c r="AD272" s="2"/>
      <c r="AE272" s="2">
        <f t="shared" si="265"/>
        <v>85.5</v>
      </c>
      <c r="AF272" s="2">
        <f t="shared" si="262"/>
        <v>85.5</v>
      </c>
      <c r="AG272" s="2">
        <f t="shared" si="263"/>
        <v>0</v>
      </c>
    </row>
    <row r="273" spans="1:35" x14ac:dyDescent="0.25">
      <c r="D273">
        <f t="shared" si="256"/>
        <v>5</v>
      </c>
      <c r="E273" s="2">
        <f t="shared" si="257"/>
        <v>41.04</v>
      </c>
      <c r="F273" s="2">
        <f t="shared" si="258"/>
        <v>41.04</v>
      </c>
      <c r="G273">
        <f t="shared" si="259"/>
        <v>0</v>
      </c>
      <c r="H273" s="2">
        <f t="shared" si="260"/>
        <v>82.08</v>
      </c>
      <c r="I273" s="2">
        <f t="shared" si="264"/>
        <v>647282.88</v>
      </c>
      <c r="J273" s="2"/>
      <c r="K273" s="1" t="s">
        <v>22</v>
      </c>
      <c r="L273" s="2">
        <f>(L269*L271)/2</f>
        <v>1889725.3842960557</v>
      </c>
      <c r="R273">
        <v>5</v>
      </c>
      <c r="S273" s="2">
        <f t="shared" si="251"/>
        <v>41.04</v>
      </c>
      <c r="T273" s="2">
        <f t="shared" si="252"/>
        <v>41.04</v>
      </c>
      <c r="U273" s="2">
        <f t="shared" si="253"/>
        <v>0</v>
      </c>
      <c r="V273" s="2"/>
      <c r="W273" s="2">
        <f>S273-S273*$N$16</f>
        <v>32.832000000000001</v>
      </c>
      <c r="X273" s="2">
        <f>T273-T273*$N$16</f>
        <v>32.832000000000001</v>
      </c>
      <c r="Y273" s="2">
        <f>U273-U273*$N$16</f>
        <v>0</v>
      </c>
      <c r="Z273" s="2"/>
      <c r="AA273" s="2">
        <f t="shared" si="261"/>
        <v>19.699200000000001</v>
      </c>
      <c r="AB273" s="2">
        <f t="shared" si="254"/>
        <v>19.699200000000001</v>
      </c>
      <c r="AC273" s="2">
        <f t="shared" si="255"/>
        <v>0</v>
      </c>
      <c r="AD273" s="2"/>
      <c r="AE273" s="2">
        <f t="shared" si="265"/>
        <v>41.04</v>
      </c>
      <c r="AF273" s="2">
        <f t="shared" si="262"/>
        <v>41.04</v>
      </c>
      <c r="AG273" s="2">
        <f t="shared" si="263"/>
        <v>0</v>
      </c>
    </row>
    <row r="274" spans="1:35" x14ac:dyDescent="0.25">
      <c r="D274">
        <f t="shared" si="256"/>
        <v>6</v>
      </c>
      <c r="E274" s="2">
        <f t="shared" si="257"/>
        <v>19.699200000000001</v>
      </c>
      <c r="F274" s="2">
        <f t="shared" si="258"/>
        <v>19.699200000000001</v>
      </c>
      <c r="G274">
        <f t="shared" si="259"/>
        <v>0</v>
      </c>
      <c r="H274" s="2">
        <f t="shared" si="260"/>
        <v>39.398400000000002</v>
      </c>
      <c r="I274" s="2">
        <f t="shared" si="264"/>
        <v>447309.73440000002</v>
      </c>
      <c r="J274" s="2"/>
      <c r="K274" s="1" t="s">
        <v>23</v>
      </c>
      <c r="L274" s="2">
        <f>L273</f>
        <v>1889725.3842960557</v>
      </c>
      <c r="R274">
        <v>6</v>
      </c>
      <c r="S274" s="2">
        <f t="shared" si="251"/>
        <v>19.699200000000001</v>
      </c>
      <c r="T274" s="2">
        <f t="shared" si="252"/>
        <v>19.699200000000001</v>
      </c>
      <c r="U274" s="2">
        <f t="shared" si="253"/>
        <v>0</v>
      </c>
      <c r="V274" s="2"/>
      <c r="W274" s="2">
        <f>S274-S274*$N$17</f>
        <v>15.759360000000001</v>
      </c>
      <c r="X274" s="2">
        <f>T274-T274*$N$17</f>
        <v>15.759360000000001</v>
      </c>
      <c r="Y274" s="2">
        <f>U274-U274*$N$17</f>
        <v>0</v>
      </c>
      <c r="Z274" s="2"/>
      <c r="AA274" s="2">
        <f t="shared" si="261"/>
        <v>9.4556160000000009</v>
      </c>
      <c r="AB274" s="2">
        <f t="shared" si="254"/>
        <v>9.4556160000000009</v>
      </c>
      <c r="AC274" s="2">
        <f t="shared" si="255"/>
        <v>0</v>
      </c>
      <c r="AD274" s="2"/>
      <c r="AE274" s="2">
        <f t="shared" si="265"/>
        <v>19.699200000000001</v>
      </c>
      <c r="AF274" s="2">
        <f t="shared" si="262"/>
        <v>19.699200000000001</v>
      </c>
      <c r="AG274" s="2">
        <f t="shared" si="263"/>
        <v>0</v>
      </c>
    </row>
    <row r="275" spans="1:35" x14ac:dyDescent="0.25">
      <c r="D275">
        <f t="shared" si="256"/>
        <v>7</v>
      </c>
      <c r="E275" s="2">
        <f t="shared" si="257"/>
        <v>9.4556160000000009</v>
      </c>
      <c r="F275" s="2">
        <f t="shared" si="258"/>
        <v>9.4556160000000009</v>
      </c>
      <c r="G275">
        <f t="shared" si="259"/>
        <v>0</v>
      </c>
      <c r="H275" s="2">
        <f t="shared" si="260"/>
        <v>18.911232000000002</v>
      </c>
      <c r="I275" s="2">
        <f t="shared" si="264"/>
        <v>278288.23449600005</v>
      </c>
      <c r="J275" s="2"/>
      <c r="K275" s="15"/>
      <c r="L275" s="2"/>
      <c r="M275" s="2"/>
      <c r="N275" s="2"/>
      <c r="O275" s="2"/>
      <c r="R275">
        <v>7</v>
      </c>
      <c r="S275" s="2">
        <f t="shared" si="251"/>
        <v>9.4556160000000009</v>
      </c>
      <c r="T275" s="2">
        <f t="shared" si="252"/>
        <v>9.4556160000000009</v>
      </c>
      <c r="U275" s="2">
        <f t="shared" si="253"/>
        <v>0</v>
      </c>
      <c r="V275" s="2"/>
      <c r="W275" s="2">
        <f>S275-S275*$N$18</f>
        <v>7.5644928000000009</v>
      </c>
      <c r="X275" s="2">
        <f>T275-T275*$N$18</f>
        <v>7.5644928000000009</v>
      </c>
      <c r="Y275" s="2">
        <f>U275-U275*$N$18</f>
        <v>0</v>
      </c>
      <c r="Z275" s="2"/>
      <c r="AA275" s="2">
        <f t="shared" si="261"/>
        <v>4.53869568</v>
      </c>
      <c r="AB275" s="2">
        <f t="shared" si="254"/>
        <v>4.53869568</v>
      </c>
      <c r="AC275" s="2">
        <f t="shared" si="255"/>
        <v>0</v>
      </c>
      <c r="AD275" s="2"/>
      <c r="AE275" s="2">
        <f t="shared" si="265"/>
        <v>9.4556160000000009</v>
      </c>
      <c r="AF275" s="2">
        <f t="shared" si="262"/>
        <v>9.4556160000000009</v>
      </c>
      <c r="AG275" s="2">
        <f t="shared" si="263"/>
        <v>0</v>
      </c>
    </row>
    <row r="276" spans="1:35" x14ac:dyDescent="0.25">
      <c r="D276">
        <f t="shared" si="256"/>
        <v>8</v>
      </c>
      <c r="E276" s="2">
        <f t="shared" si="257"/>
        <v>4.53869568</v>
      </c>
      <c r="F276" s="2">
        <f t="shared" si="258"/>
        <v>4.53869568</v>
      </c>
      <c r="G276">
        <f t="shared" si="259"/>
        <v>0</v>
      </c>
      <c r="H276" s="2">
        <f t="shared" si="260"/>
        <v>9.07739136</v>
      </c>
      <c r="I276" s="2">
        <f t="shared" si="264"/>
        <v>168076.97842176</v>
      </c>
      <c r="J276" s="2"/>
      <c r="K276" s="2"/>
      <c r="L276" s="2"/>
      <c r="M276" s="2"/>
      <c r="N276" s="2"/>
      <c r="O276" s="2"/>
      <c r="R276">
        <v>8</v>
      </c>
      <c r="S276" s="2">
        <f t="shared" si="251"/>
        <v>4.53869568</v>
      </c>
      <c r="T276" s="2">
        <f t="shared" si="252"/>
        <v>4.53869568</v>
      </c>
      <c r="U276" s="2">
        <f t="shared" si="253"/>
        <v>0</v>
      </c>
      <c r="V276" s="2"/>
      <c r="W276" s="2">
        <f>S276-S276*$N$19</f>
        <v>3.630956544</v>
      </c>
      <c r="X276" s="2">
        <f>T276-T276*$N$19</f>
        <v>3.630956544</v>
      </c>
      <c r="Y276" s="2">
        <f>U276-U276*$N$19</f>
        <v>0</v>
      </c>
      <c r="Z276" s="2"/>
      <c r="AA276" s="2">
        <f t="shared" si="261"/>
        <v>2.1785739263999999</v>
      </c>
      <c r="AB276" s="2">
        <f t="shared" si="254"/>
        <v>2.1785739263999999</v>
      </c>
      <c r="AC276" s="2">
        <f t="shared" si="255"/>
        <v>0</v>
      </c>
      <c r="AD276" s="2"/>
      <c r="AE276" s="2">
        <f t="shared" si="265"/>
        <v>4.53869568</v>
      </c>
      <c r="AF276" s="2">
        <f t="shared" si="262"/>
        <v>4.53869568</v>
      </c>
      <c r="AG276" s="2">
        <f t="shared" si="263"/>
        <v>0</v>
      </c>
    </row>
    <row r="277" spans="1:35" x14ac:dyDescent="0.25">
      <c r="D277">
        <f t="shared" si="256"/>
        <v>9</v>
      </c>
      <c r="E277" s="2">
        <f t="shared" si="257"/>
        <v>2.1785739263999999</v>
      </c>
      <c r="F277" s="2">
        <f t="shared" si="258"/>
        <v>2.1785739263999999</v>
      </c>
      <c r="G277">
        <f t="shared" si="259"/>
        <v>0</v>
      </c>
      <c r="H277" s="2">
        <f t="shared" si="260"/>
        <v>4.3571478527999998</v>
      </c>
      <c r="I277" s="2">
        <f t="shared" si="264"/>
        <v>134261.15393617921</v>
      </c>
      <c r="J277" s="2"/>
      <c r="K277" s="2"/>
      <c r="L277" s="2"/>
      <c r="M277" s="2"/>
      <c r="N277" s="2"/>
      <c r="O277" s="2"/>
      <c r="R277">
        <v>9</v>
      </c>
      <c r="S277" s="2">
        <f t="shared" si="251"/>
        <v>2.1785739263999999</v>
      </c>
      <c r="T277" s="2">
        <f t="shared" si="252"/>
        <v>2.1785739263999999</v>
      </c>
      <c r="U277" s="2">
        <f t="shared" si="253"/>
        <v>0</v>
      </c>
      <c r="V277" s="2"/>
      <c r="W277" s="2">
        <f>S277-S277*$N$20</f>
        <v>1.7428591411199998</v>
      </c>
      <c r="X277" s="2">
        <f>T277-T277*$N$20</f>
        <v>1.7428591411199998</v>
      </c>
      <c r="Y277" s="2">
        <f>U277-U277*$N$20</f>
        <v>0</v>
      </c>
      <c r="Z277" s="2"/>
      <c r="AA277" s="2">
        <f t="shared" si="261"/>
        <v>1.0457154846719998</v>
      </c>
      <c r="AB277" s="2">
        <f t="shared" si="254"/>
        <v>1.0457154846719998</v>
      </c>
      <c r="AC277" s="2">
        <f t="shared" si="255"/>
        <v>0</v>
      </c>
      <c r="AD277" s="2"/>
      <c r="AE277" s="2">
        <f t="shared" si="265"/>
        <v>2.1785739263999999</v>
      </c>
      <c r="AF277" s="2">
        <f t="shared" si="262"/>
        <v>2.1785739263999999</v>
      </c>
      <c r="AG277" s="2">
        <f t="shared" si="263"/>
        <v>0</v>
      </c>
    </row>
    <row r="278" spans="1:35" x14ac:dyDescent="0.25">
      <c r="D278">
        <f t="shared" si="256"/>
        <v>10</v>
      </c>
      <c r="E278" s="2">
        <f t="shared" si="257"/>
        <v>1.0457154846719998</v>
      </c>
      <c r="F278" s="2">
        <f t="shared" si="258"/>
        <v>1.0457154846719998</v>
      </c>
      <c r="G278">
        <f t="shared" si="259"/>
        <v>0</v>
      </c>
      <c r="H278" s="2">
        <f t="shared" si="260"/>
        <v>2.0914309693439996</v>
      </c>
      <c r="I278" s="2">
        <f t="shared" si="264"/>
        <v>67114.019806248951</v>
      </c>
      <c r="J278" s="2"/>
      <c r="K278" s="2"/>
      <c r="L278" s="2"/>
      <c r="M278" s="2"/>
      <c r="N278" s="2"/>
      <c r="O278" s="2"/>
      <c r="R278">
        <v>10</v>
      </c>
      <c r="S278" s="2">
        <f t="shared" si="251"/>
        <v>1.0457154846719998</v>
      </c>
      <c r="T278" s="2">
        <f t="shared" si="252"/>
        <v>1.0457154846719998</v>
      </c>
      <c r="U278" s="2">
        <f t="shared" si="253"/>
        <v>0</v>
      </c>
      <c r="V278" s="2"/>
      <c r="W278" s="2">
        <f>S278-S278*$N$21</f>
        <v>0.8365723877375999</v>
      </c>
      <c r="X278" s="2">
        <f>T278-T278*$N$21</f>
        <v>0.8365723877375999</v>
      </c>
      <c r="Y278" s="2">
        <f>U278-U278*$N$21</f>
        <v>0</v>
      </c>
      <c r="Z278" s="2"/>
      <c r="AA278" s="2">
        <f t="shared" si="261"/>
        <v>0.50194343264255992</v>
      </c>
      <c r="AB278" s="2">
        <f t="shared" si="254"/>
        <v>0.50194343264255992</v>
      </c>
      <c r="AC278" s="2">
        <f t="shared" si="255"/>
        <v>0</v>
      </c>
      <c r="AD278" s="2"/>
      <c r="AE278" s="2">
        <f t="shared" si="265"/>
        <v>1.0457154846719998</v>
      </c>
      <c r="AF278" s="2">
        <f t="shared" si="262"/>
        <v>1.0457154846719998</v>
      </c>
      <c r="AG278" s="2">
        <f t="shared" si="263"/>
        <v>0</v>
      </c>
    </row>
    <row r="279" spans="1:35" x14ac:dyDescent="0.25">
      <c r="D279">
        <f t="shared" si="256"/>
        <v>11</v>
      </c>
      <c r="E279" s="2">
        <f t="shared" si="257"/>
        <v>0.50194343264255992</v>
      </c>
      <c r="F279" s="2">
        <f t="shared" si="258"/>
        <v>0.50194343264255992</v>
      </c>
      <c r="G279">
        <f t="shared" si="259"/>
        <v>0</v>
      </c>
      <c r="H279" s="2">
        <f t="shared" si="260"/>
        <v>1.0038868652851198</v>
      </c>
      <c r="I279" s="2">
        <f t="shared" si="264"/>
        <v>40360.26753192296</v>
      </c>
      <c r="J279" s="2"/>
      <c r="K279" s="2"/>
      <c r="L279" s="2"/>
      <c r="M279" s="2"/>
      <c r="N279" s="2"/>
      <c r="O279" s="2"/>
      <c r="R279" s="3">
        <v>11</v>
      </c>
      <c r="S279" s="6">
        <f t="shared" si="251"/>
        <v>0.50194343264255992</v>
      </c>
      <c r="T279" s="6">
        <f t="shared" si="252"/>
        <v>0.50194343264255992</v>
      </c>
      <c r="U279" s="6">
        <f t="shared" si="253"/>
        <v>0</v>
      </c>
      <c r="V279" s="7"/>
      <c r="W279" s="2">
        <f>S279-S279*$N$22</f>
        <v>0.40155474611404796</v>
      </c>
      <c r="X279" s="2">
        <f>T279-T279*$N$22</f>
        <v>0.40155474611404796</v>
      </c>
      <c r="Y279" s="2">
        <f>U279-U279*$N$22</f>
        <v>0</v>
      </c>
      <c r="Z279" s="2"/>
      <c r="AA279" s="2">
        <f t="shared" si="261"/>
        <v>0.24093284766842876</v>
      </c>
      <c r="AB279" s="2">
        <f t="shared" si="254"/>
        <v>0.24093284766842876</v>
      </c>
      <c r="AC279" s="2">
        <f t="shared" si="255"/>
        <v>0</v>
      </c>
      <c r="AD279" s="2"/>
      <c r="AE279" s="2">
        <f t="shared" si="265"/>
        <v>0.50194343264255992</v>
      </c>
      <c r="AF279" s="2">
        <f t="shared" si="262"/>
        <v>0.50194343264255992</v>
      </c>
      <c r="AG279" s="2">
        <f t="shared" si="263"/>
        <v>0</v>
      </c>
    </row>
    <row r="280" spans="1:35" x14ac:dyDescent="0.25">
      <c r="H280" s="2">
        <f>SUM(H269:H279)</f>
        <v>9611.8210262316497</v>
      </c>
      <c r="I280">
        <f>SUM(I271:I279)</f>
        <v>3779450.7685921113</v>
      </c>
      <c r="R280" t="s">
        <v>30</v>
      </c>
      <c r="T280">
        <f>IF($H280&lt;$J$12,F280,F280/$H280*$J$12)</f>
        <v>0</v>
      </c>
      <c r="U280">
        <f>SUM(S269:U279)</f>
        <v>7052.9194890474282</v>
      </c>
      <c r="Y280" s="2">
        <f>SUM(W269:Y279)</f>
        <v>6877.3355912379429</v>
      </c>
      <c r="AC280" s="2">
        <f>SUM(AA269:AC279)</f>
        <v>2053.4013547427667</v>
      </c>
      <c r="AE280" s="2">
        <f>SUM(AE269:AE279)</f>
        <v>4805.9105131158249</v>
      </c>
      <c r="AF280" s="2">
        <f>SUM(AF269:AF279)</f>
        <v>4805.9105131158249</v>
      </c>
      <c r="AG280">
        <f>SUM(AG269:AG279)</f>
        <v>0</v>
      </c>
      <c r="AH280" s="15">
        <f>SUM(AE269:AG279)</f>
        <v>9611.8210262316461</v>
      </c>
    </row>
    <row r="281" spans="1:35" x14ac:dyDescent="0.25">
      <c r="B281" s="3"/>
      <c r="C281" s="3"/>
      <c r="D281" s="3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14"/>
      <c r="AI281" s="3"/>
    </row>
    <row r="282" spans="1:35" x14ac:dyDescent="0.25">
      <c r="B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7"/>
      <c r="U282" s="7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7"/>
      <c r="AH282" s="19"/>
      <c r="AI282" s="7"/>
    </row>
    <row r="283" spans="1:35" x14ac:dyDescent="0.25">
      <c r="A283" t="s">
        <v>24</v>
      </c>
      <c r="B283">
        <f>B268+1</f>
        <v>17</v>
      </c>
      <c r="D283" s="3" t="s">
        <v>34</v>
      </c>
      <c r="E283" s="3" t="s">
        <v>5</v>
      </c>
      <c r="F283" s="3" t="s">
        <v>4</v>
      </c>
      <c r="G283" s="3" t="s">
        <v>6</v>
      </c>
      <c r="H283" s="3" t="s">
        <v>14</v>
      </c>
      <c r="I283" s="3" t="s">
        <v>7</v>
      </c>
      <c r="K283" s="14" t="s">
        <v>32</v>
      </c>
      <c r="L283" s="4"/>
      <c r="M283" s="4"/>
      <c r="N283" s="3" t="s">
        <v>51</v>
      </c>
      <c r="O283" s="3" t="s">
        <v>50</v>
      </c>
      <c r="P283" s="3" t="s">
        <v>14</v>
      </c>
      <c r="R283" s="3" t="s">
        <v>34</v>
      </c>
      <c r="S283" s="3" t="s">
        <v>35</v>
      </c>
      <c r="T283" s="3" t="s">
        <v>36</v>
      </c>
      <c r="U283" s="3" t="s">
        <v>37</v>
      </c>
      <c r="W283" s="3" t="s">
        <v>38</v>
      </c>
      <c r="X283" s="3" t="s">
        <v>39</v>
      </c>
      <c r="Y283" s="3" t="s">
        <v>40</v>
      </c>
      <c r="AA283" s="3" t="s">
        <v>41</v>
      </c>
      <c r="AB283" s="3" t="s">
        <v>42</v>
      </c>
      <c r="AC283" s="3" t="s">
        <v>43</v>
      </c>
      <c r="AE283" s="3" t="s">
        <v>52</v>
      </c>
      <c r="AF283" s="3" t="s">
        <v>54</v>
      </c>
      <c r="AG283" s="3" t="s">
        <v>53</v>
      </c>
      <c r="AH283" s="1" t="s">
        <v>24</v>
      </c>
      <c r="AI283">
        <f>B283</f>
        <v>17</v>
      </c>
    </row>
    <row r="284" spans="1:35" x14ac:dyDescent="0.25">
      <c r="D284">
        <f>D269</f>
        <v>1</v>
      </c>
      <c r="E284" s="2">
        <f>AE269</f>
        <v>3779.4507685921112</v>
      </c>
      <c r="F284" s="2">
        <f>AF269</f>
        <v>3779.4507685921112</v>
      </c>
      <c r="G284">
        <f>IF($B283&lt;$M$5,0,$K$6)</f>
        <v>0</v>
      </c>
      <c r="H284" s="2">
        <f>SUM(E284:G284)</f>
        <v>7558.9015371842224</v>
      </c>
      <c r="K284" s="1" t="s">
        <v>17</v>
      </c>
      <c r="L284" s="2">
        <f>SUM(I286:I294)</f>
        <v>3779450.7685921113</v>
      </c>
      <c r="M284" s="4"/>
      <c r="N284" s="7">
        <f>L287+L288</f>
        <v>1889725.3842960557</v>
      </c>
      <c r="O284" s="7">
        <f>L289</f>
        <v>1889725.3842960557</v>
      </c>
      <c r="P284" s="4"/>
      <c r="R284">
        <v>1</v>
      </c>
      <c r="S284" s="2">
        <f t="shared" ref="S284:S294" si="267">IF($H284&lt;$J$12,E284,E284/$H284*$J$12)</f>
        <v>2500</v>
      </c>
      <c r="T284" s="2">
        <f t="shared" ref="T284:T294" si="268">IF($H284&lt;$J$12,F284,F284/$H284*$J$12)</f>
        <v>2500</v>
      </c>
      <c r="U284" s="2">
        <f t="shared" ref="U284:U294" si="269">IF($H284&lt;$J$12,G284,G284/$H284*$J$12)</f>
        <v>0</v>
      </c>
      <c r="V284" s="2"/>
      <c r="W284" s="2">
        <f>S284-S284*$N$12</f>
        <v>2500</v>
      </c>
      <c r="X284" s="2">
        <f>T284-T284*$N$12</f>
        <v>2500</v>
      </c>
      <c r="Y284" s="2">
        <f>U284-U284*$N$12</f>
        <v>0</v>
      </c>
      <c r="Z284" s="2"/>
      <c r="AA284" s="2">
        <f>W284*VLOOKUP($R284,$D$19:$E$29,2,FALSE)</f>
        <v>625</v>
      </c>
      <c r="AB284" s="2">
        <f t="shared" ref="AB284:AB294" si="270">X284*VLOOKUP($R284,$D$19:$E$29,2,FALSE)</f>
        <v>625</v>
      </c>
      <c r="AC284" s="2">
        <f t="shared" ref="AC284:AC294" si="271">Y284*VLOOKUP($R284,$D$19:$E$29,2,FALSE)</f>
        <v>0</v>
      </c>
      <c r="AD284" s="2"/>
      <c r="AE284" s="2">
        <f>N287</f>
        <v>3779.4507685921112</v>
      </c>
      <c r="AF284" s="2">
        <f>O287</f>
        <v>3779.4507685921112</v>
      </c>
      <c r="AG284">
        <v>0</v>
      </c>
    </row>
    <row r="285" spans="1:35" x14ac:dyDescent="0.25">
      <c r="D285">
        <f t="shared" ref="D285:D294" si="272">D270</f>
        <v>2</v>
      </c>
      <c r="E285" s="2">
        <f t="shared" ref="E285:E294" si="273">AE270</f>
        <v>625</v>
      </c>
      <c r="F285" s="2">
        <f t="shared" ref="F285:F294" si="274">AF270</f>
        <v>625</v>
      </c>
      <c r="G285">
        <f t="shared" ref="G285:G294" si="275">AG270</f>
        <v>0</v>
      </c>
      <c r="H285" s="2">
        <f t="shared" ref="H285:H294" si="276">SUM(E285:G285)</f>
        <v>1250</v>
      </c>
      <c r="K285" s="1" t="s">
        <v>19</v>
      </c>
      <c r="L285" s="8">
        <f>IF(B283&lt;$M$5,0,$K$6/SUM($K$6,E284:E294))</f>
        <v>0</v>
      </c>
      <c r="M285" s="1" t="s">
        <v>15</v>
      </c>
      <c r="N285" s="2">
        <f>N284*$I$6</f>
        <v>3779.4507685921112</v>
      </c>
      <c r="O285" s="2">
        <f>O284*$I$6</f>
        <v>3779.4507685921112</v>
      </c>
      <c r="P285" s="2">
        <f>SUM(N285:O285)</f>
        <v>7558.9015371842224</v>
      </c>
      <c r="R285">
        <v>2</v>
      </c>
      <c r="S285" s="2">
        <f t="shared" si="267"/>
        <v>625</v>
      </c>
      <c r="T285" s="2">
        <f t="shared" si="268"/>
        <v>625</v>
      </c>
      <c r="U285" s="2">
        <f t="shared" si="269"/>
        <v>0</v>
      </c>
      <c r="V285" s="2"/>
      <c r="W285" s="2">
        <f>S285-S285*$N$13</f>
        <v>593.75</v>
      </c>
      <c r="X285" s="2">
        <f>T285-T285*$N$13</f>
        <v>593.75</v>
      </c>
      <c r="Y285" s="2">
        <f>U285-U285*$N$13</f>
        <v>0</v>
      </c>
      <c r="Z285" s="2"/>
      <c r="AA285" s="2">
        <f t="shared" ref="AA285:AA294" si="277">W285*VLOOKUP($R285,$D$19:$E$29,2,FALSE)</f>
        <v>237.5</v>
      </c>
      <c r="AB285" s="2">
        <f t="shared" si="270"/>
        <v>237.5</v>
      </c>
      <c r="AC285" s="2">
        <f t="shared" si="271"/>
        <v>0</v>
      </c>
      <c r="AD285" s="2"/>
      <c r="AE285" s="2">
        <f>AA284</f>
        <v>625</v>
      </c>
      <c r="AF285" s="2">
        <f t="shared" ref="AF285:AF294" si="278">AB284</f>
        <v>625</v>
      </c>
      <c r="AG285" s="2">
        <f t="shared" ref="AG285:AG294" si="279">AC284</f>
        <v>0</v>
      </c>
    </row>
    <row r="286" spans="1:35" x14ac:dyDescent="0.25">
      <c r="D286">
        <f t="shared" si="272"/>
        <v>3</v>
      </c>
      <c r="E286" s="2">
        <f t="shared" si="273"/>
        <v>237.5</v>
      </c>
      <c r="F286" s="2">
        <f t="shared" si="274"/>
        <v>237.5</v>
      </c>
      <c r="G286">
        <f t="shared" si="275"/>
        <v>0</v>
      </c>
      <c r="H286" s="2">
        <f t="shared" si="276"/>
        <v>475</v>
      </c>
      <c r="I286" s="2">
        <f t="shared" ref="I286:I294" si="280">F286*VLOOKUP(D286,$H$12:$L$22,4,FALSE)</f>
        <v>1149025</v>
      </c>
      <c r="J286" s="2"/>
      <c r="K286" s="1" t="s">
        <v>20</v>
      </c>
      <c r="L286" s="8">
        <f>1-L285</f>
        <v>1</v>
      </c>
      <c r="M286" s="1" t="s">
        <v>16</v>
      </c>
      <c r="N286" s="2">
        <f>IF($P285&lt;$I$7,N285,$I$7*N285/$P285)</f>
        <v>3779.4507685921112</v>
      </c>
      <c r="O286" s="2">
        <f>IF($P285&lt;$I$7,O285,$I$7*O285/$P285)</f>
        <v>3779.4507685921112</v>
      </c>
      <c r="P286" s="2">
        <f>SUM(N286:O286)</f>
        <v>7558.9015371842224</v>
      </c>
      <c r="R286">
        <v>3</v>
      </c>
      <c r="S286" s="2">
        <f t="shared" si="267"/>
        <v>237.5</v>
      </c>
      <c r="T286" s="2">
        <f t="shared" si="268"/>
        <v>237.5</v>
      </c>
      <c r="U286" s="2">
        <f t="shared" si="269"/>
        <v>0</v>
      </c>
      <c r="V286" s="2"/>
      <c r="W286" s="2">
        <f>S286-S286*$N$14</f>
        <v>213.75</v>
      </c>
      <c r="X286" s="2">
        <f>T286-T286*$N$14</f>
        <v>213.75</v>
      </c>
      <c r="Y286" s="2">
        <f>U286-U286*$N$14</f>
        <v>0</v>
      </c>
      <c r="Z286" s="2"/>
      <c r="AA286" s="2">
        <f t="shared" si="277"/>
        <v>85.5</v>
      </c>
      <c r="AB286" s="2">
        <f t="shared" si="270"/>
        <v>85.5</v>
      </c>
      <c r="AC286" s="2">
        <f t="shared" si="271"/>
        <v>0</v>
      </c>
      <c r="AD286" s="2"/>
      <c r="AE286" s="2">
        <f t="shared" ref="AE286:AE294" si="281">AA285</f>
        <v>237.5</v>
      </c>
      <c r="AF286" s="2">
        <f t="shared" si="278"/>
        <v>237.5</v>
      </c>
      <c r="AG286" s="2">
        <f t="shared" si="279"/>
        <v>0</v>
      </c>
    </row>
    <row r="287" spans="1:35" x14ac:dyDescent="0.25">
      <c r="D287">
        <f t="shared" si="272"/>
        <v>4</v>
      </c>
      <c r="E287" s="2">
        <f t="shared" si="273"/>
        <v>85.5</v>
      </c>
      <c r="F287" s="2">
        <f t="shared" si="274"/>
        <v>85.5</v>
      </c>
      <c r="G287">
        <f t="shared" si="275"/>
        <v>0</v>
      </c>
      <c r="H287" s="2">
        <f t="shared" si="276"/>
        <v>171</v>
      </c>
      <c r="I287" s="2">
        <f t="shared" si="280"/>
        <v>847732.5</v>
      </c>
      <c r="J287" s="2"/>
      <c r="K287" s="1" t="s">
        <v>21</v>
      </c>
      <c r="L287" s="2">
        <f>L284*L285</f>
        <v>0</v>
      </c>
      <c r="M287" s="1" t="s">
        <v>33</v>
      </c>
      <c r="N287" s="2">
        <f>N286</f>
        <v>3779.4507685921112</v>
      </c>
      <c r="O287" s="2">
        <f t="shared" ref="O287" si="282">O286</f>
        <v>3779.4507685921112</v>
      </c>
      <c r="P287" s="2">
        <f>SUM(N287:O287)</f>
        <v>7558.9015371842224</v>
      </c>
      <c r="R287">
        <v>4</v>
      </c>
      <c r="S287" s="2">
        <f t="shared" si="267"/>
        <v>85.5</v>
      </c>
      <c r="T287" s="2">
        <f t="shared" si="268"/>
        <v>85.5</v>
      </c>
      <c r="U287" s="2">
        <f t="shared" si="269"/>
        <v>0</v>
      </c>
      <c r="V287" s="2"/>
      <c r="W287" s="2">
        <f>S287-S287*$N$15</f>
        <v>68.400000000000006</v>
      </c>
      <c r="X287" s="2">
        <f>T287-T287*$N$15</f>
        <v>68.400000000000006</v>
      </c>
      <c r="Y287" s="2">
        <f>U287-U287*$N$15</f>
        <v>0</v>
      </c>
      <c r="Z287" s="2"/>
      <c r="AA287" s="2">
        <f t="shared" si="277"/>
        <v>41.04</v>
      </c>
      <c r="AB287" s="2">
        <f t="shared" si="270"/>
        <v>41.04</v>
      </c>
      <c r="AC287" s="2">
        <f t="shared" si="271"/>
        <v>0</v>
      </c>
      <c r="AD287" s="2"/>
      <c r="AE287" s="2">
        <f t="shared" si="281"/>
        <v>85.5</v>
      </c>
      <c r="AF287" s="2">
        <f t="shared" si="278"/>
        <v>85.5</v>
      </c>
      <c r="AG287" s="2">
        <f t="shared" si="279"/>
        <v>0</v>
      </c>
    </row>
    <row r="288" spans="1:35" x14ac:dyDescent="0.25">
      <c r="D288">
        <f t="shared" si="272"/>
        <v>5</v>
      </c>
      <c r="E288" s="2">
        <f t="shared" si="273"/>
        <v>41.04</v>
      </c>
      <c r="F288" s="2">
        <f t="shared" si="274"/>
        <v>41.04</v>
      </c>
      <c r="G288">
        <f t="shared" si="275"/>
        <v>0</v>
      </c>
      <c r="H288" s="2">
        <f t="shared" si="276"/>
        <v>82.08</v>
      </c>
      <c r="I288" s="2">
        <f t="shared" si="280"/>
        <v>647282.88</v>
      </c>
      <c r="J288" s="2"/>
      <c r="K288" s="1" t="s">
        <v>22</v>
      </c>
      <c r="L288" s="2">
        <f>(L284*L286)/2</f>
        <v>1889725.3842960557</v>
      </c>
      <c r="R288">
        <v>5</v>
      </c>
      <c r="S288" s="2">
        <f t="shared" si="267"/>
        <v>41.04</v>
      </c>
      <c r="T288" s="2">
        <f t="shared" si="268"/>
        <v>41.04</v>
      </c>
      <c r="U288" s="2">
        <f t="shared" si="269"/>
        <v>0</v>
      </c>
      <c r="V288" s="2"/>
      <c r="W288" s="2">
        <f>S288-S288*$N$16</f>
        <v>32.832000000000001</v>
      </c>
      <c r="X288" s="2">
        <f>T288-T288*$N$16</f>
        <v>32.832000000000001</v>
      </c>
      <c r="Y288" s="2">
        <f>U288-U288*$N$16</f>
        <v>0</v>
      </c>
      <c r="Z288" s="2"/>
      <c r="AA288" s="2">
        <f t="shared" si="277"/>
        <v>19.699200000000001</v>
      </c>
      <c r="AB288" s="2">
        <f t="shared" si="270"/>
        <v>19.699200000000001</v>
      </c>
      <c r="AC288" s="2">
        <f t="shared" si="271"/>
        <v>0</v>
      </c>
      <c r="AD288" s="2"/>
      <c r="AE288" s="2">
        <f t="shared" si="281"/>
        <v>41.04</v>
      </c>
      <c r="AF288" s="2">
        <f t="shared" si="278"/>
        <v>41.04</v>
      </c>
      <c r="AG288" s="2">
        <f t="shared" si="279"/>
        <v>0</v>
      </c>
    </row>
    <row r="289" spans="1:35" x14ac:dyDescent="0.25">
      <c r="D289">
        <f t="shared" si="272"/>
        <v>6</v>
      </c>
      <c r="E289" s="2">
        <f t="shared" si="273"/>
        <v>19.699200000000001</v>
      </c>
      <c r="F289" s="2">
        <f t="shared" si="274"/>
        <v>19.699200000000001</v>
      </c>
      <c r="G289">
        <f t="shared" si="275"/>
        <v>0</v>
      </c>
      <c r="H289" s="2">
        <f t="shared" si="276"/>
        <v>39.398400000000002</v>
      </c>
      <c r="I289" s="2">
        <f t="shared" si="280"/>
        <v>447309.73440000002</v>
      </c>
      <c r="J289" s="2"/>
      <c r="K289" s="1" t="s">
        <v>23</v>
      </c>
      <c r="L289" s="2">
        <f>L288</f>
        <v>1889725.3842960557</v>
      </c>
      <c r="R289">
        <v>6</v>
      </c>
      <c r="S289" s="2">
        <f t="shared" si="267"/>
        <v>19.699200000000001</v>
      </c>
      <c r="T289" s="2">
        <f t="shared" si="268"/>
        <v>19.699200000000001</v>
      </c>
      <c r="U289" s="2">
        <f t="shared" si="269"/>
        <v>0</v>
      </c>
      <c r="V289" s="2"/>
      <c r="W289" s="2">
        <f>S289-S289*$N$17</f>
        <v>15.759360000000001</v>
      </c>
      <c r="X289" s="2">
        <f>T289-T289*$N$17</f>
        <v>15.759360000000001</v>
      </c>
      <c r="Y289" s="2">
        <f>U289-U289*$N$17</f>
        <v>0</v>
      </c>
      <c r="Z289" s="2"/>
      <c r="AA289" s="2">
        <f t="shared" si="277"/>
        <v>9.4556160000000009</v>
      </c>
      <c r="AB289" s="2">
        <f t="shared" si="270"/>
        <v>9.4556160000000009</v>
      </c>
      <c r="AC289" s="2">
        <f t="shared" si="271"/>
        <v>0</v>
      </c>
      <c r="AD289" s="2"/>
      <c r="AE289" s="2">
        <f t="shared" si="281"/>
        <v>19.699200000000001</v>
      </c>
      <c r="AF289" s="2">
        <f t="shared" si="278"/>
        <v>19.699200000000001</v>
      </c>
      <c r="AG289" s="2">
        <f t="shared" si="279"/>
        <v>0</v>
      </c>
    </row>
    <row r="290" spans="1:35" x14ac:dyDescent="0.25">
      <c r="D290">
        <f t="shared" si="272"/>
        <v>7</v>
      </c>
      <c r="E290" s="2">
        <f t="shared" si="273"/>
        <v>9.4556160000000009</v>
      </c>
      <c r="F290" s="2">
        <f t="shared" si="274"/>
        <v>9.4556160000000009</v>
      </c>
      <c r="G290">
        <f t="shared" si="275"/>
        <v>0</v>
      </c>
      <c r="H290" s="2">
        <f t="shared" si="276"/>
        <v>18.911232000000002</v>
      </c>
      <c r="I290" s="2">
        <f t="shared" si="280"/>
        <v>278288.23449600005</v>
      </c>
      <c r="J290" s="2"/>
      <c r="K290" s="15"/>
      <c r="L290" s="2"/>
      <c r="M290" s="2"/>
      <c r="N290" s="2"/>
      <c r="O290" s="2"/>
      <c r="R290">
        <v>7</v>
      </c>
      <c r="S290" s="2">
        <f t="shared" si="267"/>
        <v>9.4556160000000009</v>
      </c>
      <c r="T290" s="2">
        <f t="shared" si="268"/>
        <v>9.4556160000000009</v>
      </c>
      <c r="U290" s="2">
        <f t="shared" si="269"/>
        <v>0</v>
      </c>
      <c r="V290" s="2"/>
      <c r="W290" s="2">
        <f>S290-S290*$N$18</f>
        <v>7.5644928000000009</v>
      </c>
      <c r="X290" s="2">
        <f>T290-T290*$N$18</f>
        <v>7.5644928000000009</v>
      </c>
      <c r="Y290" s="2">
        <f>U290-U290*$N$18</f>
        <v>0</v>
      </c>
      <c r="Z290" s="2"/>
      <c r="AA290" s="2">
        <f t="shared" si="277"/>
        <v>4.53869568</v>
      </c>
      <c r="AB290" s="2">
        <f t="shared" si="270"/>
        <v>4.53869568</v>
      </c>
      <c r="AC290" s="2">
        <f t="shared" si="271"/>
        <v>0</v>
      </c>
      <c r="AD290" s="2"/>
      <c r="AE290" s="2">
        <f t="shared" si="281"/>
        <v>9.4556160000000009</v>
      </c>
      <c r="AF290" s="2">
        <f t="shared" si="278"/>
        <v>9.4556160000000009</v>
      </c>
      <c r="AG290" s="2">
        <f t="shared" si="279"/>
        <v>0</v>
      </c>
    </row>
    <row r="291" spans="1:35" x14ac:dyDescent="0.25">
      <c r="D291">
        <f t="shared" si="272"/>
        <v>8</v>
      </c>
      <c r="E291" s="2">
        <f t="shared" si="273"/>
        <v>4.53869568</v>
      </c>
      <c r="F291" s="2">
        <f t="shared" si="274"/>
        <v>4.53869568</v>
      </c>
      <c r="G291">
        <f t="shared" si="275"/>
        <v>0</v>
      </c>
      <c r="H291" s="2">
        <f t="shared" si="276"/>
        <v>9.07739136</v>
      </c>
      <c r="I291" s="2">
        <f t="shared" si="280"/>
        <v>168076.97842176</v>
      </c>
      <c r="J291" s="2"/>
      <c r="K291" s="2"/>
      <c r="L291" s="2"/>
      <c r="M291" s="2"/>
      <c r="N291" s="2"/>
      <c r="O291" s="2"/>
      <c r="R291">
        <v>8</v>
      </c>
      <c r="S291" s="2">
        <f t="shared" si="267"/>
        <v>4.53869568</v>
      </c>
      <c r="T291" s="2">
        <f t="shared" si="268"/>
        <v>4.53869568</v>
      </c>
      <c r="U291" s="2">
        <f t="shared" si="269"/>
        <v>0</v>
      </c>
      <c r="V291" s="2"/>
      <c r="W291" s="2">
        <f>S291-S291*$N$19</f>
        <v>3.630956544</v>
      </c>
      <c r="X291" s="2">
        <f>T291-T291*$N$19</f>
        <v>3.630956544</v>
      </c>
      <c r="Y291" s="2">
        <f>U291-U291*$N$19</f>
        <v>0</v>
      </c>
      <c r="Z291" s="2"/>
      <c r="AA291" s="2">
        <f t="shared" si="277"/>
        <v>2.1785739263999999</v>
      </c>
      <c r="AB291" s="2">
        <f t="shared" si="270"/>
        <v>2.1785739263999999</v>
      </c>
      <c r="AC291" s="2">
        <f t="shared" si="271"/>
        <v>0</v>
      </c>
      <c r="AD291" s="2"/>
      <c r="AE291" s="2">
        <f t="shared" si="281"/>
        <v>4.53869568</v>
      </c>
      <c r="AF291" s="2">
        <f t="shared" si="278"/>
        <v>4.53869568</v>
      </c>
      <c r="AG291" s="2">
        <f t="shared" si="279"/>
        <v>0</v>
      </c>
    </row>
    <row r="292" spans="1:35" x14ac:dyDescent="0.25">
      <c r="D292">
        <f t="shared" si="272"/>
        <v>9</v>
      </c>
      <c r="E292" s="2">
        <f t="shared" si="273"/>
        <v>2.1785739263999999</v>
      </c>
      <c r="F292" s="2">
        <f t="shared" si="274"/>
        <v>2.1785739263999999</v>
      </c>
      <c r="G292">
        <f t="shared" si="275"/>
        <v>0</v>
      </c>
      <c r="H292" s="2">
        <f t="shared" si="276"/>
        <v>4.3571478527999998</v>
      </c>
      <c r="I292" s="2">
        <f t="shared" si="280"/>
        <v>134261.15393617921</v>
      </c>
      <c r="J292" s="2"/>
      <c r="K292" s="2"/>
      <c r="L292" s="2"/>
      <c r="M292" s="2"/>
      <c r="N292" s="2"/>
      <c r="O292" s="2"/>
      <c r="R292">
        <v>9</v>
      </c>
      <c r="S292" s="2">
        <f t="shared" si="267"/>
        <v>2.1785739263999999</v>
      </c>
      <c r="T292" s="2">
        <f t="shared" si="268"/>
        <v>2.1785739263999999</v>
      </c>
      <c r="U292" s="2">
        <f t="shared" si="269"/>
        <v>0</v>
      </c>
      <c r="V292" s="2"/>
      <c r="W292" s="2">
        <f>S292-S292*$N$20</f>
        <v>1.7428591411199998</v>
      </c>
      <c r="X292" s="2">
        <f>T292-T292*$N$20</f>
        <v>1.7428591411199998</v>
      </c>
      <c r="Y292" s="2">
        <f>U292-U292*$N$20</f>
        <v>0</v>
      </c>
      <c r="Z292" s="2"/>
      <c r="AA292" s="2">
        <f t="shared" si="277"/>
        <v>1.0457154846719998</v>
      </c>
      <c r="AB292" s="2">
        <f t="shared" si="270"/>
        <v>1.0457154846719998</v>
      </c>
      <c r="AC292" s="2">
        <f t="shared" si="271"/>
        <v>0</v>
      </c>
      <c r="AD292" s="2"/>
      <c r="AE292" s="2">
        <f t="shared" si="281"/>
        <v>2.1785739263999999</v>
      </c>
      <c r="AF292" s="2">
        <f t="shared" si="278"/>
        <v>2.1785739263999999</v>
      </c>
      <c r="AG292" s="2">
        <f t="shared" si="279"/>
        <v>0</v>
      </c>
    </row>
    <row r="293" spans="1:35" x14ac:dyDescent="0.25">
      <c r="D293">
        <f t="shared" si="272"/>
        <v>10</v>
      </c>
      <c r="E293" s="2">
        <f t="shared" si="273"/>
        <v>1.0457154846719998</v>
      </c>
      <c r="F293" s="2">
        <f t="shared" si="274"/>
        <v>1.0457154846719998</v>
      </c>
      <c r="G293">
        <f t="shared" si="275"/>
        <v>0</v>
      </c>
      <c r="H293" s="2">
        <f t="shared" si="276"/>
        <v>2.0914309693439996</v>
      </c>
      <c r="I293" s="2">
        <f t="shared" si="280"/>
        <v>67114.019806248951</v>
      </c>
      <c r="J293" s="2"/>
      <c r="K293" s="2"/>
      <c r="L293" s="2"/>
      <c r="M293" s="2"/>
      <c r="N293" s="2"/>
      <c r="O293" s="2"/>
      <c r="R293">
        <v>10</v>
      </c>
      <c r="S293" s="2">
        <f t="shared" si="267"/>
        <v>1.0457154846719998</v>
      </c>
      <c r="T293" s="2">
        <f t="shared" si="268"/>
        <v>1.0457154846719998</v>
      </c>
      <c r="U293" s="2">
        <f t="shared" si="269"/>
        <v>0</v>
      </c>
      <c r="V293" s="2"/>
      <c r="W293" s="2">
        <f>S293-S293*$N$21</f>
        <v>0.8365723877375999</v>
      </c>
      <c r="X293" s="2">
        <f>T293-T293*$N$21</f>
        <v>0.8365723877375999</v>
      </c>
      <c r="Y293" s="2">
        <f>U293-U293*$N$21</f>
        <v>0</v>
      </c>
      <c r="Z293" s="2"/>
      <c r="AA293" s="2">
        <f t="shared" si="277"/>
        <v>0.50194343264255992</v>
      </c>
      <c r="AB293" s="2">
        <f t="shared" si="270"/>
        <v>0.50194343264255992</v>
      </c>
      <c r="AC293" s="2">
        <f t="shared" si="271"/>
        <v>0</v>
      </c>
      <c r="AD293" s="2"/>
      <c r="AE293" s="2">
        <f t="shared" si="281"/>
        <v>1.0457154846719998</v>
      </c>
      <c r="AF293" s="2">
        <f t="shared" si="278"/>
        <v>1.0457154846719998</v>
      </c>
      <c r="AG293" s="2">
        <f t="shared" si="279"/>
        <v>0</v>
      </c>
    </row>
    <row r="294" spans="1:35" x14ac:dyDescent="0.25">
      <c r="D294">
        <f t="shared" si="272"/>
        <v>11</v>
      </c>
      <c r="E294" s="2">
        <f t="shared" si="273"/>
        <v>0.50194343264255992</v>
      </c>
      <c r="F294" s="2">
        <f t="shared" si="274"/>
        <v>0.50194343264255992</v>
      </c>
      <c r="G294">
        <f t="shared" si="275"/>
        <v>0</v>
      </c>
      <c r="H294" s="2">
        <f t="shared" si="276"/>
        <v>1.0038868652851198</v>
      </c>
      <c r="I294" s="2">
        <f t="shared" si="280"/>
        <v>40360.26753192296</v>
      </c>
      <c r="J294" s="2"/>
      <c r="K294" s="2"/>
      <c r="L294" s="2"/>
      <c r="M294" s="2"/>
      <c r="N294" s="2"/>
      <c r="O294" s="2"/>
      <c r="R294" s="3">
        <v>11</v>
      </c>
      <c r="S294" s="6">
        <f t="shared" si="267"/>
        <v>0.50194343264255992</v>
      </c>
      <c r="T294" s="6">
        <f t="shared" si="268"/>
        <v>0.50194343264255992</v>
      </c>
      <c r="U294" s="6">
        <f t="shared" si="269"/>
        <v>0</v>
      </c>
      <c r="V294" s="7"/>
      <c r="W294" s="2">
        <f>S294-S294*$N$22</f>
        <v>0.40155474611404796</v>
      </c>
      <c r="X294" s="2">
        <f>T294-T294*$N$22</f>
        <v>0.40155474611404796</v>
      </c>
      <c r="Y294" s="2">
        <f>U294-U294*$N$22</f>
        <v>0</v>
      </c>
      <c r="Z294" s="2"/>
      <c r="AA294" s="2">
        <f t="shared" si="277"/>
        <v>0.24093284766842876</v>
      </c>
      <c r="AB294" s="2">
        <f t="shared" si="270"/>
        <v>0.24093284766842876</v>
      </c>
      <c r="AC294" s="2">
        <f t="shared" si="271"/>
        <v>0</v>
      </c>
      <c r="AD294" s="2"/>
      <c r="AE294" s="2">
        <f t="shared" si="281"/>
        <v>0.50194343264255992</v>
      </c>
      <c r="AF294" s="2">
        <f t="shared" si="278"/>
        <v>0.50194343264255992</v>
      </c>
      <c r="AG294" s="2">
        <f t="shared" si="279"/>
        <v>0</v>
      </c>
    </row>
    <row r="295" spans="1:35" x14ac:dyDescent="0.25">
      <c r="H295" s="2">
        <f>SUM(H284:H294)</f>
        <v>9611.8210262316497</v>
      </c>
      <c r="I295">
        <f>SUM(I286:I294)</f>
        <v>3779450.7685921113</v>
      </c>
      <c r="R295" t="s">
        <v>30</v>
      </c>
      <c r="T295">
        <f>IF($H295&lt;$J$12,F295,F295/$H295*$J$12)</f>
        <v>0</v>
      </c>
      <c r="U295">
        <f>SUM(S284:U294)</f>
        <v>7052.9194890474282</v>
      </c>
      <c r="Y295" s="2">
        <f>SUM(W284:Y294)</f>
        <v>6877.3355912379429</v>
      </c>
      <c r="AC295" s="2">
        <f>SUM(AA284:AC294)</f>
        <v>2053.4013547427667</v>
      </c>
      <c r="AE295" s="2">
        <f>SUM(AE284:AE294)</f>
        <v>4805.9105131158249</v>
      </c>
      <c r="AF295" s="2">
        <f>SUM(AF284:AF294)</f>
        <v>4805.9105131158249</v>
      </c>
      <c r="AG295">
        <f>SUM(AG284:AG294)</f>
        <v>0</v>
      </c>
      <c r="AH295" s="15">
        <f>SUM(AE284:AG294)</f>
        <v>9611.8210262316461</v>
      </c>
    </row>
    <row r="296" spans="1:35" x14ac:dyDescent="0.25">
      <c r="B296" s="3"/>
      <c r="C296" s="3"/>
      <c r="D296" s="3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14"/>
      <c r="AI296" s="3"/>
    </row>
    <row r="297" spans="1:35" x14ac:dyDescent="0.25">
      <c r="B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7"/>
      <c r="U297" s="7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7"/>
      <c r="AH297" s="19"/>
      <c r="AI297" s="7"/>
    </row>
    <row r="298" spans="1:35" x14ac:dyDescent="0.25">
      <c r="A298" t="s">
        <v>24</v>
      </c>
      <c r="B298">
        <f>B283+1</f>
        <v>18</v>
      </c>
      <c r="D298" s="3" t="s">
        <v>34</v>
      </c>
      <c r="E298" s="3" t="s">
        <v>5</v>
      </c>
      <c r="F298" s="3" t="s">
        <v>4</v>
      </c>
      <c r="G298" s="3" t="s">
        <v>6</v>
      </c>
      <c r="H298" s="3" t="s">
        <v>14</v>
      </c>
      <c r="I298" s="3" t="s">
        <v>7</v>
      </c>
      <c r="K298" s="14" t="s">
        <v>32</v>
      </c>
      <c r="L298" s="4"/>
      <c r="M298" s="4"/>
      <c r="N298" s="3" t="s">
        <v>51</v>
      </c>
      <c r="O298" s="3" t="s">
        <v>50</v>
      </c>
      <c r="P298" s="3" t="s">
        <v>14</v>
      </c>
      <c r="R298" s="3" t="s">
        <v>34</v>
      </c>
      <c r="S298" s="3" t="s">
        <v>35</v>
      </c>
      <c r="T298" s="3" t="s">
        <v>36</v>
      </c>
      <c r="U298" s="3" t="s">
        <v>37</v>
      </c>
      <c r="W298" s="3" t="s">
        <v>38</v>
      </c>
      <c r="X298" s="3" t="s">
        <v>39</v>
      </c>
      <c r="Y298" s="3" t="s">
        <v>40</v>
      </c>
      <c r="AA298" s="3" t="s">
        <v>41</v>
      </c>
      <c r="AB298" s="3" t="s">
        <v>42</v>
      </c>
      <c r="AC298" s="3" t="s">
        <v>43</v>
      </c>
      <c r="AE298" s="3" t="s">
        <v>52</v>
      </c>
      <c r="AF298" s="3" t="s">
        <v>54</v>
      </c>
      <c r="AG298" s="3" t="s">
        <v>53</v>
      </c>
      <c r="AH298" s="1" t="s">
        <v>24</v>
      </c>
      <c r="AI298">
        <f>B298</f>
        <v>18</v>
      </c>
    </row>
    <row r="299" spans="1:35" x14ac:dyDescent="0.25">
      <c r="D299">
        <f>D284</f>
        <v>1</v>
      </c>
      <c r="E299" s="2">
        <f>AE284</f>
        <v>3779.4507685921112</v>
      </c>
      <c r="F299" s="2">
        <f>AF284</f>
        <v>3779.4507685921112</v>
      </c>
      <c r="G299">
        <f>IF($B298&lt;$M$5,0,$K$6)</f>
        <v>0</v>
      </c>
      <c r="H299" s="2">
        <f>SUM(E299:G299)</f>
        <v>7558.9015371842224</v>
      </c>
      <c r="K299" s="1" t="s">
        <v>17</v>
      </c>
      <c r="L299" s="2">
        <f>SUM(I301:I309)</f>
        <v>3779450.7685921113</v>
      </c>
      <c r="M299" s="4"/>
      <c r="N299" s="7">
        <f>L302+L303</f>
        <v>1889725.3842960557</v>
      </c>
      <c r="O299" s="7">
        <f>L304</f>
        <v>1889725.3842960557</v>
      </c>
      <c r="P299" s="4"/>
      <c r="R299">
        <v>1</v>
      </c>
      <c r="S299" s="2">
        <f t="shared" ref="S299:S309" si="283">IF($H299&lt;$J$12,E299,E299/$H299*$J$12)</f>
        <v>2500</v>
      </c>
      <c r="T299" s="2">
        <f t="shared" ref="T299:T309" si="284">IF($H299&lt;$J$12,F299,F299/$H299*$J$12)</f>
        <v>2500</v>
      </c>
      <c r="U299" s="2">
        <f t="shared" ref="U299:U309" si="285">IF($H299&lt;$J$12,G299,G299/$H299*$J$12)</f>
        <v>0</v>
      </c>
      <c r="V299" s="2"/>
      <c r="W299" s="2">
        <f>S299-S299*$N$12</f>
        <v>2500</v>
      </c>
      <c r="X299" s="2">
        <f>T299-T299*$N$12</f>
        <v>2500</v>
      </c>
      <c r="Y299" s="2">
        <f>U299-U299*$N$12</f>
        <v>0</v>
      </c>
      <c r="Z299" s="2"/>
      <c r="AA299" s="2">
        <f>W299*VLOOKUP($R299,$D$19:$E$29,2,FALSE)</f>
        <v>625</v>
      </c>
      <c r="AB299" s="2">
        <f t="shared" ref="AB299:AB309" si="286">X299*VLOOKUP($R299,$D$19:$E$29,2,FALSE)</f>
        <v>625</v>
      </c>
      <c r="AC299" s="2">
        <f t="shared" ref="AC299:AC309" si="287">Y299*VLOOKUP($R299,$D$19:$E$29,2,FALSE)</f>
        <v>0</v>
      </c>
      <c r="AD299" s="2"/>
      <c r="AE299" s="2">
        <f>N302</f>
        <v>3779.4507685921112</v>
      </c>
      <c r="AF299" s="2">
        <f>O302</f>
        <v>3779.4507685921112</v>
      </c>
      <c r="AG299">
        <v>0</v>
      </c>
    </row>
    <row r="300" spans="1:35" x14ac:dyDescent="0.25">
      <c r="D300">
        <f t="shared" ref="D300:D309" si="288">D285</f>
        <v>2</v>
      </c>
      <c r="E300" s="2">
        <f t="shared" ref="E300:E309" si="289">AE285</f>
        <v>625</v>
      </c>
      <c r="F300" s="2">
        <f t="shared" ref="F300:F309" si="290">AF285</f>
        <v>625</v>
      </c>
      <c r="G300">
        <f t="shared" ref="G300:G309" si="291">AG285</f>
        <v>0</v>
      </c>
      <c r="H300" s="2">
        <f t="shared" ref="H300:H309" si="292">SUM(E300:G300)</f>
        <v>1250</v>
      </c>
      <c r="K300" s="1" t="s">
        <v>19</v>
      </c>
      <c r="L300" s="8">
        <f>IF(B298&lt;$M$5,0,$K$6/SUM($K$6,E299:E309))</f>
        <v>0</v>
      </c>
      <c r="M300" s="1" t="s">
        <v>15</v>
      </c>
      <c r="N300" s="2">
        <f>N299*$I$6</f>
        <v>3779.4507685921112</v>
      </c>
      <c r="O300" s="2">
        <f>O299*$I$6</f>
        <v>3779.4507685921112</v>
      </c>
      <c r="P300" s="2">
        <f>SUM(N300:O300)</f>
        <v>7558.9015371842224</v>
      </c>
      <c r="R300">
        <v>2</v>
      </c>
      <c r="S300" s="2">
        <f t="shared" si="283"/>
        <v>625</v>
      </c>
      <c r="T300" s="2">
        <f t="shared" si="284"/>
        <v>625</v>
      </c>
      <c r="U300" s="2">
        <f t="shared" si="285"/>
        <v>0</v>
      </c>
      <c r="V300" s="2"/>
      <c r="W300" s="2">
        <f>S300-S300*$N$13</f>
        <v>593.75</v>
      </c>
      <c r="X300" s="2">
        <f>T300-T300*$N$13</f>
        <v>593.75</v>
      </c>
      <c r="Y300" s="2">
        <f>U300-U300*$N$13</f>
        <v>0</v>
      </c>
      <c r="Z300" s="2"/>
      <c r="AA300" s="2">
        <f t="shared" ref="AA300:AA309" si="293">W300*VLOOKUP($R300,$D$19:$E$29,2,FALSE)</f>
        <v>237.5</v>
      </c>
      <c r="AB300" s="2">
        <f t="shared" si="286"/>
        <v>237.5</v>
      </c>
      <c r="AC300" s="2">
        <f t="shared" si="287"/>
        <v>0</v>
      </c>
      <c r="AD300" s="2"/>
      <c r="AE300" s="2">
        <f>AA299</f>
        <v>625</v>
      </c>
      <c r="AF300" s="2">
        <f t="shared" ref="AF300:AF309" si="294">AB299</f>
        <v>625</v>
      </c>
      <c r="AG300" s="2">
        <f t="shared" ref="AG300:AG309" si="295">AC299</f>
        <v>0</v>
      </c>
    </row>
    <row r="301" spans="1:35" x14ac:dyDescent="0.25">
      <c r="D301">
        <f t="shared" si="288"/>
        <v>3</v>
      </c>
      <c r="E301" s="2">
        <f t="shared" si="289"/>
        <v>237.5</v>
      </c>
      <c r="F301" s="2">
        <f t="shared" si="290"/>
        <v>237.5</v>
      </c>
      <c r="G301">
        <f t="shared" si="291"/>
        <v>0</v>
      </c>
      <c r="H301" s="2">
        <f t="shared" si="292"/>
        <v>475</v>
      </c>
      <c r="I301" s="2">
        <f t="shared" ref="I301:I309" si="296">F301*VLOOKUP(D301,$H$12:$L$22,4,FALSE)</f>
        <v>1149025</v>
      </c>
      <c r="J301" s="2"/>
      <c r="K301" s="1" t="s">
        <v>20</v>
      </c>
      <c r="L301" s="8">
        <f>1-L300</f>
        <v>1</v>
      </c>
      <c r="M301" s="1" t="s">
        <v>16</v>
      </c>
      <c r="N301" s="2">
        <f>IF($P300&lt;$I$7,N300,$I$7*N300/$P300)</f>
        <v>3779.4507685921112</v>
      </c>
      <c r="O301" s="2">
        <f>IF($P300&lt;$I$7,O300,$I$7*O300/$P300)</f>
        <v>3779.4507685921112</v>
      </c>
      <c r="P301" s="2">
        <f>SUM(N301:O301)</f>
        <v>7558.9015371842224</v>
      </c>
      <c r="R301">
        <v>3</v>
      </c>
      <c r="S301" s="2">
        <f t="shared" si="283"/>
        <v>237.5</v>
      </c>
      <c r="T301" s="2">
        <f t="shared" si="284"/>
        <v>237.5</v>
      </c>
      <c r="U301" s="2">
        <f t="shared" si="285"/>
        <v>0</v>
      </c>
      <c r="V301" s="2"/>
      <c r="W301" s="2">
        <f>S301-S301*$N$14</f>
        <v>213.75</v>
      </c>
      <c r="X301" s="2">
        <f>T301-T301*$N$14</f>
        <v>213.75</v>
      </c>
      <c r="Y301" s="2">
        <f>U301-U301*$N$14</f>
        <v>0</v>
      </c>
      <c r="Z301" s="2"/>
      <c r="AA301" s="2">
        <f t="shared" si="293"/>
        <v>85.5</v>
      </c>
      <c r="AB301" s="2">
        <f t="shared" si="286"/>
        <v>85.5</v>
      </c>
      <c r="AC301" s="2">
        <f t="shared" si="287"/>
        <v>0</v>
      </c>
      <c r="AD301" s="2"/>
      <c r="AE301" s="2">
        <f t="shared" ref="AE301:AE309" si="297">AA300</f>
        <v>237.5</v>
      </c>
      <c r="AF301" s="2">
        <f t="shared" si="294"/>
        <v>237.5</v>
      </c>
      <c r="AG301" s="2">
        <f t="shared" si="295"/>
        <v>0</v>
      </c>
    </row>
    <row r="302" spans="1:35" x14ac:dyDescent="0.25">
      <c r="D302">
        <f t="shared" si="288"/>
        <v>4</v>
      </c>
      <c r="E302" s="2">
        <f t="shared" si="289"/>
        <v>85.5</v>
      </c>
      <c r="F302" s="2">
        <f t="shared" si="290"/>
        <v>85.5</v>
      </c>
      <c r="G302">
        <f t="shared" si="291"/>
        <v>0</v>
      </c>
      <c r="H302" s="2">
        <f t="shared" si="292"/>
        <v>171</v>
      </c>
      <c r="I302" s="2">
        <f t="shared" si="296"/>
        <v>847732.5</v>
      </c>
      <c r="J302" s="2"/>
      <c r="K302" s="1" t="s">
        <v>21</v>
      </c>
      <c r="L302" s="2">
        <f>L299*L300</f>
        <v>0</v>
      </c>
      <c r="M302" s="1" t="s">
        <v>33</v>
      </c>
      <c r="N302" s="2">
        <f>N301</f>
        <v>3779.4507685921112</v>
      </c>
      <c r="O302" s="2">
        <f t="shared" ref="O302" si="298">O301</f>
        <v>3779.4507685921112</v>
      </c>
      <c r="P302" s="2">
        <f>SUM(N302:O302)</f>
        <v>7558.9015371842224</v>
      </c>
      <c r="R302">
        <v>4</v>
      </c>
      <c r="S302" s="2">
        <f t="shared" si="283"/>
        <v>85.5</v>
      </c>
      <c r="T302" s="2">
        <f t="shared" si="284"/>
        <v>85.5</v>
      </c>
      <c r="U302" s="2">
        <f t="shared" si="285"/>
        <v>0</v>
      </c>
      <c r="V302" s="2"/>
      <c r="W302" s="2">
        <f>S302-S302*$N$15</f>
        <v>68.400000000000006</v>
      </c>
      <c r="X302" s="2">
        <f>T302-T302*$N$15</f>
        <v>68.400000000000006</v>
      </c>
      <c r="Y302" s="2">
        <f>U302-U302*$N$15</f>
        <v>0</v>
      </c>
      <c r="Z302" s="2"/>
      <c r="AA302" s="2">
        <f t="shared" si="293"/>
        <v>41.04</v>
      </c>
      <c r="AB302" s="2">
        <f t="shared" si="286"/>
        <v>41.04</v>
      </c>
      <c r="AC302" s="2">
        <f t="shared" si="287"/>
        <v>0</v>
      </c>
      <c r="AD302" s="2"/>
      <c r="AE302" s="2">
        <f t="shared" si="297"/>
        <v>85.5</v>
      </c>
      <c r="AF302" s="2">
        <f t="shared" si="294"/>
        <v>85.5</v>
      </c>
      <c r="AG302" s="2">
        <f t="shared" si="295"/>
        <v>0</v>
      </c>
    </row>
    <row r="303" spans="1:35" x14ac:dyDescent="0.25">
      <c r="D303">
        <f t="shared" si="288"/>
        <v>5</v>
      </c>
      <c r="E303" s="2">
        <f t="shared" si="289"/>
        <v>41.04</v>
      </c>
      <c r="F303" s="2">
        <f t="shared" si="290"/>
        <v>41.04</v>
      </c>
      <c r="G303">
        <f t="shared" si="291"/>
        <v>0</v>
      </c>
      <c r="H303" s="2">
        <f t="shared" si="292"/>
        <v>82.08</v>
      </c>
      <c r="I303" s="2">
        <f t="shared" si="296"/>
        <v>647282.88</v>
      </c>
      <c r="J303" s="2"/>
      <c r="K303" s="1" t="s">
        <v>22</v>
      </c>
      <c r="L303" s="2">
        <f>(L299*L301)/2</f>
        <v>1889725.3842960557</v>
      </c>
      <c r="R303">
        <v>5</v>
      </c>
      <c r="S303" s="2">
        <f t="shared" si="283"/>
        <v>41.04</v>
      </c>
      <c r="T303" s="2">
        <f t="shared" si="284"/>
        <v>41.04</v>
      </c>
      <c r="U303" s="2">
        <f t="shared" si="285"/>
        <v>0</v>
      </c>
      <c r="V303" s="2"/>
      <c r="W303" s="2">
        <f>S303-S303*$N$16</f>
        <v>32.832000000000001</v>
      </c>
      <c r="X303" s="2">
        <f>T303-T303*$N$16</f>
        <v>32.832000000000001</v>
      </c>
      <c r="Y303" s="2">
        <f>U303-U303*$N$16</f>
        <v>0</v>
      </c>
      <c r="Z303" s="2"/>
      <c r="AA303" s="2">
        <f t="shared" si="293"/>
        <v>19.699200000000001</v>
      </c>
      <c r="AB303" s="2">
        <f t="shared" si="286"/>
        <v>19.699200000000001</v>
      </c>
      <c r="AC303" s="2">
        <f t="shared" si="287"/>
        <v>0</v>
      </c>
      <c r="AD303" s="2"/>
      <c r="AE303" s="2">
        <f t="shared" si="297"/>
        <v>41.04</v>
      </c>
      <c r="AF303" s="2">
        <f t="shared" si="294"/>
        <v>41.04</v>
      </c>
      <c r="AG303" s="2">
        <f t="shared" si="295"/>
        <v>0</v>
      </c>
    </row>
    <row r="304" spans="1:35" x14ac:dyDescent="0.25">
      <c r="D304">
        <f t="shared" si="288"/>
        <v>6</v>
      </c>
      <c r="E304" s="2">
        <f t="shared" si="289"/>
        <v>19.699200000000001</v>
      </c>
      <c r="F304" s="2">
        <f t="shared" si="290"/>
        <v>19.699200000000001</v>
      </c>
      <c r="G304">
        <f t="shared" si="291"/>
        <v>0</v>
      </c>
      <c r="H304" s="2">
        <f t="shared" si="292"/>
        <v>39.398400000000002</v>
      </c>
      <c r="I304" s="2">
        <f t="shared" si="296"/>
        <v>447309.73440000002</v>
      </c>
      <c r="J304" s="2"/>
      <c r="K304" s="1" t="s">
        <v>23</v>
      </c>
      <c r="L304" s="2">
        <f>L303</f>
        <v>1889725.3842960557</v>
      </c>
      <c r="R304">
        <v>6</v>
      </c>
      <c r="S304" s="2">
        <f t="shared" si="283"/>
        <v>19.699200000000001</v>
      </c>
      <c r="T304" s="2">
        <f t="shared" si="284"/>
        <v>19.699200000000001</v>
      </c>
      <c r="U304" s="2">
        <f t="shared" si="285"/>
        <v>0</v>
      </c>
      <c r="V304" s="2"/>
      <c r="W304" s="2">
        <f>S304-S304*$N$17</f>
        <v>15.759360000000001</v>
      </c>
      <c r="X304" s="2">
        <f>T304-T304*$N$17</f>
        <v>15.759360000000001</v>
      </c>
      <c r="Y304" s="2">
        <f>U304-U304*$N$17</f>
        <v>0</v>
      </c>
      <c r="Z304" s="2"/>
      <c r="AA304" s="2">
        <f t="shared" si="293"/>
        <v>9.4556160000000009</v>
      </c>
      <c r="AB304" s="2">
        <f t="shared" si="286"/>
        <v>9.4556160000000009</v>
      </c>
      <c r="AC304" s="2">
        <f t="shared" si="287"/>
        <v>0</v>
      </c>
      <c r="AD304" s="2"/>
      <c r="AE304" s="2">
        <f t="shared" si="297"/>
        <v>19.699200000000001</v>
      </c>
      <c r="AF304" s="2">
        <f t="shared" si="294"/>
        <v>19.699200000000001</v>
      </c>
      <c r="AG304" s="2">
        <f t="shared" si="295"/>
        <v>0</v>
      </c>
    </row>
    <row r="305" spans="1:35" x14ac:dyDescent="0.25">
      <c r="D305">
        <f t="shared" si="288"/>
        <v>7</v>
      </c>
      <c r="E305" s="2">
        <f t="shared" si="289"/>
        <v>9.4556160000000009</v>
      </c>
      <c r="F305" s="2">
        <f t="shared" si="290"/>
        <v>9.4556160000000009</v>
      </c>
      <c r="G305">
        <f t="shared" si="291"/>
        <v>0</v>
      </c>
      <c r="H305" s="2">
        <f t="shared" si="292"/>
        <v>18.911232000000002</v>
      </c>
      <c r="I305" s="2">
        <f t="shared" si="296"/>
        <v>278288.23449600005</v>
      </c>
      <c r="J305" s="2"/>
      <c r="K305" s="15"/>
      <c r="L305" s="2"/>
      <c r="M305" s="2"/>
      <c r="N305" s="2"/>
      <c r="O305" s="2"/>
      <c r="R305">
        <v>7</v>
      </c>
      <c r="S305" s="2">
        <f t="shared" si="283"/>
        <v>9.4556160000000009</v>
      </c>
      <c r="T305" s="2">
        <f t="shared" si="284"/>
        <v>9.4556160000000009</v>
      </c>
      <c r="U305" s="2">
        <f t="shared" si="285"/>
        <v>0</v>
      </c>
      <c r="V305" s="2"/>
      <c r="W305" s="2">
        <f>S305-S305*$N$18</f>
        <v>7.5644928000000009</v>
      </c>
      <c r="X305" s="2">
        <f>T305-T305*$N$18</f>
        <v>7.5644928000000009</v>
      </c>
      <c r="Y305" s="2">
        <f>U305-U305*$N$18</f>
        <v>0</v>
      </c>
      <c r="Z305" s="2"/>
      <c r="AA305" s="2">
        <f t="shared" si="293"/>
        <v>4.53869568</v>
      </c>
      <c r="AB305" s="2">
        <f t="shared" si="286"/>
        <v>4.53869568</v>
      </c>
      <c r="AC305" s="2">
        <f t="shared" si="287"/>
        <v>0</v>
      </c>
      <c r="AD305" s="2"/>
      <c r="AE305" s="2">
        <f t="shared" si="297"/>
        <v>9.4556160000000009</v>
      </c>
      <c r="AF305" s="2">
        <f t="shared" si="294"/>
        <v>9.4556160000000009</v>
      </c>
      <c r="AG305" s="2">
        <f t="shared" si="295"/>
        <v>0</v>
      </c>
    </row>
    <row r="306" spans="1:35" x14ac:dyDescent="0.25">
      <c r="D306">
        <f t="shared" si="288"/>
        <v>8</v>
      </c>
      <c r="E306" s="2">
        <f t="shared" si="289"/>
        <v>4.53869568</v>
      </c>
      <c r="F306" s="2">
        <f t="shared" si="290"/>
        <v>4.53869568</v>
      </c>
      <c r="G306">
        <f t="shared" si="291"/>
        <v>0</v>
      </c>
      <c r="H306" s="2">
        <f t="shared" si="292"/>
        <v>9.07739136</v>
      </c>
      <c r="I306" s="2">
        <f t="shared" si="296"/>
        <v>168076.97842176</v>
      </c>
      <c r="J306" s="2"/>
      <c r="K306" s="2"/>
      <c r="L306" s="2"/>
      <c r="M306" s="2"/>
      <c r="N306" s="2"/>
      <c r="O306" s="2"/>
      <c r="R306">
        <v>8</v>
      </c>
      <c r="S306" s="2">
        <f t="shared" si="283"/>
        <v>4.53869568</v>
      </c>
      <c r="T306" s="2">
        <f t="shared" si="284"/>
        <v>4.53869568</v>
      </c>
      <c r="U306" s="2">
        <f t="shared" si="285"/>
        <v>0</v>
      </c>
      <c r="V306" s="2"/>
      <c r="W306" s="2">
        <f>S306-S306*$N$19</f>
        <v>3.630956544</v>
      </c>
      <c r="X306" s="2">
        <f>T306-T306*$N$19</f>
        <v>3.630956544</v>
      </c>
      <c r="Y306" s="2">
        <f>U306-U306*$N$19</f>
        <v>0</v>
      </c>
      <c r="Z306" s="2"/>
      <c r="AA306" s="2">
        <f t="shared" si="293"/>
        <v>2.1785739263999999</v>
      </c>
      <c r="AB306" s="2">
        <f t="shared" si="286"/>
        <v>2.1785739263999999</v>
      </c>
      <c r="AC306" s="2">
        <f t="shared" si="287"/>
        <v>0</v>
      </c>
      <c r="AD306" s="2"/>
      <c r="AE306" s="2">
        <f t="shared" si="297"/>
        <v>4.53869568</v>
      </c>
      <c r="AF306" s="2">
        <f t="shared" si="294"/>
        <v>4.53869568</v>
      </c>
      <c r="AG306" s="2">
        <f t="shared" si="295"/>
        <v>0</v>
      </c>
    </row>
    <row r="307" spans="1:35" x14ac:dyDescent="0.25">
      <c r="D307">
        <f t="shared" si="288"/>
        <v>9</v>
      </c>
      <c r="E307" s="2">
        <f t="shared" si="289"/>
        <v>2.1785739263999999</v>
      </c>
      <c r="F307" s="2">
        <f t="shared" si="290"/>
        <v>2.1785739263999999</v>
      </c>
      <c r="G307">
        <f t="shared" si="291"/>
        <v>0</v>
      </c>
      <c r="H307" s="2">
        <f t="shared" si="292"/>
        <v>4.3571478527999998</v>
      </c>
      <c r="I307" s="2">
        <f t="shared" si="296"/>
        <v>134261.15393617921</v>
      </c>
      <c r="J307" s="2"/>
      <c r="K307" s="2"/>
      <c r="L307" s="2"/>
      <c r="M307" s="2"/>
      <c r="N307" s="2"/>
      <c r="O307" s="2"/>
      <c r="R307">
        <v>9</v>
      </c>
      <c r="S307" s="2">
        <f t="shared" si="283"/>
        <v>2.1785739263999999</v>
      </c>
      <c r="T307" s="2">
        <f t="shared" si="284"/>
        <v>2.1785739263999999</v>
      </c>
      <c r="U307" s="2">
        <f t="shared" si="285"/>
        <v>0</v>
      </c>
      <c r="V307" s="2"/>
      <c r="W307" s="2">
        <f>S307-S307*$N$20</f>
        <v>1.7428591411199998</v>
      </c>
      <c r="X307" s="2">
        <f>T307-T307*$N$20</f>
        <v>1.7428591411199998</v>
      </c>
      <c r="Y307" s="2">
        <f>U307-U307*$N$20</f>
        <v>0</v>
      </c>
      <c r="Z307" s="2"/>
      <c r="AA307" s="2">
        <f t="shared" si="293"/>
        <v>1.0457154846719998</v>
      </c>
      <c r="AB307" s="2">
        <f t="shared" si="286"/>
        <v>1.0457154846719998</v>
      </c>
      <c r="AC307" s="2">
        <f t="shared" si="287"/>
        <v>0</v>
      </c>
      <c r="AD307" s="2"/>
      <c r="AE307" s="2">
        <f t="shared" si="297"/>
        <v>2.1785739263999999</v>
      </c>
      <c r="AF307" s="2">
        <f t="shared" si="294"/>
        <v>2.1785739263999999</v>
      </c>
      <c r="AG307" s="2">
        <f t="shared" si="295"/>
        <v>0</v>
      </c>
    </row>
    <row r="308" spans="1:35" x14ac:dyDescent="0.25">
      <c r="D308">
        <f t="shared" si="288"/>
        <v>10</v>
      </c>
      <c r="E308" s="2">
        <f t="shared" si="289"/>
        <v>1.0457154846719998</v>
      </c>
      <c r="F308" s="2">
        <f t="shared" si="290"/>
        <v>1.0457154846719998</v>
      </c>
      <c r="G308">
        <f t="shared" si="291"/>
        <v>0</v>
      </c>
      <c r="H308" s="2">
        <f t="shared" si="292"/>
        <v>2.0914309693439996</v>
      </c>
      <c r="I308" s="2">
        <f t="shared" si="296"/>
        <v>67114.019806248951</v>
      </c>
      <c r="J308" s="2"/>
      <c r="K308" s="2"/>
      <c r="L308" s="2"/>
      <c r="M308" s="2"/>
      <c r="N308" s="2"/>
      <c r="O308" s="2"/>
      <c r="R308">
        <v>10</v>
      </c>
      <c r="S308" s="2">
        <f t="shared" si="283"/>
        <v>1.0457154846719998</v>
      </c>
      <c r="T308" s="2">
        <f t="shared" si="284"/>
        <v>1.0457154846719998</v>
      </c>
      <c r="U308" s="2">
        <f t="shared" si="285"/>
        <v>0</v>
      </c>
      <c r="V308" s="2"/>
      <c r="W308" s="2">
        <f>S308-S308*$N$21</f>
        <v>0.8365723877375999</v>
      </c>
      <c r="X308" s="2">
        <f>T308-T308*$N$21</f>
        <v>0.8365723877375999</v>
      </c>
      <c r="Y308" s="2">
        <f>U308-U308*$N$21</f>
        <v>0</v>
      </c>
      <c r="Z308" s="2"/>
      <c r="AA308" s="2">
        <f t="shared" si="293"/>
        <v>0.50194343264255992</v>
      </c>
      <c r="AB308" s="2">
        <f t="shared" si="286"/>
        <v>0.50194343264255992</v>
      </c>
      <c r="AC308" s="2">
        <f t="shared" si="287"/>
        <v>0</v>
      </c>
      <c r="AD308" s="2"/>
      <c r="AE308" s="2">
        <f t="shared" si="297"/>
        <v>1.0457154846719998</v>
      </c>
      <c r="AF308" s="2">
        <f t="shared" si="294"/>
        <v>1.0457154846719998</v>
      </c>
      <c r="AG308" s="2">
        <f t="shared" si="295"/>
        <v>0</v>
      </c>
    </row>
    <row r="309" spans="1:35" x14ac:dyDescent="0.25">
      <c r="D309">
        <f t="shared" si="288"/>
        <v>11</v>
      </c>
      <c r="E309" s="2">
        <f t="shared" si="289"/>
        <v>0.50194343264255992</v>
      </c>
      <c r="F309" s="2">
        <f t="shared" si="290"/>
        <v>0.50194343264255992</v>
      </c>
      <c r="G309">
        <f t="shared" si="291"/>
        <v>0</v>
      </c>
      <c r="H309" s="2">
        <f t="shared" si="292"/>
        <v>1.0038868652851198</v>
      </c>
      <c r="I309" s="2">
        <f t="shared" si="296"/>
        <v>40360.26753192296</v>
      </c>
      <c r="J309" s="2"/>
      <c r="K309" s="2"/>
      <c r="L309" s="2"/>
      <c r="M309" s="2"/>
      <c r="N309" s="2"/>
      <c r="O309" s="2"/>
      <c r="R309" s="3">
        <v>11</v>
      </c>
      <c r="S309" s="6">
        <f t="shared" si="283"/>
        <v>0.50194343264255992</v>
      </c>
      <c r="T309" s="6">
        <f t="shared" si="284"/>
        <v>0.50194343264255992</v>
      </c>
      <c r="U309" s="6">
        <f t="shared" si="285"/>
        <v>0</v>
      </c>
      <c r="V309" s="7"/>
      <c r="W309" s="2">
        <f>S309-S309*$N$22</f>
        <v>0.40155474611404796</v>
      </c>
      <c r="X309" s="2">
        <f>T309-T309*$N$22</f>
        <v>0.40155474611404796</v>
      </c>
      <c r="Y309" s="2">
        <f>U309-U309*$N$22</f>
        <v>0</v>
      </c>
      <c r="Z309" s="2"/>
      <c r="AA309" s="2">
        <f t="shared" si="293"/>
        <v>0.24093284766842876</v>
      </c>
      <c r="AB309" s="2">
        <f t="shared" si="286"/>
        <v>0.24093284766842876</v>
      </c>
      <c r="AC309" s="2">
        <f t="shared" si="287"/>
        <v>0</v>
      </c>
      <c r="AD309" s="2"/>
      <c r="AE309" s="2">
        <f t="shared" si="297"/>
        <v>0.50194343264255992</v>
      </c>
      <c r="AF309" s="2">
        <f t="shared" si="294"/>
        <v>0.50194343264255992</v>
      </c>
      <c r="AG309" s="2">
        <f t="shared" si="295"/>
        <v>0</v>
      </c>
    </row>
    <row r="310" spans="1:35" x14ac:dyDescent="0.25">
      <c r="H310" s="2">
        <f>SUM(H299:H309)</f>
        <v>9611.8210262316497</v>
      </c>
      <c r="I310">
        <f>SUM(I301:I309)</f>
        <v>3779450.7685921113</v>
      </c>
      <c r="R310" t="s">
        <v>30</v>
      </c>
      <c r="T310">
        <f>IF($H310&lt;$J$12,F310,F310/$H310*$J$12)</f>
        <v>0</v>
      </c>
      <c r="U310">
        <f>SUM(S299:U309)</f>
        <v>7052.9194890474282</v>
      </c>
      <c r="Y310" s="2">
        <f>SUM(W299:Y309)</f>
        <v>6877.3355912379429</v>
      </c>
      <c r="AC310" s="2">
        <f>SUM(AA299:AC309)</f>
        <v>2053.4013547427667</v>
      </c>
      <c r="AE310" s="2">
        <f>SUM(AE299:AE309)</f>
        <v>4805.9105131158249</v>
      </c>
      <c r="AF310" s="2">
        <f>SUM(AF299:AF309)</f>
        <v>4805.9105131158249</v>
      </c>
      <c r="AG310">
        <f>SUM(AG299:AG309)</f>
        <v>0</v>
      </c>
      <c r="AH310" s="15">
        <f>SUM(AE299:AG309)</f>
        <v>9611.8210262316461</v>
      </c>
    </row>
    <row r="311" spans="1:35" x14ac:dyDescent="0.25">
      <c r="B311" s="3"/>
      <c r="C311" s="3"/>
      <c r="D311" s="3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14"/>
      <c r="AI311" s="3"/>
    </row>
    <row r="312" spans="1:35" x14ac:dyDescent="0.25">
      <c r="B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7"/>
      <c r="U312" s="7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7"/>
      <c r="AH312" s="19"/>
      <c r="AI312" s="7"/>
    </row>
    <row r="313" spans="1:35" x14ac:dyDescent="0.25">
      <c r="A313" t="s">
        <v>24</v>
      </c>
      <c r="B313">
        <f>B298+1</f>
        <v>19</v>
      </c>
      <c r="D313" s="3" t="s">
        <v>34</v>
      </c>
      <c r="E313" s="3" t="s">
        <v>5</v>
      </c>
      <c r="F313" s="3" t="s">
        <v>4</v>
      </c>
      <c r="G313" s="3" t="s">
        <v>6</v>
      </c>
      <c r="H313" s="3" t="s">
        <v>14</v>
      </c>
      <c r="I313" s="3" t="s">
        <v>7</v>
      </c>
      <c r="K313" s="14" t="s">
        <v>32</v>
      </c>
      <c r="L313" s="4"/>
      <c r="M313" s="4"/>
      <c r="N313" s="3" t="s">
        <v>51</v>
      </c>
      <c r="O313" s="3" t="s">
        <v>50</v>
      </c>
      <c r="P313" s="3" t="s">
        <v>14</v>
      </c>
      <c r="R313" s="3" t="s">
        <v>34</v>
      </c>
      <c r="S313" s="3" t="s">
        <v>35</v>
      </c>
      <c r="T313" s="3" t="s">
        <v>36</v>
      </c>
      <c r="U313" s="3" t="s">
        <v>37</v>
      </c>
      <c r="W313" s="3" t="s">
        <v>38</v>
      </c>
      <c r="X313" s="3" t="s">
        <v>39</v>
      </c>
      <c r="Y313" s="3" t="s">
        <v>40</v>
      </c>
      <c r="AA313" s="3" t="s">
        <v>41</v>
      </c>
      <c r="AB313" s="3" t="s">
        <v>42</v>
      </c>
      <c r="AC313" s="3" t="s">
        <v>43</v>
      </c>
      <c r="AE313" s="3" t="s">
        <v>52</v>
      </c>
      <c r="AF313" s="3" t="s">
        <v>54</v>
      </c>
      <c r="AG313" s="3" t="s">
        <v>53</v>
      </c>
      <c r="AH313" s="1" t="s">
        <v>24</v>
      </c>
      <c r="AI313">
        <f>B313</f>
        <v>19</v>
      </c>
    </row>
    <row r="314" spans="1:35" x14ac:dyDescent="0.25">
      <c r="D314">
        <f>D299</f>
        <v>1</v>
      </c>
      <c r="E314" s="2">
        <f>AE299</f>
        <v>3779.4507685921112</v>
      </c>
      <c r="F314" s="2">
        <f>AF299</f>
        <v>3779.4507685921112</v>
      </c>
      <c r="G314">
        <f>IF($B313&lt;$M$5,0,$K$6)</f>
        <v>0</v>
      </c>
      <c r="H314" s="2">
        <f>SUM(E314:G314)</f>
        <v>7558.9015371842224</v>
      </c>
      <c r="K314" s="1" t="s">
        <v>17</v>
      </c>
      <c r="L314" s="2">
        <f>SUM(I316:I324)</f>
        <v>3779450.7685921113</v>
      </c>
      <c r="M314" s="4"/>
      <c r="N314" s="7">
        <f>L317+L318</f>
        <v>1889725.3842960557</v>
      </c>
      <c r="O314" s="7">
        <f>L319</f>
        <v>1889725.3842960557</v>
      </c>
      <c r="P314" s="4"/>
      <c r="R314">
        <v>1</v>
      </c>
      <c r="S314" s="2">
        <f t="shared" ref="S314:S324" si="299">IF($H314&lt;$J$12,E314,E314/$H314*$J$12)</f>
        <v>2500</v>
      </c>
      <c r="T314" s="2">
        <f t="shared" ref="T314:T324" si="300">IF($H314&lt;$J$12,F314,F314/$H314*$J$12)</f>
        <v>2500</v>
      </c>
      <c r="U314" s="2">
        <f t="shared" ref="U314:U324" si="301">IF($H314&lt;$J$12,G314,G314/$H314*$J$12)</f>
        <v>0</v>
      </c>
      <c r="V314" s="2"/>
      <c r="W314" s="2">
        <f>S314-S314*$N$12</f>
        <v>2500</v>
      </c>
      <c r="X314" s="2">
        <f>T314-T314*$N$12</f>
        <v>2500</v>
      </c>
      <c r="Y314" s="2">
        <f>U314-U314*$N$12</f>
        <v>0</v>
      </c>
      <c r="Z314" s="2"/>
      <c r="AA314" s="2">
        <f>W314*VLOOKUP($R314,$D$19:$E$29,2,FALSE)</f>
        <v>625</v>
      </c>
      <c r="AB314" s="2">
        <f t="shared" ref="AB314:AB324" si="302">X314*VLOOKUP($R314,$D$19:$E$29,2,FALSE)</f>
        <v>625</v>
      </c>
      <c r="AC314" s="2">
        <f t="shared" ref="AC314:AC324" si="303">Y314*VLOOKUP($R314,$D$19:$E$29,2,FALSE)</f>
        <v>0</v>
      </c>
      <c r="AD314" s="2"/>
      <c r="AE314" s="2">
        <f>N317</f>
        <v>3779.4507685921112</v>
      </c>
      <c r="AF314" s="2">
        <f>O317</f>
        <v>3779.4507685921112</v>
      </c>
      <c r="AG314">
        <v>0</v>
      </c>
    </row>
    <row r="315" spans="1:35" x14ac:dyDescent="0.25">
      <c r="D315">
        <f t="shared" ref="D315:D324" si="304">D300</f>
        <v>2</v>
      </c>
      <c r="E315" s="2">
        <f t="shared" ref="E315:E324" si="305">AE300</f>
        <v>625</v>
      </c>
      <c r="F315" s="2">
        <f t="shared" ref="F315:F324" si="306">AF300</f>
        <v>625</v>
      </c>
      <c r="G315">
        <f t="shared" ref="G315:G324" si="307">AG300</f>
        <v>0</v>
      </c>
      <c r="H315" s="2">
        <f t="shared" ref="H315:H324" si="308">SUM(E315:G315)</f>
        <v>1250</v>
      </c>
      <c r="K315" s="1" t="s">
        <v>19</v>
      </c>
      <c r="L315" s="8">
        <f>IF(B313&lt;$M$5,0,$K$6/SUM($K$6,E314:E324))</f>
        <v>0</v>
      </c>
      <c r="M315" s="1" t="s">
        <v>15</v>
      </c>
      <c r="N315" s="2">
        <f>N314*$I$6</f>
        <v>3779.4507685921112</v>
      </c>
      <c r="O315" s="2">
        <f>O314*$I$6</f>
        <v>3779.4507685921112</v>
      </c>
      <c r="P315" s="2">
        <f>SUM(N315:O315)</f>
        <v>7558.9015371842224</v>
      </c>
      <c r="R315">
        <v>2</v>
      </c>
      <c r="S315" s="2">
        <f t="shared" si="299"/>
        <v>625</v>
      </c>
      <c r="T315" s="2">
        <f t="shared" si="300"/>
        <v>625</v>
      </c>
      <c r="U315" s="2">
        <f t="shared" si="301"/>
        <v>0</v>
      </c>
      <c r="V315" s="2"/>
      <c r="W315" s="2">
        <f>S315-S315*$N$13</f>
        <v>593.75</v>
      </c>
      <c r="X315" s="2">
        <f>T315-T315*$N$13</f>
        <v>593.75</v>
      </c>
      <c r="Y315" s="2">
        <f>U315-U315*$N$13</f>
        <v>0</v>
      </c>
      <c r="Z315" s="2"/>
      <c r="AA315" s="2">
        <f t="shared" ref="AA315:AA324" si="309">W315*VLOOKUP($R315,$D$19:$E$29,2,FALSE)</f>
        <v>237.5</v>
      </c>
      <c r="AB315" s="2">
        <f t="shared" si="302"/>
        <v>237.5</v>
      </c>
      <c r="AC315" s="2">
        <f t="shared" si="303"/>
        <v>0</v>
      </c>
      <c r="AD315" s="2"/>
      <c r="AE315" s="2">
        <f>AA314</f>
        <v>625</v>
      </c>
      <c r="AF315" s="2">
        <f t="shared" ref="AF315:AF324" si="310">AB314</f>
        <v>625</v>
      </c>
      <c r="AG315" s="2">
        <f t="shared" ref="AG315:AG324" si="311">AC314</f>
        <v>0</v>
      </c>
    </row>
    <row r="316" spans="1:35" x14ac:dyDescent="0.25">
      <c r="D316">
        <f t="shared" si="304"/>
        <v>3</v>
      </c>
      <c r="E316" s="2">
        <f t="shared" si="305"/>
        <v>237.5</v>
      </c>
      <c r="F316" s="2">
        <f t="shared" si="306"/>
        <v>237.5</v>
      </c>
      <c r="G316">
        <f t="shared" si="307"/>
        <v>0</v>
      </c>
      <c r="H316" s="2">
        <f t="shared" si="308"/>
        <v>475</v>
      </c>
      <c r="I316" s="2">
        <f t="shared" ref="I316:I324" si="312">F316*VLOOKUP(D316,$H$12:$L$22,4,FALSE)</f>
        <v>1149025</v>
      </c>
      <c r="J316" s="2"/>
      <c r="K316" s="1" t="s">
        <v>20</v>
      </c>
      <c r="L316" s="8">
        <f>1-L315</f>
        <v>1</v>
      </c>
      <c r="M316" s="1" t="s">
        <v>16</v>
      </c>
      <c r="N316" s="2">
        <f>IF($P315&lt;$I$7,N315,$I$7*N315/$P315)</f>
        <v>3779.4507685921112</v>
      </c>
      <c r="O316" s="2">
        <f>IF($P315&lt;$I$7,O315,$I$7*O315/$P315)</f>
        <v>3779.4507685921112</v>
      </c>
      <c r="P316" s="2">
        <f>SUM(N316:O316)</f>
        <v>7558.9015371842224</v>
      </c>
      <c r="R316">
        <v>3</v>
      </c>
      <c r="S316" s="2">
        <f t="shared" si="299"/>
        <v>237.5</v>
      </c>
      <c r="T316" s="2">
        <f t="shared" si="300"/>
        <v>237.5</v>
      </c>
      <c r="U316" s="2">
        <f t="shared" si="301"/>
        <v>0</v>
      </c>
      <c r="V316" s="2"/>
      <c r="W316" s="2">
        <f>S316-S316*$N$14</f>
        <v>213.75</v>
      </c>
      <c r="X316" s="2">
        <f>T316-T316*$N$14</f>
        <v>213.75</v>
      </c>
      <c r="Y316" s="2">
        <f>U316-U316*$N$14</f>
        <v>0</v>
      </c>
      <c r="Z316" s="2"/>
      <c r="AA316" s="2">
        <f t="shared" si="309"/>
        <v>85.5</v>
      </c>
      <c r="AB316" s="2">
        <f t="shared" si="302"/>
        <v>85.5</v>
      </c>
      <c r="AC316" s="2">
        <f t="shared" si="303"/>
        <v>0</v>
      </c>
      <c r="AD316" s="2"/>
      <c r="AE316" s="2">
        <f t="shared" ref="AE316:AE324" si="313">AA315</f>
        <v>237.5</v>
      </c>
      <c r="AF316" s="2">
        <f t="shared" si="310"/>
        <v>237.5</v>
      </c>
      <c r="AG316" s="2">
        <f t="shared" si="311"/>
        <v>0</v>
      </c>
    </row>
    <row r="317" spans="1:35" x14ac:dyDescent="0.25">
      <c r="D317">
        <f t="shared" si="304"/>
        <v>4</v>
      </c>
      <c r="E317" s="2">
        <f t="shared" si="305"/>
        <v>85.5</v>
      </c>
      <c r="F317" s="2">
        <f t="shared" si="306"/>
        <v>85.5</v>
      </c>
      <c r="G317">
        <f t="shared" si="307"/>
        <v>0</v>
      </c>
      <c r="H317" s="2">
        <f t="shared" si="308"/>
        <v>171</v>
      </c>
      <c r="I317" s="2">
        <f t="shared" si="312"/>
        <v>847732.5</v>
      </c>
      <c r="J317" s="2"/>
      <c r="K317" s="1" t="s">
        <v>21</v>
      </c>
      <c r="L317" s="2">
        <f>L314*L315</f>
        <v>0</v>
      </c>
      <c r="M317" s="1" t="s">
        <v>33</v>
      </c>
      <c r="N317" s="2">
        <f>N316</f>
        <v>3779.4507685921112</v>
      </c>
      <c r="O317" s="2">
        <f t="shared" ref="O317" si="314">O316</f>
        <v>3779.4507685921112</v>
      </c>
      <c r="P317" s="2">
        <f>SUM(N317:O317)</f>
        <v>7558.9015371842224</v>
      </c>
      <c r="R317">
        <v>4</v>
      </c>
      <c r="S317" s="2">
        <f t="shared" si="299"/>
        <v>85.5</v>
      </c>
      <c r="T317" s="2">
        <f t="shared" si="300"/>
        <v>85.5</v>
      </c>
      <c r="U317" s="2">
        <f t="shared" si="301"/>
        <v>0</v>
      </c>
      <c r="V317" s="2"/>
      <c r="W317" s="2">
        <f>S317-S317*$N$15</f>
        <v>68.400000000000006</v>
      </c>
      <c r="X317" s="2">
        <f>T317-T317*$N$15</f>
        <v>68.400000000000006</v>
      </c>
      <c r="Y317" s="2">
        <f>U317-U317*$N$15</f>
        <v>0</v>
      </c>
      <c r="Z317" s="2"/>
      <c r="AA317" s="2">
        <f t="shared" si="309"/>
        <v>41.04</v>
      </c>
      <c r="AB317" s="2">
        <f t="shared" si="302"/>
        <v>41.04</v>
      </c>
      <c r="AC317" s="2">
        <f t="shared" si="303"/>
        <v>0</v>
      </c>
      <c r="AD317" s="2"/>
      <c r="AE317" s="2">
        <f t="shared" si="313"/>
        <v>85.5</v>
      </c>
      <c r="AF317" s="2">
        <f t="shared" si="310"/>
        <v>85.5</v>
      </c>
      <c r="AG317" s="2">
        <f t="shared" si="311"/>
        <v>0</v>
      </c>
    </row>
    <row r="318" spans="1:35" x14ac:dyDescent="0.25">
      <c r="D318">
        <f t="shared" si="304"/>
        <v>5</v>
      </c>
      <c r="E318" s="2">
        <f t="shared" si="305"/>
        <v>41.04</v>
      </c>
      <c r="F318" s="2">
        <f t="shared" si="306"/>
        <v>41.04</v>
      </c>
      <c r="G318">
        <f t="shared" si="307"/>
        <v>0</v>
      </c>
      <c r="H318" s="2">
        <f t="shared" si="308"/>
        <v>82.08</v>
      </c>
      <c r="I318" s="2">
        <f t="shared" si="312"/>
        <v>647282.88</v>
      </c>
      <c r="J318" s="2"/>
      <c r="K318" s="1" t="s">
        <v>22</v>
      </c>
      <c r="L318" s="2">
        <f>(L314*L316)/2</f>
        <v>1889725.3842960557</v>
      </c>
      <c r="R318">
        <v>5</v>
      </c>
      <c r="S318" s="2">
        <f t="shared" si="299"/>
        <v>41.04</v>
      </c>
      <c r="T318" s="2">
        <f t="shared" si="300"/>
        <v>41.04</v>
      </c>
      <c r="U318" s="2">
        <f t="shared" si="301"/>
        <v>0</v>
      </c>
      <c r="V318" s="2"/>
      <c r="W318" s="2">
        <f>S318-S318*$N$16</f>
        <v>32.832000000000001</v>
      </c>
      <c r="X318" s="2">
        <f>T318-T318*$N$16</f>
        <v>32.832000000000001</v>
      </c>
      <c r="Y318" s="2">
        <f>U318-U318*$N$16</f>
        <v>0</v>
      </c>
      <c r="Z318" s="2"/>
      <c r="AA318" s="2">
        <f t="shared" si="309"/>
        <v>19.699200000000001</v>
      </c>
      <c r="AB318" s="2">
        <f t="shared" si="302"/>
        <v>19.699200000000001</v>
      </c>
      <c r="AC318" s="2">
        <f t="shared" si="303"/>
        <v>0</v>
      </c>
      <c r="AD318" s="2"/>
      <c r="AE318" s="2">
        <f t="shared" si="313"/>
        <v>41.04</v>
      </c>
      <c r="AF318" s="2">
        <f t="shared" si="310"/>
        <v>41.04</v>
      </c>
      <c r="AG318" s="2">
        <f t="shared" si="311"/>
        <v>0</v>
      </c>
    </row>
    <row r="319" spans="1:35" x14ac:dyDescent="0.25">
      <c r="D319">
        <f t="shared" si="304"/>
        <v>6</v>
      </c>
      <c r="E319" s="2">
        <f t="shared" si="305"/>
        <v>19.699200000000001</v>
      </c>
      <c r="F319" s="2">
        <f t="shared" si="306"/>
        <v>19.699200000000001</v>
      </c>
      <c r="G319">
        <f t="shared" si="307"/>
        <v>0</v>
      </c>
      <c r="H319" s="2">
        <f t="shared" si="308"/>
        <v>39.398400000000002</v>
      </c>
      <c r="I319" s="2">
        <f t="shared" si="312"/>
        <v>447309.73440000002</v>
      </c>
      <c r="J319" s="2"/>
      <c r="K319" s="1" t="s">
        <v>23</v>
      </c>
      <c r="L319" s="2">
        <f>L318</f>
        <v>1889725.3842960557</v>
      </c>
      <c r="R319">
        <v>6</v>
      </c>
      <c r="S319" s="2">
        <f t="shared" si="299"/>
        <v>19.699200000000001</v>
      </c>
      <c r="T319" s="2">
        <f t="shared" si="300"/>
        <v>19.699200000000001</v>
      </c>
      <c r="U319" s="2">
        <f t="shared" si="301"/>
        <v>0</v>
      </c>
      <c r="V319" s="2"/>
      <c r="W319" s="2">
        <f>S319-S319*$N$17</f>
        <v>15.759360000000001</v>
      </c>
      <c r="X319" s="2">
        <f>T319-T319*$N$17</f>
        <v>15.759360000000001</v>
      </c>
      <c r="Y319" s="2">
        <f>U319-U319*$N$17</f>
        <v>0</v>
      </c>
      <c r="Z319" s="2"/>
      <c r="AA319" s="2">
        <f t="shared" si="309"/>
        <v>9.4556160000000009</v>
      </c>
      <c r="AB319" s="2">
        <f t="shared" si="302"/>
        <v>9.4556160000000009</v>
      </c>
      <c r="AC319" s="2">
        <f t="shared" si="303"/>
        <v>0</v>
      </c>
      <c r="AD319" s="2"/>
      <c r="AE319" s="2">
        <f t="shared" si="313"/>
        <v>19.699200000000001</v>
      </c>
      <c r="AF319" s="2">
        <f t="shared" si="310"/>
        <v>19.699200000000001</v>
      </c>
      <c r="AG319" s="2">
        <f t="shared" si="311"/>
        <v>0</v>
      </c>
    </row>
    <row r="320" spans="1:35" x14ac:dyDescent="0.25">
      <c r="D320">
        <f t="shared" si="304"/>
        <v>7</v>
      </c>
      <c r="E320" s="2">
        <f t="shared" si="305"/>
        <v>9.4556160000000009</v>
      </c>
      <c r="F320" s="2">
        <f t="shared" si="306"/>
        <v>9.4556160000000009</v>
      </c>
      <c r="G320">
        <f t="shared" si="307"/>
        <v>0</v>
      </c>
      <c r="H320" s="2">
        <f t="shared" si="308"/>
        <v>18.911232000000002</v>
      </c>
      <c r="I320" s="2">
        <f t="shared" si="312"/>
        <v>278288.23449600005</v>
      </c>
      <c r="J320" s="2"/>
      <c r="K320" s="15"/>
      <c r="L320" s="2"/>
      <c r="M320" s="2"/>
      <c r="N320" s="2"/>
      <c r="O320" s="2"/>
      <c r="R320">
        <v>7</v>
      </c>
      <c r="S320" s="2">
        <f t="shared" si="299"/>
        <v>9.4556160000000009</v>
      </c>
      <c r="T320" s="2">
        <f t="shared" si="300"/>
        <v>9.4556160000000009</v>
      </c>
      <c r="U320" s="2">
        <f t="shared" si="301"/>
        <v>0</v>
      </c>
      <c r="V320" s="2"/>
      <c r="W320" s="2">
        <f>S320-S320*$N$18</f>
        <v>7.5644928000000009</v>
      </c>
      <c r="X320" s="2">
        <f>T320-T320*$N$18</f>
        <v>7.5644928000000009</v>
      </c>
      <c r="Y320" s="2">
        <f>U320-U320*$N$18</f>
        <v>0</v>
      </c>
      <c r="Z320" s="2"/>
      <c r="AA320" s="2">
        <f t="shared" si="309"/>
        <v>4.53869568</v>
      </c>
      <c r="AB320" s="2">
        <f t="shared" si="302"/>
        <v>4.53869568</v>
      </c>
      <c r="AC320" s="2">
        <f t="shared" si="303"/>
        <v>0</v>
      </c>
      <c r="AD320" s="2"/>
      <c r="AE320" s="2">
        <f t="shared" si="313"/>
        <v>9.4556160000000009</v>
      </c>
      <c r="AF320" s="2">
        <f t="shared" si="310"/>
        <v>9.4556160000000009</v>
      </c>
      <c r="AG320" s="2">
        <f t="shared" si="311"/>
        <v>0</v>
      </c>
    </row>
    <row r="321" spans="1:35" x14ac:dyDescent="0.25">
      <c r="D321">
        <f t="shared" si="304"/>
        <v>8</v>
      </c>
      <c r="E321" s="2">
        <f t="shared" si="305"/>
        <v>4.53869568</v>
      </c>
      <c r="F321" s="2">
        <f t="shared" si="306"/>
        <v>4.53869568</v>
      </c>
      <c r="G321">
        <f t="shared" si="307"/>
        <v>0</v>
      </c>
      <c r="H321" s="2">
        <f t="shared" si="308"/>
        <v>9.07739136</v>
      </c>
      <c r="I321" s="2">
        <f t="shared" si="312"/>
        <v>168076.97842176</v>
      </c>
      <c r="J321" s="2"/>
      <c r="K321" s="2"/>
      <c r="L321" s="2"/>
      <c r="M321" s="2"/>
      <c r="N321" s="2"/>
      <c r="O321" s="2"/>
      <c r="R321">
        <v>8</v>
      </c>
      <c r="S321" s="2">
        <f t="shared" si="299"/>
        <v>4.53869568</v>
      </c>
      <c r="T321" s="2">
        <f t="shared" si="300"/>
        <v>4.53869568</v>
      </c>
      <c r="U321" s="2">
        <f t="shared" si="301"/>
        <v>0</v>
      </c>
      <c r="V321" s="2"/>
      <c r="W321" s="2">
        <f>S321-S321*$N$19</f>
        <v>3.630956544</v>
      </c>
      <c r="X321" s="2">
        <f>T321-T321*$N$19</f>
        <v>3.630956544</v>
      </c>
      <c r="Y321" s="2">
        <f>U321-U321*$N$19</f>
        <v>0</v>
      </c>
      <c r="Z321" s="2"/>
      <c r="AA321" s="2">
        <f t="shared" si="309"/>
        <v>2.1785739263999999</v>
      </c>
      <c r="AB321" s="2">
        <f t="shared" si="302"/>
        <v>2.1785739263999999</v>
      </c>
      <c r="AC321" s="2">
        <f t="shared" si="303"/>
        <v>0</v>
      </c>
      <c r="AD321" s="2"/>
      <c r="AE321" s="2">
        <f t="shared" si="313"/>
        <v>4.53869568</v>
      </c>
      <c r="AF321" s="2">
        <f t="shared" si="310"/>
        <v>4.53869568</v>
      </c>
      <c r="AG321" s="2">
        <f t="shared" si="311"/>
        <v>0</v>
      </c>
    </row>
    <row r="322" spans="1:35" x14ac:dyDescent="0.25">
      <c r="D322">
        <f t="shared" si="304"/>
        <v>9</v>
      </c>
      <c r="E322" s="2">
        <f t="shared" si="305"/>
        <v>2.1785739263999999</v>
      </c>
      <c r="F322" s="2">
        <f t="shared" si="306"/>
        <v>2.1785739263999999</v>
      </c>
      <c r="G322">
        <f t="shared" si="307"/>
        <v>0</v>
      </c>
      <c r="H322" s="2">
        <f t="shared" si="308"/>
        <v>4.3571478527999998</v>
      </c>
      <c r="I322" s="2">
        <f t="shared" si="312"/>
        <v>134261.15393617921</v>
      </c>
      <c r="J322" s="2"/>
      <c r="K322" s="2"/>
      <c r="L322" s="2"/>
      <c r="M322" s="2"/>
      <c r="N322" s="2"/>
      <c r="O322" s="2"/>
      <c r="R322">
        <v>9</v>
      </c>
      <c r="S322" s="2">
        <f t="shared" si="299"/>
        <v>2.1785739263999999</v>
      </c>
      <c r="T322" s="2">
        <f t="shared" si="300"/>
        <v>2.1785739263999999</v>
      </c>
      <c r="U322" s="2">
        <f t="shared" si="301"/>
        <v>0</v>
      </c>
      <c r="V322" s="2"/>
      <c r="W322" s="2">
        <f>S322-S322*$N$20</f>
        <v>1.7428591411199998</v>
      </c>
      <c r="X322" s="2">
        <f>T322-T322*$N$20</f>
        <v>1.7428591411199998</v>
      </c>
      <c r="Y322" s="2">
        <f>U322-U322*$N$20</f>
        <v>0</v>
      </c>
      <c r="Z322" s="2"/>
      <c r="AA322" s="2">
        <f t="shared" si="309"/>
        <v>1.0457154846719998</v>
      </c>
      <c r="AB322" s="2">
        <f t="shared" si="302"/>
        <v>1.0457154846719998</v>
      </c>
      <c r="AC322" s="2">
        <f t="shared" si="303"/>
        <v>0</v>
      </c>
      <c r="AD322" s="2"/>
      <c r="AE322" s="2">
        <f t="shared" si="313"/>
        <v>2.1785739263999999</v>
      </c>
      <c r="AF322" s="2">
        <f t="shared" si="310"/>
        <v>2.1785739263999999</v>
      </c>
      <c r="AG322" s="2">
        <f t="shared" si="311"/>
        <v>0</v>
      </c>
    </row>
    <row r="323" spans="1:35" x14ac:dyDescent="0.25">
      <c r="D323">
        <f t="shared" si="304"/>
        <v>10</v>
      </c>
      <c r="E323" s="2">
        <f t="shared" si="305"/>
        <v>1.0457154846719998</v>
      </c>
      <c r="F323" s="2">
        <f t="shared" si="306"/>
        <v>1.0457154846719998</v>
      </c>
      <c r="G323">
        <f t="shared" si="307"/>
        <v>0</v>
      </c>
      <c r="H323" s="2">
        <f t="shared" si="308"/>
        <v>2.0914309693439996</v>
      </c>
      <c r="I323" s="2">
        <f t="shared" si="312"/>
        <v>67114.019806248951</v>
      </c>
      <c r="J323" s="2"/>
      <c r="K323" s="2"/>
      <c r="L323" s="2"/>
      <c r="M323" s="2"/>
      <c r="N323" s="2"/>
      <c r="O323" s="2"/>
      <c r="R323">
        <v>10</v>
      </c>
      <c r="S323" s="2">
        <f t="shared" si="299"/>
        <v>1.0457154846719998</v>
      </c>
      <c r="T323" s="2">
        <f t="shared" si="300"/>
        <v>1.0457154846719998</v>
      </c>
      <c r="U323" s="2">
        <f t="shared" si="301"/>
        <v>0</v>
      </c>
      <c r="V323" s="2"/>
      <c r="W323" s="2">
        <f>S323-S323*$N$21</f>
        <v>0.8365723877375999</v>
      </c>
      <c r="X323" s="2">
        <f>T323-T323*$N$21</f>
        <v>0.8365723877375999</v>
      </c>
      <c r="Y323" s="2">
        <f>U323-U323*$N$21</f>
        <v>0</v>
      </c>
      <c r="Z323" s="2"/>
      <c r="AA323" s="2">
        <f t="shared" si="309"/>
        <v>0.50194343264255992</v>
      </c>
      <c r="AB323" s="2">
        <f t="shared" si="302"/>
        <v>0.50194343264255992</v>
      </c>
      <c r="AC323" s="2">
        <f t="shared" si="303"/>
        <v>0</v>
      </c>
      <c r="AD323" s="2"/>
      <c r="AE323" s="2">
        <f t="shared" si="313"/>
        <v>1.0457154846719998</v>
      </c>
      <c r="AF323" s="2">
        <f t="shared" si="310"/>
        <v>1.0457154846719998</v>
      </c>
      <c r="AG323" s="2">
        <f t="shared" si="311"/>
        <v>0</v>
      </c>
    </row>
    <row r="324" spans="1:35" x14ac:dyDescent="0.25">
      <c r="D324">
        <f t="shared" si="304"/>
        <v>11</v>
      </c>
      <c r="E324" s="2">
        <f t="shared" si="305"/>
        <v>0.50194343264255992</v>
      </c>
      <c r="F324" s="2">
        <f t="shared" si="306"/>
        <v>0.50194343264255992</v>
      </c>
      <c r="G324">
        <f t="shared" si="307"/>
        <v>0</v>
      </c>
      <c r="H324" s="2">
        <f t="shared" si="308"/>
        <v>1.0038868652851198</v>
      </c>
      <c r="I324" s="2">
        <f t="shared" si="312"/>
        <v>40360.26753192296</v>
      </c>
      <c r="J324" s="2"/>
      <c r="K324" s="2"/>
      <c r="L324" s="2"/>
      <c r="M324" s="2"/>
      <c r="N324" s="2"/>
      <c r="O324" s="2"/>
      <c r="R324" s="3">
        <v>11</v>
      </c>
      <c r="S324" s="6">
        <f t="shared" si="299"/>
        <v>0.50194343264255992</v>
      </c>
      <c r="T324" s="6">
        <f t="shared" si="300"/>
        <v>0.50194343264255992</v>
      </c>
      <c r="U324" s="6">
        <f t="shared" si="301"/>
        <v>0</v>
      </c>
      <c r="V324" s="7"/>
      <c r="W324" s="2">
        <f>S324-S324*$N$22</f>
        <v>0.40155474611404796</v>
      </c>
      <c r="X324" s="2">
        <f>T324-T324*$N$22</f>
        <v>0.40155474611404796</v>
      </c>
      <c r="Y324" s="2">
        <f>U324-U324*$N$22</f>
        <v>0</v>
      </c>
      <c r="Z324" s="2"/>
      <c r="AA324" s="2">
        <f t="shared" si="309"/>
        <v>0.24093284766842876</v>
      </c>
      <c r="AB324" s="2">
        <f t="shared" si="302"/>
        <v>0.24093284766842876</v>
      </c>
      <c r="AC324" s="2">
        <f t="shared" si="303"/>
        <v>0</v>
      </c>
      <c r="AD324" s="2"/>
      <c r="AE324" s="2">
        <f t="shared" si="313"/>
        <v>0.50194343264255992</v>
      </c>
      <c r="AF324" s="2">
        <f t="shared" si="310"/>
        <v>0.50194343264255992</v>
      </c>
      <c r="AG324" s="2">
        <f t="shared" si="311"/>
        <v>0</v>
      </c>
    </row>
    <row r="325" spans="1:35" x14ac:dyDescent="0.25">
      <c r="H325" s="2">
        <f>SUM(H314:H324)</f>
        <v>9611.8210262316497</v>
      </c>
      <c r="I325">
        <f>SUM(I316:I324)</f>
        <v>3779450.7685921113</v>
      </c>
      <c r="R325" t="s">
        <v>30</v>
      </c>
      <c r="T325">
        <f>IF($H325&lt;$J$12,F325,F325/$H325*$J$12)</f>
        <v>0</v>
      </c>
      <c r="U325">
        <f>SUM(S314:U324)</f>
        <v>7052.9194890474282</v>
      </c>
      <c r="Y325" s="2">
        <f>SUM(W314:Y324)</f>
        <v>6877.3355912379429</v>
      </c>
      <c r="AC325" s="2">
        <f>SUM(AA314:AC324)</f>
        <v>2053.4013547427667</v>
      </c>
      <c r="AE325" s="2">
        <f>SUM(AE314:AE324)</f>
        <v>4805.9105131158249</v>
      </c>
      <c r="AF325" s="2">
        <f>SUM(AF314:AF324)</f>
        <v>4805.9105131158249</v>
      </c>
      <c r="AG325">
        <f>SUM(AG314:AG324)</f>
        <v>0</v>
      </c>
      <c r="AH325" s="15">
        <f>SUM(AE314:AG324)</f>
        <v>9611.8210262316461</v>
      </c>
    </row>
    <row r="326" spans="1:35" x14ac:dyDescent="0.25">
      <c r="B326" s="3"/>
      <c r="C326" s="3"/>
      <c r="D326" s="3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14"/>
      <c r="AI326" s="3"/>
    </row>
    <row r="327" spans="1:35" x14ac:dyDescent="0.25">
      <c r="B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7"/>
      <c r="U327" s="7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7"/>
      <c r="AH327" s="19"/>
      <c r="AI327" s="7"/>
    </row>
    <row r="328" spans="1:35" x14ac:dyDescent="0.25">
      <c r="A328" t="s">
        <v>24</v>
      </c>
      <c r="B328">
        <f>B313+1</f>
        <v>20</v>
      </c>
      <c r="D328" s="3" t="s">
        <v>34</v>
      </c>
      <c r="E328" s="3" t="s">
        <v>5</v>
      </c>
      <c r="F328" s="3" t="s">
        <v>4</v>
      </c>
      <c r="G328" s="3" t="s">
        <v>6</v>
      </c>
      <c r="H328" s="3" t="s">
        <v>14</v>
      </c>
      <c r="I328" s="3" t="s">
        <v>7</v>
      </c>
      <c r="K328" s="14" t="s">
        <v>32</v>
      </c>
      <c r="L328" s="4"/>
      <c r="M328" s="4"/>
      <c r="N328" s="3" t="s">
        <v>51</v>
      </c>
      <c r="O328" s="3" t="s">
        <v>50</v>
      </c>
      <c r="P328" s="3" t="s">
        <v>14</v>
      </c>
      <c r="R328" s="3" t="s">
        <v>34</v>
      </c>
      <c r="S328" s="3" t="s">
        <v>35</v>
      </c>
      <c r="T328" s="3" t="s">
        <v>36</v>
      </c>
      <c r="U328" s="3" t="s">
        <v>37</v>
      </c>
      <c r="W328" s="3" t="s">
        <v>38</v>
      </c>
      <c r="X328" s="3" t="s">
        <v>39</v>
      </c>
      <c r="Y328" s="3" t="s">
        <v>40</v>
      </c>
      <c r="AA328" s="3" t="s">
        <v>41</v>
      </c>
      <c r="AB328" s="3" t="s">
        <v>42</v>
      </c>
      <c r="AC328" s="3" t="s">
        <v>43</v>
      </c>
      <c r="AE328" s="3" t="s">
        <v>52</v>
      </c>
      <c r="AF328" s="3" t="s">
        <v>54</v>
      </c>
      <c r="AG328" s="3" t="s">
        <v>53</v>
      </c>
      <c r="AH328" s="1" t="s">
        <v>24</v>
      </c>
      <c r="AI328">
        <f>B328</f>
        <v>20</v>
      </c>
    </row>
    <row r="329" spans="1:35" x14ac:dyDescent="0.25">
      <c r="D329">
        <f>D314</f>
        <v>1</v>
      </c>
      <c r="E329" s="2">
        <f>AE314</f>
        <v>3779.4507685921112</v>
      </c>
      <c r="F329" s="2">
        <f>AF314</f>
        <v>3779.4507685921112</v>
      </c>
      <c r="G329">
        <f>IF($B328&lt;$M$5,0,$K$6)</f>
        <v>0</v>
      </c>
      <c r="H329" s="2">
        <f>SUM(E329:G329)</f>
        <v>7558.9015371842224</v>
      </c>
      <c r="K329" s="1" t="s">
        <v>17</v>
      </c>
      <c r="L329" s="2">
        <f>SUM(I331:I339)</f>
        <v>3779450.7685921113</v>
      </c>
      <c r="M329" s="4"/>
      <c r="N329" s="7">
        <f>L332+L333</f>
        <v>1889725.3842960557</v>
      </c>
      <c r="O329" s="7">
        <f>L334</f>
        <v>1889725.3842960557</v>
      </c>
      <c r="P329" s="4"/>
      <c r="R329">
        <v>1</v>
      </c>
      <c r="S329" s="2">
        <f t="shared" ref="S329:S339" si="315">IF($H329&lt;$J$12,E329,E329/$H329*$J$12)</f>
        <v>2500</v>
      </c>
      <c r="T329" s="2">
        <f t="shared" ref="T329:T339" si="316">IF($H329&lt;$J$12,F329,F329/$H329*$J$12)</f>
        <v>2500</v>
      </c>
      <c r="U329" s="2">
        <f t="shared" ref="U329:U339" si="317">IF($H329&lt;$J$12,G329,G329/$H329*$J$12)</f>
        <v>0</v>
      </c>
      <c r="V329" s="2"/>
      <c r="W329" s="2">
        <f>S329-S329*$N$12</f>
        <v>2500</v>
      </c>
      <c r="X329" s="2">
        <f>T329-T329*$N$12</f>
        <v>2500</v>
      </c>
      <c r="Y329" s="2">
        <f>U329-U329*$N$12</f>
        <v>0</v>
      </c>
      <c r="Z329" s="2"/>
      <c r="AA329" s="2">
        <f>W329*VLOOKUP($R329,$D$19:$E$29,2,FALSE)</f>
        <v>625</v>
      </c>
      <c r="AB329" s="2">
        <f t="shared" ref="AB329:AB339" si="318">X329*VLOOKUP($R329,$D$19:$E$29,2,FALSE)</f>
        <v>625</v>
      </c>
      <c r="AC329" s="2">
        <f t="shared" ref="AC329:AC339" si="319">Y329*VLOOKUP($R329,$D$19:$E$29,2,FALSE)</f>
        <v>0</v>
      </c>
      <c r="AD329" s="2"/>
      <c r="AE329" s="2">
        <f>N332</f>
        <v>3779.4507685921112</v>
      </c>
      <c r="AF329" s="2">
        <f>O332</f>
        <v>3779.4507685921112</v>
      </c>
      <c r="AG329">
        <v>0</v>
      </c>
    </row>
    <row r="330" spans="1:35" x14ac:dyDescent="0.25">
      <c r="D330">
        <f t="shared" ref="D330:D339" si="320">D315</f>
        <v>2</v>
      </c>
      <c r="E330" s="2">
        <f t="shared" ref="E330:E339" si="321">AE315</f>
        <v>625</v>
      </c>
      <c r="F330" s="2">
        <f t="shared" ref="F330:F339" si="322">AF315</f>
        <v>625</v>
      </c>
      <c r="G330">
        <f t="shared" ref="G330:G339" si="323">AG315</f>
        <v>0</v>
      </c>
      <c r="H330" s="2">
        <f t="shared" ref="H330:H339" si="324">SUM(E330:G330)</f>
        <v>1250</v>
      </c>
      <c r="K330" s="1" t="s">
        <v>19</v>
      </c>
      <c r="L330" s="8">
        <f>IF(B328&lt;$M$5,0,$K$6/SUM($K$6,E329:E339))</f>
        <v>0</v>
      </c>
      <c r="M330" s="1" t="s">
        <v>15</v>
      </c>
      <c r="N330" s="2">
        <f>N329*$I$6</f>
        <v>3779.4507685921112</v>
      </c>
      <c r="O330" s="2">
        <f>O329*$I$6</f>
        <v>3779.4507685921112</v>
      </c>
      <c r="P330" s="2">
        <f>SUM(N330:O330)</f>
        <v>7558.9015371842224</v>
      </c>
      <c r="R330">
        <v>2</v>
      </c>
      <c r="S330" s="2">
        <f t="shared" si="315"/>
        <v>625</v>
      </c>
      <c r="T330" s="2">
        <f t="shared" si="316"/>
        <v>625</v>
      </c>
      <c r="U330" s="2">
        <f t="shared" si="317"/>
        <v>0</v>
      </c>
      <c r="V330" s="2"/>
      <c r="W330" s="2">
        <f>S330-S330*$N$13</f>
        <v>593.75</v>
      </c>
      <c r="X330" s="2">
        <f>T330-T330*$N$13</f>
        <v>593.75</v>
      </c>
      <c r="Y330" s="2">
        <f>U330-U330*$N$13</f>
        <v>0</v>
      </c>
      <c r="Z330" s="2"/>
      <c r="AA330" s="2">
        <f t="shared" ref="AA330:AA339" si="325">W330*VLOOKUP($R330,$D$19:$E$29,2,FALSE)</f>
        <v>237.5</v>
      </c>
      <c r="AB330" s="2">
        <f t="shared" si="318"/>
        <v>237.5</v>
      </c>
      <c r="AC330" s="2">
        <f t="shared" si="319"/>
        <v>0</v>
      </c>
      <c r="AD330" s="2"/>
      <c r="AE330" s="2">
        <f>AA329</f>
        <v>625</v>
      </c>
      <c r="AF330" s="2">
        <f t="shared" ref="AF330:AF339" si="326">AB329</f>
        <v>625</v>
      </c>
      <c r="AG330" s="2">
        <f t="shared" ref="AG330:AG339" si="327">AC329</f>
        <v>0</v>
      </c>
    </row>
    <row r="331" spans="1:35" x14ac:dyDescent="0.25">
      <c r="D331">
        <f t="shared" si="320"/>
        <v>3</v>
      </c>
      <c r="E331" s="2">
        <f t="shared" si="321"/>
        <v>237.5</v>
      </c>
      <c r="F331" s="2">
        <f t="shared" si="322"/>
        <v>237.5</v>
      </c>
      <c r="G331">
        <f t="shared" si="323"/>
        <v>0</v>
      </c>
      <c r="H331" s="2">
        <f t="shared" si="324"/>
        <v>475</v>
      </c>
      <c r="I331" s="2">
        <f t="shared" ref="I331:I339" si="328">F331*VLOOKUP(D331,$H$12:$L$22,4,FALSE)</f>
        <v>1149025</v>
      </c>
      <c r="J331" s="2"/>
      <c r="K331" s="1" t="s">
        <v>20</v>
      </c>
      <c r="L331" s="8">
        <f>1-L330</f>
        <v>1</v>
      </c>
      <c r="M331" s="1" t="s">
        <v>16</v>
      </c>
      <c r="N331" s="2">
        <f>IF($P330&lt;$I$7,N330,$I$7*N330/$P330)</f>
        <v>3779.4507685921112</v>
      </c>
      <c r="O331" s="2">
        <f>IF($P330&lt;$I$7,O330,$I$7*O330/$P330)</f>
        <v>3779.4507685921112</v>
      </c>
      <c r="P331" s="2">
        <f>SUM(N331:O331)</f>
        <v>7558.9015371842224</v>
      </c>
      <c r="R331">
        <v>3</v>
      </c>
      <c r="S331" s="2">
        <f t="shared" si="315"/>
        <v>237.5</v>
      </c>
      <c r="T331" s="2">
        <f t="shared" si="316"/>
        <v>237.5</v>
      </c>
      <c r="U331" s="2">
        <f t="shared" si="317"/>
        <v>0</v>
      </c>
      <c r="V331" s="2"/>
      <c r="W331" s="2">
        <f>S331-S331*$N$14</f>
        <v>213.75</v>
      </c>
      <c r="X331" s="2">
        <f>T331-T331*$N$14</f>
        <v>213.75</v>
      </c>
      <c r="Y331" s="2">
        <f>U331-U331*$N$14</f>
        <v>0</v>
      </c>
      <c r="Z331" s="2"/>
      <c r="AA331" s="2">
        <f t="shared" si="325"/>
        <v>85.5</v>
      </c>
      <c r="AB331" s="2">
        <f t="shared" si="318"/>
        <v>85.5</v>
      </c>
      <c r="AC331" s="2">
        <f t="shared" si="319"/>
        <v>0</v>
      </c>
      <c r="AD331" s="2"/>
      <c r="AE331" s="2">
        <f t="shared" ref="AE331:AE339" si="329">AA330</f>
        <v>237.5</v>
      </c>
      <c r="AF331" s="2">
        <f t="shared" si="326"/>
        <v>237.5</v>
      </c>
      <c r="AG331" s="2">
        <f t="shared" si="327"/>
        <v>0</v>
      </c>
    </row>
    <row r="332" spans="1:35" x14ac:dyDescent="0.25">
      <c r="D332">
        <f t="shared" si="320"/>
        <v>4</v>
      </c>
      <c r="E332" s="2">
        <f t="shared" si="321"/>
        <v>85.5</v>
      </c>
      <c r="F332" s="2">
        <f t="shared" si="322"/>
        <v>85.5</v>
      </c>
      <c r="G332">
        <f t="shared" si="323"/>
        <v>0</v>
      </c>
      <c r="H332" s="2">
        <f t="shared" si="324"/>
        <v>171</v>
      </c>
      <c r="I332" s="2">
        <f t="shared" si="328"/>
        <v>847732.5</v>
      </c>
      <c r="J332" s="2"/>
      <c r="K332" s="1" t="s">
        <v>21</v>
      </c>
      <c r="L332" s="2">
        <f>L329*L330</f>
        <v>0</v>
      </c>
      <c r="M332" s="1" t="s">
        <v>33</v>
      </c>
      <c r="N332" s="2">
        <f>N331</f>
        <v>3779.4507685921112</v>
      </c>
      <c r="O332" s="2">
        <f t="shared" ref="O332" si="330">O331</f>
        <v>3779.4507685921112</v>
      </c>
      <c r="P332" s="2">
        <f>SUM(N332:O332)</f>
        <v>7558.9015371842224</v>
      </c>
      <c r="R332">
        <v>4</v>
      </c>
      <c r="S332" s="2">
        <f t="shared" si="315"/>
        <v>85.5</v>
      </c>
      <c r="T332" s="2">
        <f t="shared" si="316"/>
        <v>85.5</v>
      </c>
      <c r="U332" s="2">
        <f t="shared" si="317"/>
        <v>0</v>
      </c>
      <c r="V332" s="2"/>
      <c r="W332" s="2">
        <f>S332-S332*$N$15</f>
        <v>68.400000000000006</v>
      </c>
      <c r="X332" s="2">
        <f>T332-T332*$N$15</f>
        <v>68.400000000000006</v>
      </c>
      <c r="Y332" s="2">
        <f>U332-U332*$N$15</f>
        <v>0</v>
      </c>
      <c r="Z332" s="2"/>
      <c r="AA332" s="2">
        <f t="shared" si="325"/>
        <v>41.04</v>
      </c>
      <c r="AB332" s="2">
        <f t="shared" si="318"/>
        <v>41.04</v>
      </c>
      <c r="AC332" s="2">
        <f t="shared" si="319"/>
        <v>0</v>
      </c>
      <c r="AD332" s="2"/>
      <c r="AE332" s="2">
        <f t="shared" si="329"/>
        <v>85.5</v>
      </c>
      <c r="AF332" s="2">
        <f t="shared" si="326"/>
        <v>85.5</v>
      </c>
      <c r="AG332" s="2">
        <f t="shared" si="327"/>
        <v>0</v>
      </c>
    </row>
    <row r="333" spans="1:35" x14ac:dyDescent="0.25">
      <c r="D333">
        <f t="shared" si="320"/>
        <v>5</v>
      </c>
      <c r="E333" s="2">
        <f t="shared" si="321"/>
        <v>41.04</v>
      </c>
      <c r="F333" s="2">
        <f t="shared" si="322"/>
        <v>41.04</v>
      </c>
      <c r="G333">
        <f t="shared" si="323"/>
        <v>0</v>
      </c>
      <c r="H333" s="2">
        <f t="shared" si="324"/>
        <v>82.08</v>
      </c>
      <c r="I333" s="2">
        <f t="shared" si="328"/>
        <v>647282.88</v>
      </c>
      <c r="J333" s="2"/>
      <c r="K333" s="1" t="s">
        <v>22</v>
      </c>
      <c r="L333" s="2">
        <f>(L329*L331)/2</f>
        <v>1889725.3842960557</v>
      </c>
      <c r="R333">
        <v>5</v>
      </c>
      <c r="S333" s="2">
        <f t="shared" si="315"/>
        <v>41.04</v>
      </c>
      <c r="T333" s="2">
        <f t="shared" si="316"/>
        <v>41.04</v>
      </c>
      <c r="U333" s="2">
        <f t="shared" si="317"/>
        <v>0</v>
      </c>
      <c r="V333" s="2"/>
      <c r="W333" s="2">
        <f>S333-S333*$N$16</f>
        <v>32.832000000000001</v>
      </c>
      <c r="X333" s="2">
        <f>T333-T333*$N$16</f>
        <v>32.832000000000001</v>
      </c>
      <c r="Y333" s="2">
        <f>U333-U333*$N$16</f>
        <v>0</v>
      </c>
      <c r="Z333" s="2"/>
      <c r="AA333" s="2">
        <f t="shared" si="325"/>
        <v>19.699200000000001</v>
      </c>
      <c r="AB333" s="2">
        <f t="shared" si="318"/>
        <v>19.699200000000001</v>
      </c>
      <c r="AC333" s="2">
        <f t="shared" si="319"/>
        <v>0</v>
      </c>
      <c r="AD333" s="2"/>
      <c r="AE333" s="2">
        <f t="shared" si="329"/>
        <v>41.04</v>
      </c>
      <c r="AF333" s="2">
        <f t="shared" si="326"/>
        <v>41.04</v>
      </c>
      <c r="AG333" s="2">
        <f t="shared" si="327"/>
        <v>0</v>
      </c>
    </row>
    <row r="334" spans="1:35" x14ac:dyDescent="0.25">
      <c r="D334">
        <f t="shared" si="320"/>
        <v>6</v>
      </c>
      <c r="E334" s="2">
        <f t="shared" si="321"/>
        <v>19.699200000000001</v>
      </c>
      <c r="F334" s="2">
        <f t="shared" si="322"/>
        <v>19.699200000000001</v>
      </c>
      <c r="G334">
        <f t="shared" si="323"/>
        <v>0</v>
      </c>
      <c r="H334" s="2">
        <f t="shared" si="324"/>
        <v>39.398400000000002</v>
      </c>
      <c r="I334" s="2">
        <f t="shared" si="328"/>
        <v>447309.73440000002</v>
      </c>
      <c r="J334" s="2"/>
      <c r="K334" s="1" t="s">
        <v>23</v>
      </c>
      <c r="L334" s="2">
        <f>L333</f>
        <v>1889725.3842960557</v>
      </c>
      <c r="R334">
        <v>6</v>
      </c>
      <c r="S334" s="2">
        <f t="shared" si="315"/>
        <v>19.699200000000001</v>
      </c>
      <c r="T334" s="2">
        <f t="shared" si="316"/>
        <v>19.699200000000001</v>
      </c>
      <c r="U334" s="2">
        <f t="shared" si="317"/>
        <v>0</v>
      </c>
      <c r="V334" s="2"/>
      <c r="W334" s="2">
        <f>S334-S334*$N$17</f>
        <v>15.759360000000001</v>
      </c>
      <c r="X334" s="2">
        <f>T334-T334*$N$17</f>
        <v>15.759360000000001</v>
      </c>
      <c r="Y334" s="2">
        <f>U334-U334*$N$17</f>
        <v>0</v>
      </c>
      <c r="Z334" s="2"/>
      <c r="AA334" s="2">
        <f t="shared" si="325"/>
        <v>9.4556160000000009</v>
      </c>
      <c r="AB334" s="2">
        <f t="shared" si="318"/>
        <v>9.4556160000000009</v>
      </c>
      <c r="AC334" s="2">
        <f t="shared" si="319"/>
        <v>0</v>
      </c>
      <c r="AD334" s="2"/>
      <c r="AE334" s="2">
        <f t="shared" si="329"/>
        <v>19.699200000000001</v>
      </c>
      <c r="AF334" s="2">
        <f t="shared" si="326"/>
        <v>19.699200000000001</v>
      </c>
      <c r="AG334" s="2">
        <f t="shared" si="327"/>
        <v>0</v>
      </c>
    </row>
    <row r="335" spans="1:35" x14ac:dyDescent="0.25">
      <c r="D335">
        <f t="shared" si="320"/>
        <v>7</v>
      </c>
      <c r="E335" s="2">
        <f t="shared" si="321"/>
        <v>9.4556160000000009</v>
      </c>
      <c r="F335" s="2">
        <f t="shared" si="322"/>
        <v>9.4556160000000009</v>
      </c>
      <c r="G335">
        <f t="shared" si="323"/>
        <v>0</v>
      </c>
      <c r="H335" s="2">
        <f t="shared" si="324"/>
        <v>18.911232000000002</v>
      </c>
      <c r="I335" s="2">
        <f t="shared" si="328"/>
        <v>278288.23449600005</v>
      </c>
      <c r="J335" s="2"/>
      <c r="K335" s="15"/>
      <c r="L335" s="2"/>
      <c r="M335" s="2"/>
      <c r="N335" s="2"/>
      <c r="O335" s="2"/>
      <c r="R335">
        <v>7</v>
      </c>
      <c r="S335" s="2">
        <f t="shared" si="315"/>
        <v>9.4556160000000009</v>
      </c>
      <c r="T335" s="2">
        <f t="shared" si="316"/>
        <v>9.4556160000000009</v>
      </c>
      <c r="U335" s="2">
        <f t="shared" si="317"/>
        <v>0</v>
      </c>
      <c r="V335" s="2"/>
      <c r="W335" s="2">
        <f>S335-S335*$N$18</f>
        <v>7.5644928000000009</v>
      </c>
      <c r="X335" s="2">
        <f>T335-T335*$N$18</f>
        <v>7.5644928000000009</v>
      </c>
      <c r="Y335" s="2">
        <f>U335-U335*$N$18</f>
        <v>0</v>
      </c>
      <c r="Z335" s="2"/>
      <c r="AA335" s="2">
        <f t="shared" si="325"/>
        <v>4.53869568</v>
      </c>
      <c r="AB335" s="2">
        <f t="shared" si="318"/>
        <v>4.53869568</v>
      </c>
      <c r="AC335" s="2">
        <f t="shared" si="319"/>
        <v>0</v>
      </c>
      <c r="AD335" s="2"/>
      <c r="AE335" s="2">
        <f t="shared" si="329"/>
        <v>9.4556160000000009</v>
      </c>
      <c r="AF335" s="2">
        <f t="shared" si="326"/>
        <v>9.4556160000000009</v>
      </c>
      <c r="AG335" s="2">
        <f t="shared" si="327"/>
        <v>0</v>
      </c>
    </row>
    <row r="336" spans="1:35" x14ac:dyDescent="0.25">
      <c r="D336">
        <f t="shared" si="320"/>
        <v>8</v>
      </c>
      <c r="E336" s="2">
        <f t="shared" si="321"/>
        <v>4.53869568</v>
      </c>
      <c r="F336" s="2">
        <f t="shared" si="322"/>
        <v>4.53869568</v>
      </c>
      <c r="G336">
        <f t="shared" si="323"/>
        <v>0</v>
      </c>
      <c r="H336" s="2">
        <f t="shared" si="324"/>
        <v>9.07739136</v>
      </c>
      <c r="I336" s="2">
        <f t="shared" si="328"/>
        <v>168076.97842176</v>
      </c>
      <c r="J336" s="2"/>
      <c r="K336" s="2"/>
      <c r="L336" s="2"/>
      <c r="M336" s="2"/>
      <c r="N336" s="2"/>
      <c r="O336" s="2"/>
      <c r="R336">
        <v>8</v>
      </c>
      <c r="S336" s="2">
        <f t="shared" si="315"/>
        <v>4.53869568</v>
      </c>
      <c r="T336" s="2">
        <f t="shared" si="316"/>
        <v>4.53869568</v>
      </c>
      <c r="U336" s="2">
        <f t="shared" si="317"/>
        <v>0</v>
      </c>
      <c r="V336" s="2"/>
      <c r="W336" s="2">
        <f>S336-S336*$N$19</f>
        <v>3.630956544</v>
      </c>
      <c r="X336" s="2">
        <f>T336-T336*$N$19</f>
        <v>3.630956544</v>
      </c>
      <c r="Y336" s="2">
        <f>U336-U336*$N$19</f>
        <v>0</v>
      </c>
      <c r="Z336" s="2"/>
      <c r="AA336" s="2">
        <f t="shared" si="325"/>
        <v>2.1785739263999999</v>
      </c>
      <c r="AB336" s="2">
        <f t="shared" si="318"/>
        <v>2.1785739263999999</v>
      </c>
      <c r="AC336" s="2">
        <f t="shared" si="319"/>
        <v>0</v>
      </c>
      <c r="AD336" s="2"/>
      <c r="AE336" s="2">
        <f t="shared" si="329"/>
        <v>4.53869568</v>
      </c>
      <c r="AF336" s="2">
        <f t="shared" si="326"/>
        <v>4.53869568</v>
      </c>
      <c r="AG336" s="2">
        <f t="shared" si="327"/>
        <v>0</v>
      </c>
    </row>
    <row r="337" spans="1:35" x14ac:dyDescent="0.25">
      <c r="D337">
        <f t="shared" si="320"/>
        <v>9</v>
      </c>
      <c r="E337" s="2">
        <f t="shared" si="321"/>
        <v>2.1785739263999999</v>
      </c>
      <c r="F337" s="2">
        <f t="shared" si="322"/>
        <v>2.1785739263999999</v>
      </c>
      <c r="G337">
        <f t="shared" si="323"/>
        <v>0</v>
      </c>
      <c r="H337" s="2">
        <f t="shared" si="324"/>
        <v>4.3571478527999998</v>
      </c>
      <c r="I337" s="2">
        <f t="shared" si="328"/>
        <v>134261.15393617921</v>
      </c>
      <c r="J337" s="2"/>
      <c r="K337" s="2"/>
      <c r="L337" s="2"/>
      <c r="M337" s="2"/>
      <c r="N337" s="2"/>
      <c r="O337" s="2"/>
      <c r="R337">
        <v>9</v>
      </c>
      <c r="S337" s="2">
        <f t="shared" si="315"/>
        <v>2.1785739263999999</v>
      </c>
      <c r="T337" s="2">
        <f t="shared" si="316"/>
        <v>2.1785739263999999</v>
      </c>
      <c r="U337" s="2">
        <f t="shared" si="317"/>
        <v>0</v>
      </c>
      <c r="V337" s="2"/>
      <c r="W337" s="2">
        <f>S337-S337*$N$20</f>
        <v>1.7428591411199998</v>
      </c>
      <c r="X337" s="2">
        <f>T337-T337*$N$20</f>
        <v>1.7428591411199998</v>
      </c>
      <c r="Y337" s="2">
        <f>U337-U337*$N$20</f>
        <v>0</v>
      </c>
      <c r="Z337" s="2"/>
      <c r="AA337" s="2">
        <f t="shared" si="325"/>
        <v>1.0457154846719998</v>
      </c>
      <c r="AB337" s="2">
        <f t="shared" si="318"/>
        <v>1.0457154846719998</v>
      </c>
      <c r="AC337" s="2">
        <f t="shared" si="319"/>
        <v>0</v>
      </c>
      <c r="AD337" s="2"/>
      <c r="AE337" s="2">
        <f t="shared" si="329"/>
        <v>2.1785739263999999</v>
      </c>
      <c r="AF337" s="2">
        <f t="shared" si="326"/>
        <v>2.1785739263999999</v>
      </c>
      <c r="AG337" s="2">
        <f t="shared" si="327"/>
        <v>0</v>
      </c>
    </row>
    <row r="338" spans="1:35" x14ac:dyDescent="0.25">
      <c r="D338">
        <f t="shared" si="320"/>
        <v>10</v>
      </c>
      <c r="E338" s="2">
        <f t="shared" si="321"/>
        <v>1.0457154846719998</v>
      </c>
      <c r="F338" s="2">
        <f t="shared" si="322"/>
        <v>1.0457154846719998</v>
      </c>
      <c r="G338">
        <f t="shared" si="323"/>
        <v>0</v>
      </c>
      <c r="H338" s="2">
        <f t="shared" si="324"/>
        <v>2.0914309693439996</v>
      </c>
      <c r="I338" s="2">
        <f t="shared" si="328"/>
        <v>67114.019806248951</v>
      </c>
      <c r="J338" s="2"/>
      <c r="K338" s="2"/>
      <c r="L338" s="2"/>
      <c r="M338" s="2"/>
      <c r="N338" s="2"/>
      <c r="O338" s="2"/>
      <c r="R338">
        <v>10</v>
      </c>
      <c r="S338" s="2">
        <f t="shared" si="315"/>
        <v>1.0457154846719998</v>
      </c>
      <c r="T338" s="2">
        <f t="shared" si="316"/>
        <v>1.0457154846719998</v>
      </c>
      <c r="U338" s="2">
        <f t="shared" si="317"/>
        <v>0</v>
      </c>
      <c r="V338" s="2"/>
      <c r="W338" s="2">
        <f>S338-S338*$N$21</f>
        <v>0.8365723877375999</v>
      </c>
      <c r="X338" s="2">
        <f>T338-T338*$N$21</f>
        <v>0.8365723877375999</v>
      </c>
      <c r="Y338" s="2">
        <f>U338-U338*$N$21</f>
        <v>0</v>
      </c>
      <c r="Z338" s="2"/>
      <c r="AA338" s="2">
        <f t="shared" si="325"/>
        <v>0.50194343264255992</v>
      </c>
      <c r="AB338" s="2">
        <f t="shared" si="318"/>
        <v>0.50194343264255992</v>
      </c>
      <c r="AC338" s="2">
        <f t="shared" si="319"/>
        <v>0</v>
      </c>
      <c r="AD338" s="2"/>
      <c r="AE338" s="2">
        <f t="shared" si="329"/>
        <v>1.0457154846719998</v>
      </c>
      <c r="AF338" s="2">
        <f t="shared" si="326"/>
        <v>1.0457154846719998</v>
      </c>
      <c r="AG338" s="2">
        <f t="shared" si="327"/>
        <v>0</v>
      </c>
    </row>
    <row r="339" spans="1:35" x14ac:dyDescent="0.25">
      <c r="D339">
        <f t="shared" si="320"/>
        <v>11</v>
      </c>
      <c r="E339" s="2">
        <f t="shared" si="321"/>
        <v>0.50194343264255992</v>
      </c>
      <c r="F339" s="2">
        <f t="shared" si="322"/>
        <v>0.50194343264255992</v>
      </c>
      <c r="G339">
        <f t="shared" si="323"/>
        <v>0</v>
      </c>
      <c r="H339" s="2">
        <f t="shared" si="324"/>
        <v>1.0038868652851198</v>
      </c>
      <c r="I339" s="2">
        <f t="shared" si="328"/>
        <v>40360.26753192296</v>
      </c>
      <c r="J339" s="2"/>
      <c r="K339" s="2"/>
      <c r="L339" s="2"/>
      <c r="M339" s="2"/>
      <c r="N339" s="2"/>
      <c r="O339" s="2"/>
      <c r="R339" s="3">
        <v>11</v>
      </c>
      <c r="S339" s="6">
        <f t="shared" si="315"/>
        <v>0.50194343264255992</v>
      </c>
      <c r="T339" s="6">
        <f t="shared" si="316"/>
        <v>0.50194343264255992</v>
      </c>
      <c r="U339" s="6">
        <f t="shared" si="317"/>
        <v>0</v>
      </c>
      <c r="V339" s="7"/>
      <c r="W339" s="2">
        <f>S339-S339*$N$22</f>
        <v>0.40155474611404796</v>
      </c>
      <c r="X339" s="2">
        <f>T339-T339*$N$22</f>
        <v>0.40155474611404796</v>
      </c>
      <c r="Y339" s="2">
        <f>U339-U339*$N$22</f>
        <v>0</v>
      </c>
      <c r="Z339" s="2"/>
      <c r="AA339" s="2">
        <f t="shared" si="325"/>
        <v>0.24093284766842876</v>
      </c>
      <c r="AB339" s="2">
        <f t="shared" si="318"/>
        <v>0.24093284766842876</v>
      </c>
      <c r="AC339" s="2">
        <f t="shared" si="319"/>
        <v>0</v>
      </c>
      <c r="AD339" s="2"/>
      <c r="AE339" s="2">
        <f t="shared" si="329"/>
        <v>0.50194343264255992</v>
      </c>
      <c r="AF339" s="2">
        <f t="shared" si="326"/>
        <v>0.50194343264255992</v>
      </c>
      <c r="AG339" s="2">
        <f t="shared" si="327"/>
        <v>0</v>
      </c>
    </row>
    <row r="340" spans="1:35" x14ac:dyDescent="0.25">
      <c r="H340" s="2">
        <f>SUM(H329:H339)</f>
        <v>9611.8210262316497</v>
      </c>
      <c r="I340">
        <f>SUM(I331:I339)</f>
        <v>3779450.7685921113</v>
      </c>
      <c r="R340" t="s">
        <v>30</v>
      </c>
      <c r="T340">
        <f>IF($H340&lt;$J$12,F340,F340/$H340*$J$12)</f>
        <v>0</v>
      </c>
      <c r="U340">
        <f>SUM(S329:U339)</f>
        <v>7052.9194890474282</v>
      </c>
      <c r="Y340" s="2">
        <f>SUM(W329:Y339)</f>
        <v>6877.3355912379429</v>
      </c>
      <c r="AC340" s="2">
        <f>SUM(AA329:AC339)</f>
        <v>2053.4013547427667</v>
      </c>
      <c r="AE340" s="2">
        <f>SUM(AE329:AE339)</f>
        <v>4805.9105131158249</v>
      </c>
      <c r="AF340" s="2">
        <f>SUM(AF329:AF339)</f>
        <v>4805.9105131158249</v>
      </c>
      <c r="AG340">
        <f>SUM(AG329:AG339)</f>
        <v>0</v>
      </c>
      <c r="AH340" s="15">
        <f>SUM(AE329:AG339)</f>
        <v>9611.8210262316461</v>
      </c>
    </row>
    <row r="341" spans="1:35" x14ac:dyDescent="0.25">
      <c r="B341" s="3"/>
      <c r="C341" s="3"/>
      <c r="D341" s="3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14"/>
      <c r="AI341" s="3"/>
    </row>
    <row r="342" spans="1:35" x14ac:dyDescent="0.25">
      <c r="B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7"/>
      <c r="U342" s="7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7"/>
      <c r="AH342" s="19"/>
      <c r="AI342" s="7"/>
    </row>
    <row r="343" spans="1:35" x14ac:dyDescent="0.25">
      <c r="A343" t="s">
        <v>24</v>
      </c>
      <c r="B343">
        <f>B328+1</f>
        <v>21</v>
      </c>
      <c r="D343" s="3" t="s">
        <v>34</v>
      </c>
      <c r="E343" s="3" t="s">
        <v>5</v>
      </c>
      <c r="F343" s="3" t="s">
        <v>4</v>
      </c>
      <c r="G343" s="3" t="s">
        <v>6</v>
      </c>
      <c r="H343" s="3" t="s">
        <v>14</v>
      </c>
      <c r="I343" s="3" t="s">
        <v>7</v>
      </c>
      <c r="K343" s="14" t="s">
        <v>32</v>
      </c>
      <c r="L343" s="4"/>
      <c r="M343" s="4"/>
      <c r="N343" s="3" t="s">
        <v>51</v>
      </c>
      <c r="O343" s="3" t="s">
        <v>50</v>
      </c>
      <c r="P343" s="3" t="s">
        <v>14</v>
      </c>
      <c r="R343" s="3" t="s">
        <v>34</v>
      </c>
      <c r="S343" s="3" t="s">
        <v>35</v>
      </c>
      <c r="T343" s="3" t="s">
        <v>36</v>
      </c>
      <c r="U343" s="3" t="s">
        <v>37</v>
      </c>
      <c r="W343" s="3" t="s">
        <v>38</v>
      </c>
      <c r="X343" s="3" t="s">
        <v>39</v>
      </c>
      <c r="Y343" s="3" t="s">
        <v>40</v>
      </c>
      <c r="AA343" s="3" t="s">
        <v>41</v>
      </c>
      <c r="AB343" s="3" t="s">
        <v>42</v>
      </c>
      <c r="AC343" s="3" t="s">
        <v>43</v>
      </c>
      <c r="AE343" s="3" t="s">
        <v>52</v>
      </c>
      <c r="AF343" s="3" t="s">
        <v>54</v>
      </c>
      <c r="AG343" s="3" t="s">
        <v>53</v>
      </c>
      <c r="AH343" s="1" t="s">
        <v>24</v>
      </c>
      <c r="AI343">
        <f>B343</f>
        <v>21</v>
      </c>
    </row>
    <row r="344" spans="1:35" x14ac:dyDescent="0.25">
      <c r="D344">
        <f>D329</f>
        <v>1</v>
      </c>
      <c r="E344" s="2">
        <f>AE329</f>
        <v>3779.4507685921112</v>
      </c>
      <c r="F344" s="2">
        <f>AF329</f>
        <v>3779.4507685921112</v>
      </c>
      <c r="G344">
        <f>IF($B343&lt;$M$5,0,$K$6)</f>
        <v>0</v>
      </c>
      <c r="H344" s="2">
        <f>SUM(E344:G344)</f>
        <v>7558.9015371842224</v>
      </c>
      <c r="K344" s="1" t="s">
        <v>17</v>
      </c>
      <c r="L344" s="2">
        <f>SUM(I346:I354)</f>
        <v>3779450.7685921113</v>
      </c>
      <c r="M344" s="4"/>
      <c r="N344" s="7">
        <f>L347+L348</f>
        <v>1889725.3842960557</v>
      </c>
      <c r="O344" s="7">
        <f>L349</f>
        <v>1889725.3842960557</v>
      </c>
      <c r="P344" s="4"/>
      <c r="R344">
        <v>1</v>
      </c>
      <c r="S344" s="2">
        <f t="shared" ref="S344:S354" si="331">IF($H344&lt;$J$12,E344,E344/$H344*$J$12)</f>
        <v>2500</v>
      </c>
      <c r="T344" s="2">
        <f t="shared" ref="T344:T354" si="332">IF($H344&lt;$J$12,F344,F344/$H344*$J$12)</f>
        <v>2500</v>
      </c>
      <c r="U344" s="2">
        <f t="shared" ref="U344:U354" si="333">IF($H344&lt;$J$12,G344,G344/$H344*$J$12)</f>
        <v>0</v>
      </c>
      <c r="V344" s="2"/>
      <c r="W344" s="2">
        <f>S344-S344*$N$12</f>
        <v>2500</v>
      </c>
      <c r="X344" s="2">
        <f>T344-T344*$N$12</f>
        <v>2500</v>
      </c>
      <c r="Y344" s="2">
        <f>U344-U344*$N$12</f>
        <v>0</v>
      </c>
      <c r="Z344" s="2"/>
      <c r="AA344" s="2">
        <f>W344*VLOOKUP($R344,$D$19:$E$29,2,FALSE)</f>
        <v>625</v>
      </c>
      <c r="AB344" s="2">
        <f t="shared" ref="AB344:AB354" si="334">X344*VLOOKUP($R344,$D$19:$E$29,2,FALSE)</f>
        <v>625</v>
      </c>
      <c r="AC344" s="2">
        <f t="shared" ref="AC344:AC354" si="335">Y344*VLOOKUP($R344,$D$19:$E$29,2,FALSE)</f>
        <v>0</v>
      </c>
      <c r="AD344" s="2"/>
      <c r="AE344" s="2">
        <f>N347</f>
        <v>3779.4507685921112</v>
      </c>
      <c r="AF344" s="2">
        <f>O347</f>
        <v>3779.4507685921112</v>
      </c>
      <c r="AG344">
        <v>0</v>
      </c>
    </row>
    <row r="345" spans="1:35" x14ac:dyDescent="0.25">
      <c r="D345">
        <f t="shared" ref="D345:D354" si="336">D330</f>
        <v>2</v>
      </c>
      <c r="E345" s="2">
        <f t="shared" ref="E345:E354" si="337">AE330</f>
        <v>625</v>
      </c>
      <c r="F345" s="2">
        <f t="shared" ref="F345:F354" si="338">AF330</f>
        <v>625</v>
      </c>
      <c r="G345">
        <f t="shared" ref="G345:G354" si="339">AG330</f>
        <v>0</v>
      </c>
      <c r="H345" s="2">
        <f t="shared" ref="H345:H354" si="340">SUM(E345:G345)</f>
        <v>1250</v>
      </c>
      <c r="K345" s="1" t="s">
        <v>19</v>
      </c>
      <c r="L345" s="8">
        <f>IF(B343&lt;$M$5,0,$K$6/SUM($K$6,E344:E354))</f>
        <v>0</v>
      </c>
      <c r="M345" s="1" t="s">
        <v>15</v>
      </c>
      <c r="N345" s="2">
        <f>N344*$I$6</f>
        <v>3779.4507685921112</v>
      </c>
      <c r="O345" s="2">
        <f>O344*$I$6</f>
        <v>3779.4507685921112</v>
      </c>
      <c r="P345" s="2">
        <f>SUM(N345:O345)</f>
        <v>7558.9015371842224</v>
      </c>
      <c r="R345">
        <v>2</v>
      </c>
      <c r="S345" s="2">
        <f t="shared" si="331"/>
        <v>625</v>
      </c>
      <c r="T345" s="2">
        <f t="shared" si="332"/>
        <v>625</v>
      </c>
      <c r="U345" s="2">
        <f t="shared" si="333"/>
        <v>0</v>
      </c>
      <c r="V345" s="2"/>
      <c r="W345" s="2">
        <f>S345-S345*$N$13</f>
        <v>593.75</v>
      </c>
      <c r="X345" s="2">
        <f>T345-T345*$N$13</f>
        <v>593.75</v>
      </c>
      <c r="Y345" s="2">
        <f>U345-U345*$N$13</f>
        <v>0</v>
      </c>
      <c r="Z345" s="2"/>
      <c r="AA345" s="2">
        <f t="shared" ref="AA345:AA354" si="341">W345*VLOOKUP($R345,$D$19:$E$29,2,FALSE)</f>
        <v>237.5</v>
      </c>
      <c r="AB345" s="2">
        <f t="shared" si="334"/>
        <v>237.5</v>
      </c>
      <c r="AC345" s="2">
        <f t="shared" si="335"/>
        <v>0</v>
      </c>
      <c r="AD345" s="2"/>
      <c r="AE345" s="2">
        <f>AA344</f>
        <v>625</v>
      </c>
      <c r="AF345" s="2">
        <f t="shared" ref="AF345:AF354" si="342">AB344</f>
        <v>625</v>
      </c>
      <c r="AG345" s="2">
        <f t="shared" ref="AG345:AG354" si="343">AC344</f>
        <v>0</v>
      </c>
    </row>
    <row r="346" spans="1:35" x14ac:dyDescent="0.25">
      <c r="D346">
        <f t="shared" si="336"/>
        <v>3</v>
      </c>
      <c r="E346" s="2">
        <f t="shared" si="337"/>
        <v>237.5</v>
      </c>
      <c r="F346" s="2">
        <f t="shared" si="338"/>
        <v>237.5</v>
      </c>
      <c r="G346">
        <f t="shared" si="339"/>
        <v>0</v>
      </c>
      <c r="H346" s="2">
        <f t="shared" si="340"/>
        <v>475</v>
      </c>
      <c r="I346" s="2">
        <f t="shared" ref="I346:I354" si="344">F346*VLOOKUP(D346,$H$12:$L$22,4,FALSE)</f>
        <v>1149025</v>
      </c>
      <c r="J346" s="2"/>
      <c r="K346" s="1" t="s">
        <v>20</v>
      </c>
      <c r="L346" s="8">
        <f>1-L345</f>
        <v>1</v>
      </c>
      <c r="M346" s="1" t="s">
        <v>16</v>
      </c>
      <c r="N346" s="2">
        <f>IF($P345&lt;$I$7,N345,$I$7*N345/$P345)</f>
        <v>3779.4507685921112</v>
      </c>
      <c r="O346" s="2">
        <f>IF($P345&lt;$I$7,O345,$I$7*O345/$P345)</f>
        <v>3779.4507685921112</v>
      </c>
      <c r="P346" s="2">
        <f>SUM(N346:O346)</f>
        <v>7558.9015371842224</v>
      </c>
      <c r="R346">
        <v>3</v>
      </c>
      <c r="S346" s="2">
        <f t="shared" si="331"/>
        <v>237.5</v>
      </c>
      <c r="T346" s="2">
        <f t="shared" si="332"/>
        <v>237.5</v>
      </c>
      <c r="U346" s="2">
        <f t="shared" si="333"/>
        <v>0</v>
      </c>
      <c r="V346" s="2"/>
      <c r="W346" s="2">
        <f>S346-S346*$N$14</f>
        <v>213.75</v>
      </c>
      <c r="X346" s="2">
        <f>T346-T346*$N$14</f>
        <v>213.75</v>
      </c>
      <c r="Y346" s="2">
        <f>U346-U346*$N$14</f>
        <v>0</v>
      </c>
      <c r="Z346" s="2"/>
      <c r="AA346" s="2">
        <f t="shared" si="341"/>
        <v>85.5</v>
      </c>
      <c r="AB346" s="2">
        <f t="shared" si="334"/>
        <v>85.5</v>
      </c>
      <c r="AC346" s="2">
        <f t="shared" si="335"/>
        <v>0</v>
      </c>
      <c r="AD346" s="2"/>
      <c r="AE346" s="2">
        <f t="shared" ref="AE346:AE354" si="345">AA345</f>
        <v>237.5</v>
      </c>
      <c r="AF346" s="2">
        <f t="shared" si="342"/>
        <v>237.5</v>
      </c>
      <c r="AG346" s="2">
        <f t="shared" si="343"/>
        <v>0</v>
      </c>
    </row>
    <row r="347" spans="1:35" x14ac:dyDescent="0.25">
      <c r="D347">
        <f t="shared" si="336"/>
        <v>4</v>
      </c>
      <c r="E347" s="2">
        <f t="shared" si="337"/>
        <v>85.5</v>
      </c>
      <c r="F347" s="2">
        <f t="shared" si="338"/>
        <v>85.5</v>
      </c>
      <c r="G347">
        <f t="shared" si="339"/>
        <v>0</v>
      </c>
      <c r="H347" s="2">
        <f t="shared" si="340"/>
        <v>171</v>
      </c>
      <c r="I347" s="2">
        <f t="shared" si="344"/>
        <v>847732.5</v>
      </c>
      <c r="J347" s="2"/>
      <c r="K347" s="1" t="s">
        <v>21</v>
      </c>
      <c r="L347" s="2">
        <f>L344*L345</f>
        <v>0</v>
      </c>
      <c r="M347" s="1" t="s">
        <v>33</v>
      </c>
      <c r="N347" s="2">
        <f>N346</f>
        <v>3779.4507685921112</v>
      </c>
      <c r="O347" s="2">
        <f t="shared" ref="O347" si="346">O346</f>
        <v>3779.4507685921112</v>
      </c>
      <c r="P347" s="2">
        <f>SUM(N347:O347)</f>
        <v>7558.9015371842224</v>
      </c>
      <c r="R347">
        <v>4</v>
      </c>
      <c r="S347" s="2">
        <f t="shared" si="331"/>
        <v>85.5</v>
      </c>
      <c r="T347" s="2">
        <f t="shared" si="332"/>
        <v>85.5</v>
      </c>
      <c r="U347" s="2">
        <f t="shared" si="333"/>
        <v>0</v>
      </c>
      <c r="V347" s="2"/>
      <c r="W347" s="2">
        <f>S347-S347*$N$15</f>
        <v>68.400000000000006</v>
      </c>
      <c r="X347" s="2">
        <f>T347-T347*$N$15</f>
        <v>68.400000000000006</v>
      </c>
      <c r="Y347" s="2">
        <f>U347-U347*$N$15</f>
        <v>0</v>
      </c>
      <c r="Z347" s="2"/>
      <c r="AA347" s="2">
        <f t="shared" si="341"/>
        <v>41.04</v>
      </c>
      <c r="AB347" s="2">
        <f t="shared" si="334"/>
        <v>41.04</v>
      </c>
      <c r="AC347" s="2">
        <f t="shared" si="335"/>
        <v>0</v>
      </c>
      <c r="AD347" s="2"/>
      <c r="AE347" s="2">
        <f t="shared" si="345"/>
        <v>85.5</v>
      </c>
      <c r="AF347" s="2">
        <f t="shared" si="342"/>
        <v>85.5</v>
      </c>
      <c r="AG347" s="2">
        <f t="shared" si="343"/>
        <v>0</v>
      </c>
    </row>
    <row r="348" spans="1:35" x14ac:dyDescent="0.25">
      <c r="D348">
        <f t="shared" si="336"/>
        <v>5</v>
      </c>
      <c r="E348" s="2">
        <f t="shared" si="337"/>
        <v>41.04</v>
      </c>
      <c r="F348" s="2">
        <f t="shared" si="338"/>
        <v>41.04</v>
      </c>
      <c r="G348">
        <f t="shared" si="339"/>
        <v>0</v>
      </c>
      <c r="H348" s="2">
        <f t="shared" si="340"/>
        <v>82.08</v>
      </c>
      <c r="I348" s="2">
        <f t="shared" si="344"/>
        <v>647282.88</v>
      </c>
      <c r="J348" s="2"/>
      <c r="K348" s="1" t="s">
        <v>22</v>
      </c>
      <c r="L348" s="2">
        <f>(L344*L346)/2</f>
        <v>1889725.3842960557</v>
      </c>
      <c r="R348">
        <v>5</v>
      </c>
      <c r="S348" s="2">
        <f t="shared" si="331"/>
        <v>41.04</v>
      </c>
      <c r="T348" s="2">
        <f t="shared" si="332"/>
        <v>41.04</v>
      </c>
      <c r="U348" s="2">
        <f t="shared" si="333"/>
        <v>0</v>
      </c>
      <c r="V348" s="2"/>
      <c r="W348" s="2">
        <f>S348-S348*$N$16</f>
        <v>32.832000000000001</v>
      </c>
      <c r="X348" s="2">
        <f>T348-T348*$N$16</f>
        <v>32.832000000000001</v>
      </c>
      <c r="Y348" s="2">
        <f>U348-U348*$N$16</f>
        <v>0</v>
      </c>
      <c r="Z348" s="2"/>
      <c r="AA348" s="2">
        <f t="shared" si="341"/>
        <v>19.699200000000001</v>
      </c>
      <c r="AB348" s="2">
        <f t="shared" si="334"/>
        <v>19.699200000000001</v>
      </c>
      <c r="AC348" s="2">
        <f t="shared" si="335"/>
        <v>0</v>
      </c>
      <c r="AD348" s="2"/>
      <c r="AE348" s="2">
        <f t="shared" si="345"/>
        <v>41.04</v>
      </c>
      <c r="AF348" s="2">
        <f t="shared" si="342"/>
        <v>41.04</v>
      </c>
      <c r="AG348" s="2">
        <f t="shared" si="343"/>
        <v>0</v>
      </c>
    </row>
    <row r="349" spans="1:35" x14ac:dyDescent="0.25">
      <c r="D349">
        <f t="shared" si="336"/>
        <v>6</v>
      </c>
      <c r="E349" s="2">
        <f t="shared" si="337"/>
        <v>19.699200000000001</v>
      </c>
      <c r="F349" s="2">
        <f t="shared" si="338"/>
        <v>19.699200000000001</v>
      </c>
      <c r="G349">
        <f t="shared" si="339"/>
        <v>0</v>
      </c>
      <c r="H349" s="2">
        <f t="shared" si="340"/>
        <v>39.398400000000002</v>
      </c>
      <c r="I349" s="2">
        <f t="shared" si="344"/>
        <v>447309.73440000002</v>
      </c>
      <c r="J349" s="2"/>
      <c r="K349" s="1" t="s">
        <v>23</v>
      </c>
      <c r="L349" s="2">
        <f>L348</f>
        <v>1889725.3842960557</v>
      </c>
      <c r="R349">
        <v>6</v>
      </c>
      <c r="S349" s="2">
        <f t="shared" si="331"/>
        <v>19.699200000000001</v>
      </c>
      <c r="T349" s="2">
        <f t="shared" si="332"/>
        <v>19.699200000000001</v>
      </c>
      <c r="U349" s="2">
        <f t="shared" si="333"/>
        <v>0</v>
      </c>
      <c r="V349" s="2"/>
      <c r="W349" s="2">
        <f>S349-S349*$N$17</f>
        <v>15.759360000000001</v>
      </c>
      <c r="X349" s="2">
        <f>T349-T349*$N$17</f>
        <v>15.759360000000001</v>
      </c>
      <c r="Y349" s="2">
        <f>U349-U349*$N$17</f>
        <v>0</v>
      </c>
      <c r="Z349" s="2"/>
      <c r="AA349" s="2">
        <f t="shared" si="341"/>
        <v>9.4556160000000009</v>
      </c>
      <c r="AB349" s="2">
        <f t="shared" si="334"/>
        <v>9.4556160000000009</v>
      </c>
      <c r="AC349" s="2">
        <f t="shared" si="335"/>
        <v>0</v>
      </c>
      <c r="AD349" s="2"/>
      <c r="AE349" s="2">
        <f t="shared" si="345"/>
        <v>19.699200000000001</v>
      </c>
      <c r="AF349" s="2">
        <f t="shared" si="342"/>
        <v>19.699200000000001</v>
      </c>
      <c r="AG349" s="2">
        <f t="shared" si="343"/>
        <v>0</v>
      </c>
    </row>
    <row r="350" spans="1:35" x14ac:dyDescent="0.25">
      <c r="D350">
        <f t="shared" si="336"/>
        <v>7</v>
      </c>
      <c r="E350" s="2">
        <f t="shared" si="337"/>
        <v>9.4556160000000009</v>
      </c>
      <c r="F350" s="2">
        <f t="shared" si="338"/>
        <v>9.4556160000000009</v>
      </c>
      <c r="G350">
        <f t="shared" si="339"/>
        <v>0</v>
      </c>
      <c r="H350" s="2">
        <f t="shared" si="340"/>
        <v>18.911232000000002</v>
      </c>
      <c r="I350" s="2">
        <f t="shared" si="344"/>
        <v>278288.23449600005</v>
      </c>
      <c r="J350" s="2"/>
      <c r="K350" s="15"/>
      <c r="L350" s="2"/>
      <c r="M350" s="2"/>
      <c r="N350" s="2"/>
      <c r="O350" s="2"/>
      <c r="R350">
        <v>7</v>
      </c>
      <c r="S350" s="2">
        <f t="shared" si="331"/>
        <v>9.4556160000000009</v>
      </c>
      <c r="T350" s="2">
        <f t="shared" si="332"/>
        <v>9.4556160000000009</v>
      </c>
      <c r="U350" s="2">
        <f t="shared" si="333"/>
        <v>0</v>
      </c>
      <c r="V350" s="2"/>
      <c r="W350" s="2">
        <f>S350-S350*$N$18</f>
        <v>7.5644928000000009</v>
      </c>
      <c r="X350" s="2">
        <f>T350-T350*$N$18</f>
        <v>7.5644928000000009</v>
      </c>
      <c r="Y350" s="2">
        <f>U350-U350*$N$18</f>
        <v>0</v>
      </c>
      <c r="Z350" s="2"/>
      <c r="AA350" s="2">
        <f t="shared" si="341"/>
        <v>4.53869568</v>
      </c>
      <c r="AB350" s="2">
        <f t="shared" si="334"/>
        <v>4.53869568</v>
      </c>
      <c r="AC350" s="2">
        <f t="shared" si="335"/>
        <v>0</v>
      </c>
      <c r="AD350" s="2"/>
      <c r="AE350" s="2">
        <f t="shared" si="345"/>
        <v>9.4556160000000009</v>
      </c>
      <c r="AF350" s="2">
        <f t="shared" si="342"/>
        <v>9.4556160000000009</v>
      </c>
      <c r="AG350" s="2">
        <f t="shared" si="343"/>
        <v>0</v>
      </c>
    </row>
    <row r="351" spans="1:35" x14ac:dyDescent="0.25">
      <c r="D351">
        <f t="shared" si="336"/>
        <v>8</v>
      </c>
      <c r="E351" s="2">
        <f t="shared" si="337"/>
        <v>4.53869568</v>
      </c>
      <c r="F351" s="2">
        <f t="shared" si="338"/>
        <v>4.53869568</v>
      </c>
      <c r="G351">
        <f t="shared" si="339"/>
        <v>0</v>
      </c>
      <c r="H351" s="2">
        <f t="shared" si="340"/>
        <v>9.07739136</v>
      </c>
      <c r="I351" s="2">
        <f t="shared" si="344"/>
        <v>168076.97842176</v>
      </c>
      <c r="J351" s="2"/>
      <c r="K351" s="2"/>
      <c r="L351" s="2"/>
      <c r="M351" s="2"/>
      <c r="N351" s="2"/>
      <c r="O351" s="2"/>
      <c r="R351">
        <v>8</v>
      </c>
      <c r="S351" s="2">
        <f t="shared" si="331"/>
        <v>4.53869568</v>
      </c>
      <c r="T351" s="2">
        <f t="shared" si="332"/>
        <v>4.53869568</v>
      </c>
      <c r="U351" s="2">
        <f t="shared" si="333"/>
        <v>0</v>
      </c>
      <c r="V351" s="2"/>
      <c r="W351" s="2">
        <f>S351-S351*$N$19</f>
        <v>3.630956544</v>
      </c>
      <c r="X351" s="2">
        <f>T351-T351*$N$19</f>
        <v>3.630956544</v>
      </c>
      <c r="Y351" s="2">
        <f>U351-U351*$N$19</f>
        <v>0</v>
      </c>
      <c r="Z351" s="2"/>
      <c r="AA351" s="2">
        <f t="shared" si="341"/>
        <v>2.1785739263999999</v>
      </c>
      <c r="AB351" s="2">
        <f t="shared" si="334"/>
        <v>2.1785739263999999</v>
      </c>
      <c r="AC351" s="2">
        <f t="shared" si="335"/>
        <v>0</v>
      </c>
      <c r="AD351" s="2"/>
      <c r="AE351" s="2">
        <f t="shared" si="345"/>
        <v>4.53869568</v>
      </c>
      <c r="AF351" s="2">
        <f t="shared" si="342"/>
        <v>4.53869568</v>
      </c>
      <c r="AG351" s="2">
        <f t="shared" si="343"/>
        <v>0</v>
      </c>
    </row>
    <row r="352" spans="1:35" x14ac:dyDescent="0.25">
      <c r="D352">
        <f t="shared" si="336"/>
        <v>9</v>
      </c>
      <c r="E352" s="2">
        <f t="shared" si="337"/>
        <v>2.1785739263999999</v>
      </c>
      <c r="F352" s="2">
        <f t="shared" si="338"/>
        <v>2.1785739263999999</v>
      </c>
      <c r="G352">
        <f t="shared" si="339"/>
        <v>0</v>
      </c>
      <c r="H352" s="2">
        <f t="shared" si="340"/>
        <v>4.3571478527999998</v>
      </c>
      <c r="I352" s="2">
        <f t="shared" si="344"/>
        <v>134261.15393617921</v>
      </c>
      <c r="J352" s="2"/>
      <c r="K352" s="2"/>
      <c r="L352" s="2"/>
      <c r="M352" s="2"/>
      <c r="N352" s="2"/>
      <c r="O352" s="2"/>
      <c r="R352">
        <v>9</v>
      </c>
      <c r="S352" s="2">
        <f t="shared" si="331"/>
        <v>2.1785739263999999</v>
      </c>
      <c r="T352" s="2">
        <f t="shared" si="332"/>
        <v>2.1785739263999999</v>
      </c>
      <c r="U352" s="2">
        <f t="shared" si="333"/>
        <v>0</v>
      </c>
      <c r="V352" s="2"/>
      <c r="W352" s="2">
        <f>S352-S352*$N$20</f>
        <v>1.7428591411199998</v>
      </c>
      <c r="X352" s="2">
        <f>T352-T352*$N$20</f>
        <v>1.7428591411199998</v>
      </c>
      <c r="Y352" s="2">
        <f>U352-U352*$N$20</f>
        <v>0</v>
      </c>
      <c r="Z352" s="2"/>
      <c r="AA352" s="2">
        <f t="shared" si="341"/>
        <v>1.0457154846719998</v>
      </c>
      <c r="AB352" s="2">
        <f t="shared" si="334"/>
        <v>1.0457154846719998</v>
      </c>
      <c r="AC352" s="2">
        <f t="shared" si="335"/>
        <v>0</v>
      </c>
      <c r="AD352" s="2"/>
      <c r="AE352" s="2">
        <f t="shared" si="345"/>
        <v>2.1785739263999999</v>
      </c>
      <c r="AF352" s="2">
        <f t="shared" si="342"/>
        <v>2.1785739263999999</v>
      </c>
      <c r="AG352" s="2">
        <f t="shared" si="343"/>
        <v>0</v>
      </c>
    </row>
    <row r="353" spans="1:35" x14ac:dyDescent="0.25">
      <c r="D353">
        <f t="shared" si="336"/>
        <v>10</v>
      </c>
      <c r="E353" s="2">
        <f t="shared" si="337"/>
        <v>1.0457154846719998</v>
      </c>
      <c r="F353" s="2">
        <f t="shared" si="338"/>
        <v>1.0457154846719998</v>
      </c>
      <c r="G353">
        <f t="shared" si="339"/>
        <v>0</v>
      </c>
      <c r="H353" s="2">
        <f t="shared" si="340"/>
        <v>2.0914309693439996</v>
      </c>
      <c r="I353" s="2">
        <f t="shared" si="344"/>
        <v>67114.019806248951</v>
      </c>
      <c r="J353" s="2"/>
      <c r="K353" s="2"/>
      <c r="L353" s="2"/>
      <c r="M353" s="2"/>
      <c r="N353" s="2"/>
      <c r="O353" s="2"/>
      <c r="R353">
        <v>10</v>
      </c>
      <c r="S353" s="2">
        <f t="shared" si="331"/>
        <v>1.0457154846719998</v>
      </c>
      <c r="T353" s="2">
        <f t="shared" si="332"/>
        <v>1.0457154846719998</v>
      </c>
      <c r="U353" s="2">
        <f t="shared" si="333"/>
        <v>0</v>
      </c>
      <c r="V353" s="2"/>
      <c r="W353" s="2">
        <f>S353-S353*$N$21</f>
        <v>0.8365723877375999</v>
      </c>
      <c r="X353" s="2">
        <f>T353-T353*$N$21</f>
        <v>0.8365723877375999</v>
      </c>
      <c r="Y353" s="2">
        <f>U353-U353*$N$21</f>
        <v>0</v>
      </c>
      <c r="Z353" s="2"/>
      <c r="AA353" s="2">
        <f t="shared" si="341"/>
        <v>0.50194343264255992</v>
      </c>
      <c r="AB353" s="2">
        <f t="shared" si="334"/>
        <v>0.50194343264255992</v>
      </c>
      <c r="AC353" s="2">
        <f t="shared" si="335"/>
        <v>0</v>
      </c>
      <c r="AD353" s="2"/>
      <c r="AE353" s="2">
        <f t="shared" si="345"/>
        <v>1.0457154846719998</v>
      </c>
      <c r="AF353" s="2">
        <f t="shared" si="342"/>
        <v>1.0457154846719998</v>
      </c>
      <c r="AG353" s="2">
        <f t="shared" si="343"/>
        <v>0</v>
      </c>
    </row>
    <row r="354" spans="1:35" x14ac:dyDescent="0.25">
      <c r="D354">
        <f t="shared" si="336"/>
        <v>11</v>
      </c>
      <c r="E354" s="2">
        <f t="shared" si="337"/>
        <v>0.50194343264255992</v>
      </c>
      <c r="F354" s="2">
        <f t="shared" si="338"/>
        <v>0.50194343264255992</v>
      </c>
      <c r="G354">
        <f t="shared" si="339"/>
        <v>0</v>
      </c>
      <c r="H354" s="2">
        <f t="shared" si="340"/>
        <v>1.0038868652851198</v>
      </c>
      <c r="I354" s="2">
        <f t="shared" si="344"/>
        <v>40360.26753192296</v>
      </c>
      <c r="J354" s="2"/>
      <c r="K354" s="2"/>
      <c r="L354" s="2"/>
      <c r="M354" s="2"/>
      <c r="N354" s="2"/>
      <c r="O354" s="2"/>
      <c r="R354" s="3">
        <v>11</v>
      </c>
      <c r="S354" s="6">
        <f t="shared" si="331"/>
        <v>0.50194343264255992</v>
      </c>
      <c r="T354" s="6">
        <f t="shared" si="332"/>
        <v>0.50194343264255992</v>
      </c>
      <c r="U354" s="6">
        <f t="shared" si="333"/>
        <v>0</v>
      </c>
      <c r="V354" s="7"/>
      <c r="W354" s="2">
        <f>S354-S354*$N$22</f>
        <v>0.40155474611404796</v>
      </c>
      <c r="X354" s="2">
        <f>T354-T354*$N$22</f>
        <v>0.40155474611404796</v>
      </c>
      <c r="Y354" s="2">
        <f>U354-U354*$N$22</f>
        <v>0</v>
      </c>
      <c r="Z354" s="2"/>
      <c r="AA354" s="2">
        <f t="shared" si="341"/>
        <v>0.24093284766842876</v>
      </c>
      <c r="AB354" s="2">
        <f t="shared" si="334"/>
        <v>0.24093284766842876</v>
      </c>
      <c r="AC354" s="2">
        <f t="shared" si="335"/>
        <v>0</v>
      </c>
      <c r="AD354" s="2"/>
      <c r="AE354" s="2">
        <f t="shared" si="345"/>
        <v>0.50194343264255992</v>
      </c>
      <c r="AF354" s="2">
        <f t="shared" si="342"/>
        <v>0.50194343264255992</v>
      </c>
      <c r="AG354" s="2">
        <f t="shared" si="343"/>
        <v>0</v>
      </c>
    </row>
    <row r="355" spans="1:35" x14ac:dyDescent="0.25">
      <c r="H355" s="2">
        <f>SUM(H344:H354)</f>
        <v>9611.8210262316497</v>
      </c>
      <c r="I355">
        <f>SUM(I346:I354)</f>
        <v>3779450.7685921113</v>
      </c>
      <c r="R355" t="s">
        <v>30</v>
      </c>
      <c r="T355">
        <f>IF($H355&lt;$J$12,F355,F355/$H355*$J$12)</f>
        <v>0</v>
      </c>
      <c r="U355">
        <f>SUM(S344:U354)</f>
        <v>7052.9194890474282</v>
      </c>
      <c r="Y355" s="2">
        <f>SUM(W344:Y354)</f>
        <v>6877.3355912379429</v>
      </c>
      <c r="AC355" s="2">
        <f>SUM(AA344:AC354)</f>
        <v>2053.4013547427667</v>
      </c>
      <c r="AE355" s="2">
        <f>SUM(AE344:AE354)</f>
        <v>4805.9105131158249</v>
      </c>
      <c r="AF355" s="2">
        <f>SUM(AF344:AF354)</f>
        <v>4805.9105131158249</v>
      </c>
      <c r="AG355">
        <f>SUM(AG344:AG354)</f>
        <v>0</v>
      </c>
      <c r="AH355" s="15">
        <f>SUM(AE344:AG354)</f>
        <v>9611.8210262316461</v>
      </c>
    </row>
    <row r="356" spans="1:35" x14ac:dyDescent="0.25">
      <c r="B356" s="3"/>
      <c r="C356" s="3"/>
      <c r="D356" s="3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14"/>
      <c r="AI356" s="3"/>
    </row>
    <row r="357" spans="1:35" x14ac:dyDescent="0.25">
      <c r="B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7"/>
      <c r="U357" s="7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7"/>
      <c r="AH357" s="19"/>
      <c r="AI357" s="7"/>
    </row>
    <row r="358" spans="1:35" x14ac:dyDescent="0.25">
      <c r="A358" t="s">
        <v>24</v>
      </c>
      <c r="B358">
        <f>B343+1</f>
        <v>22</v>
      </c>
      <c r="D358" s="3" t="s">
        <v>34</v>
      </c>
      <c r="E358" s="3" t="s">
        <v>5</v>
      </c>
      <c r="F358" s="3" t="s">
        <v>4</v>
      </c>
      <c r="G358" s="3" t="s">
        <v>6</v>
      </c>
      <c r="H358" s="3" t="s">
        <v>14</v>
      </c>
      <c r="I358" s="3" t="s">
        <v>7</v>
      </c>
      <c r="K358" s="14" t="s">
        <v>32</v>
      </c>
      <c r="L358" s="4"/>
      <c r="M358" s="4"/>
      <c r="N358" s="3" t="s">
        <v>51</v>
      </c>
      <c r="O358" s="3" t="s">
        <v>50</v>
      </c>
      <c r="P358" s="3" t="s">
        <v>14</v>
      </c>
      <c r="R358" s="3" t="s">
        <v>34</v>
      </c>
      <c r="S358" s="3" t="s">
        <v>35</v>
      </c>
      <c r="T358" s="3" t="s">
        <v>36</v>
      </c>
      <c r="U358" s="3" t="s">
        <v>37</v>
      </c>
      <c r="W358" s="3" t="s">
        <v>38</v>
      </c>
      <c r="X358" s="3" t="s">
        <v>39</v>
      </c>
      <c r="Y358" s="3" t="s">
        <v>40</v>
      </c>
      <c r="AA358" s="3" t="s">
        <v>41</v>
      </c>
      <c r="AB358" s="3" t="s">
        <v>42</v>
      </c>
      <c r="AC358" s="3" t="s">
        <v>43</v>
      </c>
      <c r="AE358" s="3" t="s">
        <v>52</v>
      </c>
      <c r="AF358" s="3" t="s">
        <v>54</v>
      </c>
      <c r="AG358" s="3" t="s">
        <v>53</v>
      </c>
      <c r="AH358" s="1" t="s">
        <v>24</v>
      </c>
      <c r="AI358">
        <f>B358</f>
        <v>22</v>
      </c>
    </row>
    <row r="359" spans="1:35" x14ac:dyDescent="0.25">
      <c r="D359">
        <f>D344</f>
        <v>1</v>
      </c>
      <c r="E359" s="2">
        <f>AE344</f>
        <v>3779.4507685921112</v>
      </c>
      <c r="F359" s="2">
        <f>AF344</f>
        <v>3779.4507685921112</v>
      </c>
      <c r="G359">
        <f>IF($B358&lt;$M$5,0,$K$6)</f>
        <v>0</v>
      </c>
      <c r="H359" s="2">
        <f>SUM(E359:G359)</f>
        <v>7558.9015371842224</v>
      </c>
      <c r="K359" s="1" t="s">
        <v>17</v>
      </c>
      <c r="L359" s="2">
        <f>SUM(I361:I369)</f>
        <v>3779450.7685921113</v>
      </c>
      <c r="M359" s="4"/>
      <c r="N359" s="7">
        <f>L362+L363</f>
        <v>1889725.3842960557</v>
      </c>
      <c r="O359" s="7">
        <f>L364</f>
        <v>1889725.3842960557</v>
      </c>
      <c r="P359" s="4"/>
      <c r="R359">
        <v>1</v>
      </c>
      <c r="S359" s="2">
        <f t="shared" ref="S359:S369" si="347">IF($H359&lt;$J$12,E359,E359/$H359*$J$12)</f>
        <v>2500</v>
      </c>
      <c r="T359" s="2">
        <f t="shared" ref="T359:T369" si="348">IF($H359&lt;$J$12,F359,F359/$H359*$J$12)</f>
        <v>2500</v>
      </c>
      <c r="U359" s="2">
        <f t="shared" ref="U359:U369" si="349">IF($H359&lt;$J$12,G359,G359/$H359*$J$12)</f>
        <v>0</v>
      </c>
      <c r="V359" s="2"/>
      <c r="W359" s="2">
        <f>S359-S359*$N$12</f>
        <v>2500</v>
      </c>
      <c r="X359" s="2">
        <f>T359-T359*$N$12</f>
        <v>2500</v>
      </c>
      <c r="Y359" s="2">
        <f>U359-U359*$N$12</f>
        <v>0</v>
      </c>
      <c r="Z359" s="2"/>
      <c r="AA359" s="2">
        <f>W359*VLOOKUP($R359,$D$19:$E$29,2,FALSE)</f>
        <v>625</v>
      </c>
      <c r="AB359" s="2">
        <f t="shared" ref="AB359:AB369" si="350">X359*VLOOKUP($R359,$D$19:$E$29,2,FALSE)</f>
        <v>625</v>
      </c>
      <c r="AC359" s="2">
        <f t="shared" ref="AC359:AC369" si="351">Y359*VLOOKUP($R359,$D$19:$E$29,2,FALSE)</f>
        <v>0</v>
      </c>
      <c r="AD359" s="2"/>
      <c r="AE359" s="2">
        <f>N362</f>
        <v>3779.4507685921112</v>
      </c>
      <c r="AF359" s="2">
        <f>O362</f>
        <v>3779.4507685921112</v>
      </c>
      <c r="AG359">
        <v>0</v>
      </c>
    </row>
    <row r="360" spans="1:35" x14ac:dyDescent="0.25">
      <c r="D360">
        <f t="shared" ref="D360:D369" si="352">D345</f>
        <v>2</v>
      </c>
      <c r="E360" s="2">
        <f t="shared" ref="E360:E369" si="353">AE345</f>
        <v>625</v>
      </c>
      <c r="F360" s="2">
        <f t="shared" ref="F360:F369" si="354">AF345</f>
        <v>625</v>
      </c>
      <c r="G360">
        <f t="shared" ref="G360:G369" si="355">AG345</f>
        <v>0</v>
      </c>
      <c r="H360" s="2">
        <f t="shared" ref="H360:H369" si="356">SUM(E360:G360)</f>
        <v>1250</v>
      </c>
      <c r="K360" s="1" t="s">
        <v>19</v>
      </c>
      <c r="L360" s="8">
        <f>IF(B358&lt;$M$5,0,$K$6/SUM($K$6,E359:E369))</f>
        <v>0</v>
      </c>
      <c r="M360" s="1" t="s">
        <v>15</v>
      </c>
      <c r="N360" s="2">
        <f>N359*$I$6</f>
        <v>3779.4507685921112</v>
      </c>
      <c r="O360" s="2">
        <f>O359*$I$6</f>
        <v>3779.4507685921112</v>
      </c>
      <c r="P360" s="2">
        <f>SUM(N360:O360)</f>
        <v>7558.9015371842224</v>
      </c>
      <c r="R360">
        <v>2</v>
      </c>
      <c r="S360" s="2">
        <f t="shared" si="347"/>
        <v>625</v>
      </c>
      <c r="T360" s="2">
        <f t="shared" si="348"/>
        <v>625</v>
      </c>
      <c r="U360" s="2">
        <f t="shared" si="349"/>
        <v>0</v>
      </c>
      <c r="V360" s="2"/>
      <c r="W360" s="2">
        <f>S360-S360*$N$13</f>
        <v>593.75</v>
      </c>
      <c r="X360" s="2">
        <f>T360-T360*$N$13</f>
        <v>593.75</v>
      </c>
      <c r="Y360" s="2">
        <f>U360-U360*$N$13</f>
        <v>0</v>
      </c>
      <c r="Z360" s="2"/>
      <c r="AA360" s="2">
        <f t="shared" ref="AA360:AA369" si="357">W360*VLOOKUP($R360,$D$19:$E$29,2,FALSE)</f>
        <v>237.5</v>
      </c>
      <c r="AB360" s="2">
        <f t="shared" si="350"/>
        <v>237.5</v>
      </c>
      <c r="AC360" s="2">
        <f t="shared" si="351"/>
        <v>0</v>
      </c>
      <c r="AD360" s="2"/>
      <c r="AE360" s="2">
        <f>AA359</f>
        <v>625</v>
      </c>
      <c r="AF360" s="2">
        <f t="shared" ref="AF360:AF369" si="358">AB359</f>
        <v>625</v>
      </c>
      <c r="AG360" s="2">
        <f t="shared" ref="AG360:AG369" si="359">AC359</f>
        <v>0</v>
      </c>
    </row>
    <row r="361" spans="1:35" x14ac:dyDescent="0.25">
      <c r="D361">
        <f t="shared" si="352"/>
        <v>3</v>
      </c>
      <c r="E361" s="2">
        <f t="shared" si="353"/>
        <v>237.5</v>
      </c>
      <c r="F361" s="2">
        <f t="shared" si="354"/>
        <v>237.5</v>
      </c>
      <c r="G361">
        <f t="shared" si="355"/>
        <v>0</v>
      </c>
      <c r="H361" s="2">
        <f t="shared" si="356"/>
        <v>475</v>
      </c>
      <c r="I361" s="2">
        <f t="shared" ref="I361:I369" si="360">F361*VLOOKUP(D361,$H$12:$L$22,4,FALSE)</f>
        <v>1149025</v>
      </c>
      <c r="J361" s="2"/>
      <c r="K361" s="1" t="s">
        <v>20</v>
      </c>
      <c r="L361" s="8">
        <f>1-L360</f>
        <v>1</v>
      </c>
      <c r="M361" s="1" t="s">
        <v>16</v>
      </c>
      <c r="N361" s="2">
        <f>IF($P360&lt;$I$7,N360,$I$7*N360/$P360)</f>
        <v>3779.4507685921112</v>
      </c>
      <c r="O361" s="2">
        <f>IF($P360&lt;$I$7,O360,$I$7*O360/$P360)</f>
        <v>3779.4507685921112</v>
      </c>
      <c r="P361" s="2">
        <f>SUM(N361:O361)</f>
        <v>7558.9015371842224</v>
      </c>
      <c r="R361">
        <v>3</v>
      </c>
      <c r="S361" s="2">
        <f t="shared" si="347"/>
        <v>237.5</v>
      </c>
      <c r="T361" s="2">
        <f t="shared" si="348"/>
        <v>237.5</v>
      </c>
      <c r="U361" s="2">
        <f t="shared" si="349"/>
        <v>0</v>
      </c>
      <c r="V361" s="2"/>
      <c r="W361" s="2">
        <f>S361-S361*$N$14</f>
        <v>213.75</v>
      </c>
      <c r="X361" s="2">
        <f>T361-T361*$N$14</f>
        <v>213.75</v>
      </c>
      <c r="Y361" s="2">
        <f>U361-U361*$N$14</f>
        <v>0</v>
      </c>
      <c r="Z361" s="2"/>
      <c r="AA361" s="2">
        <f t="shared" si="357"/>
        <v>85.5</v>
      </c>
      <c r="AB361" s="2">
        <f t="shared" si="350"/>
        <v>85.5</v>
      </c>
      <c r="AC361" s="2">
        <f t="shared" si="351"/>
        <v>0</v>
      </c>
      <c r="AD361" s="2"/>
      <c r="AE361" s="2">
        <f t="shared" ref="AE361:AE369" si="361">AA360</f>
        <v>237.5</v>
      </c>
      <c r="AF361" s="2">
        <f t="shared" si="358"/>
        <v>237.5</v>
      </c>
      <c r="AG361" s="2">
        <f t="shared" si="359"/>
        <v>0</v>
      </c>
    </row>
    <row r="362" spans="1:35" x14ac:dyDescent="0.25">
      <c r="D362">
        <f t="shared" si="352"/>
        <v>4</v>
      </c>
      <c r="E362" s="2">
        <f t="shared" si="353"/>
        <v>85.5</v>
      </c>
      <c r="F362" s="2">
        <f t="shared" si="354"/>
        <v>85.5</v>
      </c>
      <c r="G362">
        <f t="shared" si="355"/>
        <v>0</v>
      </c>
      <c r="H362" s="2">
        <f t="shared" si="356"/>
        <v>171</v>
      </c>
      <c r="I362" s="2">
        <f t="shared" si="360"/>
        <v>847732.5</v>
      </c>
      <c r="J362" s="2"/>
      <c r="K362" s="1" t="s">
        <v>21</v>
      </c>
      <c r="L362" s="2">
        <f>L359*L360</f>
        <v>0</v>
      </c>
      <c r="M362" s="1" t="s">
        <v>33</v>
      </c>
      <c r="N362" s="2">
        <f>N361</f>
        <v>3779.4507685921112</v>
      </c>
      <c r="O362" s="2">
        <f t="shared" ref="O362" si="362">O361</f>
        <v>3779.4507685921112</v>
      </c>
      <c r="P362" s="2">
        <f>SUM(N362:O362)</f>
        <v>7558.9015371842224</v>
      </c>
      <c r="R362">
        <v>4</v>
      </c>
      <c r="S362" s="2">
        <f t="shared" si="347"/>
        <v>85.5</v>
      </c>
      <c r="T362" s="2">
        <f t="shared" si="348"/>
        <v>85.5</v>
      </c>
      <c r="U362" s="2">
        <f t="shared" si="349"/>
        <v>0</v>
      </c>
      <c r="V362" s="2"/>
      <c r="W362" s="2">
        <f>S362-S362*$N$15</f>
        <v>68.400000000000006</v>
      </c>
      <c r="X362" s="2">
        <f>T362-T362*$N$15</f>
        <v>68.400000000000006</v>
      </c>
      <c r="Y362" s="2">
        <f>U362-U362*$N$15</f>
        <v>0</v>
      </c>
      <c r="Z362" s="2"/>
      <c r="AA362" s="2">
        <f t="shared" si="357"/>
        <v>41.04</v>
      </c>
      <c r="AB362" s="2">
        <f t="shared" si="350"/>
        <v>41.04</v>
      </c>
      <c r="AC362" s="2">
        <f t="shared" si="351"/>
        <v>0</v>
      </c>
      <c r="AD362" s="2"/>
      <c r="AE362" s="2">
        <f t="shared" si="361"/>
        <v>85.5</v>
      </c>
      <c r="AF362" s="2">
        <f t="shared" si="358"/>
        <v>85.5</v>
      </c>
      <c r="AG362" s="2">
        <f t="shared" si="359"/>
        <v>0</v>
      </c>
    </row>
    <row r="363" spans="1:35" x14ac:dyDescent="0.25">
      <c r="D363">
        <f t="shared" si="352"/>
        <v>5</v>
      </c>
      <c r="E363" s="2">
        <f t="shared" si="353"/>
        <v>41.04</v>
      </c>
      <c r="F363" s="2">
        <f t="shared" si="354"/>
        <v>41.04</v>
      </c>
      <c r="G363">
        <f t="shared" si="355"/>
        <v>0</v>
      </c>
      <c r="H363" s="2">
        <f t="shared" si="356"/>
        <v>82.08</v>
      </c>
      <c r="I363" s="2">
        <f t="shared" si="360"/>
        <v>647282.88</v>
      </c>
      <c r="J363" s="2"/>
      <c r="K363" s="1" t="s">
        <v>22</v>
      </c>
      <c r="L363" s="2">
        <f>(L359*L361)/2</f>
        <v>1889725.3842960557</v>
      </c>
      <c r="R363">
        <v>5</v>
      </c>
      <c r="S363" s="2">
        <f t="shared" si="347"/>
        <v>41.04</v>
      </c>
      <c r="T363" s="2">
        <f t="shared" si="348"/>
        <v>41.04</v>
      </c>
      <c r="U363" s="2">
        <f t="shared" si="349"/>
        <v>0</v>
      </c>
      <c r="V363" s="2"/>
      <c r="W363" s="2">
        <f>S363-S363*$N$16</f>
        <v>32.832000000000001</v>
      </c>
      <c r="X363" s="2">
        <f>T363-T363*$N$16</f>
        <v>32.832000000000001</v>
      </c>
      <c r="Y363" s="2">
        <f>U363-U363*$N$16</f>
        <v>0</v>
      </c>
      <c r="Z363" s="2"/>
      <c r="AA363" s="2">
        <f t="shared" si="357"/>
        <v>19.699200000000001</v>
      </c>
      <c r="AB363" s="2">
        <f t="shared" si="350"/>
        <v>19.699200000000001</v>
      </c>
      <c r="AC363" s="2">
        <f t="shared" si="351"/>
        <v>0</v>
      </c>
      <c r="AD363" s="2"/>
      <c r="AE363" s="2">
        <f t="shared" si="361"/>
        <v>41.04</v>
      </c>
      <c r="AF363" s="2">
        <f t="shared" si="358"/>
        <v>41.04</v>
      </c>
      <c r="AG363" s="2">
        <f t="shared" si="359"/>
        <v>0</v>
      </c>
    </row>
    <row r="364" spans="1:35" x14ac:dyDescent="0.25">
      <c r="D364">
        <f t="shared" si="352"/>
        <v>6</v>
      </c>
      <c r="E364" s="2">
        <f t="shared" si="353"/>
        <v>19.699200000000001</v>
      </c>
      <c r="F364" s="2">
        <f t="shared" si="354"/>
        <v>19.699200000000001</v>
      </c>
      <c r="G364">
        <f t="shared" si="355"/>
        <v>0</v>
      </c>
      <c r="H364" s="2">
        <f t="shared" si="356"/>
        <v>39.398400000000002</v>
      </c>
      <c r="I364" s="2">
        <f t="shared" si="360"/>
        <v>447309.73440000002</v>
      </c>
      <c r="J364" s="2"/>
      <c r="K364" s="1" t="s">
        <v>23</v>
      </c>
      <c r="L364" s="2">
        <f>L363</f>
        <v>1889725.3842960557</v>
      </c>
      <c r="R364">
        <v>6</v>
      </c>
      <c r="S364" s="2">
        <f t="shared" si="347"/>
        <v>19.699200000000001</v>
      </c>
      <c r="T364" s="2">
        <f t="shared" si="348"/>
        <v>19.699200000000001</v>
      </c>
      <c r="U364" s="2">
        <f t="shared" si="349"/>
        <v>0</v>
      </c>
      <c r="V364" s="2"/>
      <c r="W364" s="2">
        <f>S364-S364*$N$17</f>
        <v>15.759360000000001</v>
      </c>
      <c r="X364" s="2">
        <f>T364-T364*$N$17</f>
        <v>15.759360000000001</v>
      </c>
      <c r="Y364" s="2">
        <f>U364-U364*$N$17</f>
        <v>0</v>
      </c>
      <c r="Z364" s="2"/>
      <c r="AA364" s="2">
        <f t="shared" si="357"/>
        <v>9.4556160000000009</v>
      </c>
      <c r="AB364" s="2">
        <f t="shared" si="350"/>
        <v>9.4556160000000009</v>
      </c>
      <c r="AC364" s="2">
        <f t="shared" si="351"/>
        <v>0</v>
      </c>
      <c r="AD364" s="2"/>
      <c r="AE364" s="2">
        <f t="shared" si="361"/>
        <v>19.699200000000001</v>
      </c>
      <c r="AF364" s="2">
        <f t="shared" si="358"/>
        <v>19.699200000000001</v>
      </c>
      <c r="AG364" s="2">
        <f t="shared" si="359"/>
        <v>0</v>
      </c>
    </row>
    <row r="365" spans="1:35" x14ac:dyDescent="0.25">
      <c r="D365">
        <f t="shared" si="352"/>
        <v>7</v>
      </c>
      <c r="E365" s="2">
        <f t="shared" si="353"/>
        <v>9.4556160000000009</v>
      </c>
      <c r="F365" s="2">
        <f t="shared" si="354"/>
        <v>9.4556160000000009</v>
      </c>
      <c r="G365">
        <f t="shared" si="355"/>
        <v>0</v>
      </c>
      <c r="H365" s="2">
        <f t="shared" si="356"/>
        <v>18.911232000000002</v>
      </c>
      <c r="I365" s="2">
        <f t="shared" si="360"/>
        <v>278288.23449600005</v>
      </c>
      <c r="J365" s="2"/>
      <c r="K365" s="15"/>
      <c r="L365" s="2"/>
      <c r="M365" s="2"/>
      <c r="N365" s="2"/>
      <c r="O365" s="2"/>
      <c r="R365">
        <v>7</v>
      </c>
      <c r="S365" s="2">
        <f t="shared" si="347"/>
        <v>9.4556160000000009</v>
      </c>
      <c r="T365" s="2">
        <f t="shared" si="348"/>
        <v>9.4556160000000009</v>
      </c>
      <c r="U365" s="2">
        <f t="shared" si="349"/>
        <v>0</v>
      </c>
      <c r="V365" s="2"/>
      <c r="W365" s="2">
        <f>S365-S365*$N$18</f>
        <v>7.5644928000000009</v>
      </c>
      <c r="X365" s="2">
        <f>T365-T365*$N$18</f>
        <v>7.5644928000000009</v>
      </c>
      <c r="Y365" s="2">
        <f>U365-U365*$N$18</f>
        <v>0</v>
      </c>
      <c r="Z365" s="2"/>
      <c r="AA365" s="2">
        <f t="shared" si="357"/>
        <v>4.53869568</v>
      </c>
      <c r="AB365" s="2">
        <f t="shared" si="350"/>
        <v>4.53869568</v>
      </c>
      <c r="AC365" s="2">
        <f t="shared" si="351"/>
        <v>0</v>
      </c>
      <c r="AD365" s="2"/>
      <c r="AE365" s="2">
        <f t="shared" si="361"/>
        <v>9.4556160000000009</v>
      </c>
      <c r="AF365" s="2">
        <f t="shared" si="358"/>
        <v>9.4556160000000009</v>
      </c>
      <c r="AG365" s="2">
        <f t="shared" si="359"/>
        <v>0</v>
      </c>
    </row>
    <row r="366" spans="1:35" x14ac:dyDescent="0.25">
      <c r="D366">
        <f t="shared" si="352"/>
        <v>8</v>
      </c>
      <c r="E366" s="2">
        <f t="shared" si="353"/>
        <v>4.53869568</v>
      </c>
      <c r="F366" s="2">
        <f t="shared" si="354"/>
        <v>4.53869568</v>
      </c>
      <c r="G366">
        <f t="shared" si="355"/>
        <v>0</v>
      </c>
      <c r="H366" s="2">
        <f t="shared" si="356"/>
        <v>9.07739136</v>
      </c>
      <c r="I366" s="2">
        <f t="shared" si="360"/>
        <v>168076.97842176</v>
      </c>
      <c r="J366" s="2"/>
      <c r="K366" s="2"/>
      <c r="L366" s="2"/>
      <c r="M366" s="2"/>
      <c r="N366" s="2"/>
      <c r="O366" s="2"/>
      <c r="R366">
        <v>8</v>
      </c>
      <c r="S366" s="2">
        <f t="shared" si="347"/>
        <v>4.53869568</v>
      </c>
      <c r="T366" s="2">
        <f t="shared" si="348"/>
        <v>4.53869568</v>
      </c>
      <c r="U366" s="2">
        <f t="shared" si="349"/>
        <v>0</v>
      </c>
      <c r="V366" s="2"/>
      <c r="W366" s="2">
        <f>S366-S366*$N$19</f>
        <v>3.630956544</v>
      </c>
      <c r="X366" s="2">
        <f>T366-T366*$N$19</f>
        <v>3.630956544</v>
      </c>
      <c r="Y366" s="2">
        <f>U366-U366*$N$19</f>
        <v>0</v>
      </c>
      <c r="Z366" s="2"/>
      <c r="AA366" s="2">
        <f t="shared" si="357"/>
        <v>2.1785739263999999</v>
      </c>
      <c r="AB366" s="2">
        <f t="shared" si="350"/>
        <v>2.1785739263999999</v>
      </c>
      <c r="AC366" s="2">
        <f t="shared" si="351"/>
        <v>0</v>
      </c>
      <c r="AD366" s="2"/>
      <c r="AE366" s="2">
        <f t="shared" si="361"/>
        <v>4.53869568</v>
      </c>
      <c r="AF366" s="2">
        <f t="shared" si="358"/>
        <v>4.53869568</v>
      </c>
      <c r="AG366" s="2">
        <f t="shared" si="359"/>
        <v>0</v>
      </c>
    </row>
    <row r="367" spans="1:35" x14ac:dyDescent="0.25">
      <c r="D367">
        <f t="shared" si="352"/>
        <v>9</v>
      </c>
      <c r="E367" s="2">
        <f t="shared" si="353"/>
        <v>2.1785739263999999</v>
      </c>
      <c r="F367" s="2">
        <f t="shared" si="354"/>
        <v>2.1785739263999999</v>
      </c>
      <c r="G367">
        <f t="shared" si="355"/>
        <v>0</v>
      </c>
      <c r="H367" s="2">
        <f t="shared" si="356"/>
        <v>4.3571478527999998</v>
      </c>
      <c r="I367" s="2">
        <f t="shared" si="360"/>
        <v>134261.15393617921</v>
      </c>
      <c r="J367" s="2"/>
      <c r="K367" s="2"/>
      <c r="L367" s="2"/>
      <c r="M367" s="2"/>
      <c r="N367" s="2"/>
      <c r="O367" s="2"/>
      <c r="R367">
        <v>9</v>
      </c>
      <c r="S367" s="2">
        <f t="shared" si="347"/>
        <v>2.1785739263999999</v>
      </c>
      <c r="T367" s="2">
        <f t="shared" si="348"/>
        <v>2.1785739263999999</v>
      </c>
      <c r="U367" s="2">
        <f t="shared" si="349"/>
        <v>0</v>
      </c>
      <c r="V367" s="2"/>
      <c r="W367" s="2">
        <f>S367-S367*$N$20</f>
        <v>1.7428591411199998</v>
      </c>
      <c r="X367" s="2">
        <f>T367-T367*$N$20</f>
        <v>1.7428591411199998</v>
      </c>
      <c r="Y367" s="2">
        <f>U367-U367*$N$20</f>
        <v>0</v>
      </c>
      <c r="Z367" s="2"/>
      <c r="AA367" s="2">
        <f t="shared" si="357"/>
        <v>1.0457154846719998</v>
      </c>
      <c r="AB367" s="2">
        <f t="shared" si="350"/>
        <v>1.0457154846719998</v>
      </c>
      <c r="AC367" s="2">
        <f t="shared" si="351"/>
        <v>0</v>
      </c>
      <c r="AD367" s="2"/>
      <c r="AE367" s="2">
        <f t="shared" si="361"/>
        <v>2.1785739263999999</v>
      </c>
      <c r="AF367" s="2">
        <f t="shared" si="358"/>
        <v>2.1785739263999999</v>
      </c>
      <c r="AG367" s="2">
        <f t="shared" si="359"/>
        <v>0</v>
      </c>
    </row>
    <row r="368" spans="1:35" x14ac:dyDescent="0.25">
      <c r="D368">
        <f t="shared" si="352"/>
        <v>10</v>
      </c>
      <c r="E368" s="2">
        <f t="shared" si="353"/>
        <v>1.0457154846719998</v>
      </c>
      <c r="F368" s="2">
        <f t="shared" si="354"/>
        <v>1.0457154846719998</v>
      </c>
      <c r="G368">
        <f t="shared" si="355"/>
        <v>0</v>
      </c>
      <c r="H368" s="2">
        <f t="shared" si="356"/>
        <v>2.0914309693439996</v>
      </c>
      <c r="I368" s="2">
        <f t="shared" si="360"/>
        <v>67114.019806248951</v>
      </c>
      <c r="J368" s="2"/>
      <c r="K368" s="2"/>
      <c r="L368" s="2"/>
      <c r="M368" s="2"/>
      <c r="N368" s="2"/>
      <c r="O368" s="2"/>
      <c r="R368">
        <v>10</v>
      </c>
      <c r="S368" s="2">
        <f t="shared" si="347"/>
        <v>1.0457154846719998</v>
      </c>
      <c r="T368" s="2">
        <f t="shared" si="348"/>
        <v>1.0457154846719998</v>
      </c>
      <c r="U368" s="2">
        <f t="shared" si="349"/>
        <v>0</v>
      </c>
      <c r="V368" s="2"/>
      <c r="W368" s="2">
        <f>S368-S368*$N$21</f>
        <v>0.8365723877375999</v>
      </c>
      <c r="X368" s="2">
        <f>T368-T368*$N$21</f>
        <v>0.8365723877375999</v>
      </c>
      <c r="Y368" s="2">
        <f>U368-U368*$N$21</f>
        <v>0</v>
      </c>
      <c r="Z368" s="2"/>
      <c r="AA368" s="2">
        <f t="shared" si="357"/>
        <v>0.50194343264255992</v>
      </c>
      <c r="AB368" s="2">
        <f t="shared" si="350"/>
        <v>0.50194343264255992</v>
      </c>
      <c r="AC368" s="2">
        <f t="shared" si="351"/>
        <v>0</v>
      </c>
      <c r="AD368" s="2"/>
      <c r="AE368" s="2">
        <f t="shared" si="361"/>
        <v>1.0457154846719998</v>
      </c>
      <c r="AF368" s="2">
        <f t="shared" si="358"/>
        <v>1.0457154846719998</v>
      </c>
      <c r="AG368" s="2">
        <f t="shared" si="359"/>
        <v>0</v>
      </c>
    </row>
    <row r="369" spans="1:35" x14ac:dyDescent="0.25">
      <c r="D369">
        <f t="shared" si="352"/>
        <v>11</v>
      </c>
      <c r="E369" s="2">
        <f t="shared" si="353"/>
        <v>0.50194343264255992</v>
      </c>
      <c r="F369" s="2">
        <f t="shared" si="354"/>
        <v>0.50194343264255992</v>
      </c>
      <c r="G369">
        <f t="shared" si="355"/>
        <v>0</v>
      </c>
      <c r="H369" s="2">
        <f t="shared" si="356"/>
        <v>1.0038868652851198</v>
      </c>
      <c r="I369" s="2">
        <f t="shared" si="360"/>
        <v>40360.26753192296</v>
      </c>
      <c r="J369" s="2"/>
      <c r="K369" s="2"/>
      <c r="L369" s="2"/>
      <c r="M369" s="2"/>
      <c r="N369" s="2"/>
      <c r="O369" s="2"/>
      <c r="R369" s="3">
        <v>11</v>
      </c>
      <c r="S369" s="6">
        <f t="shared" si="347"/>
        <v>0.50194343264255992</v>
      </c>
      <c r="T369" s="6">
        <f t="shared" si="348"/>
        <v>0.50194343264255992</v>
      </c>
      <c r="U369" s="6">
        <f t="shared" si="349"/>
        <v>0</v>
      </c>
      <c r="V369" s="7"/>
      <c r="W369" s="2">
        <f>S369-S369*$N$22</f>
        <v>0.40155474611404796</v>
      </c>
      <c r="X369" s="2">
        <f>T369-T369*$N$22</f>
        <v>0.40155474611404796</v>
      </c>
      <c r="Y369" s="2">
        <f>U369-U369*$N$22</f>
        <v>0</v>
      </c>
      <c r="Z369" s="2"/>
      <c r="AA369" s="2">
        <f t="shared" si="357"/>
        <v>0.24093284766842876</v>
      </c>
      <c r="AB369" s="2">
        <f t="shared" si="350"/>
        <v>0.24093284766842876</v>
      </c>
      <c r="AC369" s="2">
        <f t="shared" si="351"/>
        <v>0</v>
      </c>
      <c r="AD369" s="2"/>
      <c r="AE369" s="2">
        <f t="shared" si="361"/>
        <v>0.50194343264255992</v>
      </c>
      <c r="AF369" s="2">
        <f t="shared" si="358"/>
        <v>0.50194343264255992</v>
      </c>
      <c r="AG369" s="2">
        <f t="shared" si="359"/>
        <v>0</v>
      </c>
    </row>
    <row r="370" spans="1:35" x14ac:dyDescent="0.25">
      <c r="H370" s="2">
        <f>SUM(H359:H369)</f>
        <v>9611.8210262316497</v>
      </c>
      <c r="I370">
        <f>SUM(I361:I369)</f>
        <v>3779450.7685921113</v>
      </c>
      <c r="R370" t="s">
        <v>30</v>
      </c>
      <c r="T370">
        <f>IF($H370&lt;$J$12,F370,F370/$H370*$J$12)</f>
        <v>0</v>
      </c>
      <c r="U370">
        <f>SUM(S359:U369)</f>
        <v>7052.9194890474282</v>
      </c>
      <c r="Y370" s="2">
        <f>SUM(W359:Y369)</f>
        <v>6877.3355912379429</v>
      </c>
      <c r="AC370" s="2">
        <f>SUM(AA359:AC369)</f>
        <v>2053.4013547427667</v>
      </c>
      <c r="AE370" s="2">
        <f>SUM(AE359:AE369)</f>
        <v>4805.9105131158249</v>
      </c>
      <c r="AF370" s="2">
        <f>SUM(AF359:AF369)</f>
        <v>4805.9105131158249</v>
      </c>
      <c r="AG370">
        <f>SUM(AG359:AG369)</f>
        <v>0</v>
      </c>
      <c r="AH370" s="15">
        <f>SUM(AE359:AG369)</f>
        <v>9611.8210262316461</v>
      </c>
    </row>
    <row r="371" spans="1:35" x14ac:dyDescent="0.25">
      <c r="B371" s="3"/>
      <c r="C371" s="3"/>
      <c r="D371" s="3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14"/>
      <c r="AI371" s="3"/>
    </row>
    <row r="372" spans="1:35" x14ac:dyDescent="0.25">
      <c r="B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7"/>
      <c r="U372" s="7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7"/>
      <c r="AH372" s="19"/>
      <c r="AI372" s="7"/>
    </row>
    <row r="373" spans="1:35" x14ac:dyDescent="0.25">
      <c r="A373" t="s">
        <v>24</v>
      </c>
      <c r="B373">
        <f>B358+1</f>
        <v>23</v>
      </c>
      <c r="D373" s="3" t="s">
        <v>34</v>
      </c>
      <c r="E373" s="3" t="s">
        <v>5</v>
      </c>
      <c r="F373" s="3" t="s">
        <v>4</v>
      </c>
      <c r="G373" s="3" t="s">
        <v>6</v>
      </c>
      <c r="H373" s="3" t="s">
        <v>14</v>
      </c>
      <c r="I373" s="3" t="s">
        <v>7</v>
      </c>
      <c r="K373" s="14" t="s">
        <v>32</v>
      </c>
      <c r="L373" s="4"/>
      <c r="M373" s="4"/>
      <c r="N373" s="3" t="s">
        <v>51</v>
      </c>
      <c r="O373" s="3" t="s">
        <v>50</v>
      </c>
      <c r="P373" s="3" t="s">
        <v>14</v>
      </c>
      <c r="R373" s="3" t="s">
        <v>34</v>
      </c>
      <c r="S373" s="3" t="s">
        <v>35</v>
      </c>
      <c r="T373" s="3" t="s">
        <v>36</v>
      </c>
      <c r="U373" s="3" t="s">
        <v>37</v>
      </c>
      <c r="W373" s="3" t="s">
        <v>38</v>
      </c>
      <c r="X373" s="3" t="s">
        <v>39</v>
      </c>
      <c r="Y373" s="3" t="s">
        <v>40</v>
      </c>
      <c r="AA373" s="3" t="s">
        <v>41</v>
      </c>
      <c r="AB373" s="3" t="s">
        <v>42</v>
      </c>
      <c r="AC373" s="3" t="s">
        <v>43</v>
      </c>
      <c r="AE373" s="3" t="s">
        <v>52</v>
      </c>
      <c r="AF373" s="3" t="s">
        <v>54</v>
      </c>
      <c r="AG373" s="3" t="s">
        <v>53</v>
      </c>
      <c r="AH373" s="1" t="s">
        <v>24</v>
      </c>
      <c r="AI373">
        <f>B373</f>
        <v>23</v>
      </c>
    </row>
    <row r="374" spans="1:35" x14ac:dyDescent="0.25">
      <c r="D374">
        <f>D359</f>
        <v>1</v>
      </c>
      <c r="E374" s="2">
        <f>AE359</f>
        <v>3779.4507685921112</v>
      </c>
      <c r="F374" s="2">
        <f>AF359</f>
        <v>3779.4507685921112</v>
      </c>
      <c r="G374">
        <f>IF($B373&lt;$M$5,0,$K$6)</f>
        <v>0</v>
      </c>
      <c r="H374" s="2">
        <f>SUM(E374:G374)</f>
        <v>7558.9015371842224</v>
      </c>
      <c r="K374" s="1" t="s">
        <v>17</v>
      </c>
      <c r="L374" s="2">
        <f>SUM(I376:I384)</f>
        <v>3779450.7685921113</v>
      </c>
      <c r="M374" s="4"/>
      <c r="N374" s="7">
        <f>L377+L378</f>
        <v>1889725.3842960557</v>
      </c>
      <c r="O374" s="7">
        <f>L379</f>
        <v>1889725.3842960557</v>
      </c>
      <c r="P374" s="4"/>
      <c r="R374">
        <v>1</v>
      </c>
      <c r="S374" s="2">
        <f t="shared" ref="S374:S384" si="363">IF($H374&lt;$J$12,E374,E374/$H374*$J$12)</f>
        <v>2500</v>
      </c>
      <c r="T374" s="2">
        <f t="shared" ref="T374:T384" si="364">IF($H374&lt;$J$12,F374,F374/$H374*$J$12)</f>
        <v>2500</v>
      </c>
      <c r="U374" s="2">
        <f t="shared" ref="U374:U384" si="365">IF($H374&lt;$J$12,G374,G374/$H374*$J$12)</f>
        <v>0</v>
      </c>
      <c r="V374" s="2"/>
      <c r="W374" s="2">
        <f>S374-S374*$N$12</f>
        <v>2500</v>
      </c>
      <c r="X374" s="2">
        <f>T374-T374*$N$12</f>
        <v>2500</v>
      </c>
      <c r="Y374" s="2">
        <f>U374-U374*$N$12</f>
        <v>0</v>
      </c>
      <c r="Z374" s="2"/>
      <c r="AA374" s="2">
        <f>W374*VLOOKUP($R374,$D$19:$E$29,2,FALSE)</f>
        <v>625</v>
      </c>
      <c r="AB374" s="2">
        <f t="shared" ref="AB374:AB384" si="366">X374*VLOOKUP($R374,$D$19:$E$29,2,FALSE)</f>
        <v>625</v>
      </c>
      <c r="AC374" s="2">
        <f t="shared" ref="AC374:AC384" si="367">Y374*VLOOKUP($R374,$D$19:$E$29,2,FALSE)</f>
        <v>0</v>
      </c>
      <c r="AD374" s="2"/>
      <c r="AE374" s="2">
        <f>N377</f>
        <v>3779.4507685921112</v>
      </c>
      <c r="AF374" s="2">
        <f>O377</f>
        <v>3779.4507685921112</v>
      </c>
      <c r="AG374">
        <v>0</v>
      </c>
    </row>
    <row r="375" spans="1:35" x14ac:dyDescent="0.25">
      <c r="D375">
        <f t="shared" ref="D375:D384" si="368">D360</f>
        <v>2</v>
      </c>
      <c r="E375" s="2">
        <f t="shared" ref="E375:E384" si="369">AE360</f>
        <v>625</v>
      </c>
      <c r="F375" s="2">
        <f t="shared" ref="F375:F384" si="370">AF360</f>
        <v>625</v>
      </c>
      <c r="G375">
        <f t="shared" ref="G375:G384" si="371">AG360</f>
        <v>0</v>
      </c>
      <c r="H375" s="2">
        <f t="shared" ref="H375:H384" si="372">SUM(E375:G375)</f>
        <v>1250</v>
      </c>
      <c r="K375" s="1" t="s">
        <v>19</v>
      </c>
      <c r="L375" s="8">
        <f>IF(B373&lt;$M$5,0,$K$6/SUM($K$6,E374:E384))</f>
        <v>0</v>
      </c>
      <c r="M375" s="1" t="s">
        <v>15</v>
      </c>
      <c r="N375" s="2">
        <f>N374*$I$6</f>
        <v>3779.4507685921112</v>
      </c>
      <c r="O375" s="2">
        <f>O374*$I$6</f>
        <v>3779.4507685921112</v>
      </c>
      <c r="P375" s="2">
        <f>SUM(N375:O375)</f>
        <v>7558.9015371842224</v>
      </c>
      <c r="R375">
        <v>2</v>
      </c>
      <c r="S375" s="2">
        <f t="shared" si="363"/>
        <v>625</v>
      </c>
      <c r="T375" s="2">
        <f t="shared" si="364"/>
        <v>625</v>
      </c>
      <c r="U375" s="2">
        <f t="shared" si="365"/>
        <v>0</v>
      </c>
      <c r="V375" s="2"/>
      <c r="W375" s="2">
        <f>S375-S375*$N$13</f>
        <v>593.75</v>
      </c>
      <c r="X375" s="2">
        <f>T375-T375*$N$13</f>
        <v>593.75</v>
      </c>
      <c r="Y375" s="2">
        <f>U375-U375*$N$13</f>
        <v>0</v>
      </c>
      <c r="Z375" s="2"/>
      <c r="AA375" s="2">
        <f t="shared" ref="AA375:AA384" si="373">W375*VLOOKUP($R375,$D$19:$E$29,2,FALSE)</f>
        <v>237.5</v>
      </c>
      <c r="AB375" s="2">
        <f t="shared" si="366"/>
        <v>237.5</v>
      </c>
      <c r="AC375" s="2">
        <f t="shared" si="367"/>
        <v>0</v>
      </c>
      <c r="AD375" s="2"/>
      <c r="AE375" s="2">
        <f>AA374</f>
        <v>625</v>
      </c>
      <c r="AF375" s="2">
        <f t="shared" ref="AF375:AF384" si="374">AB374</f>
        <v>625</v>
      </c>
      <c r="AG375" s="2">
        <f t="shared" ref="AG375:AG384" si="375">AC374</f>
        <v>0</v>
      </c>
    </row>
    <row r="376" spans="1:35" x14ac:dyDescent="0.25">
      <c r="D376">
        <f t="shared" si="368"/>
        <v>3</v>
      </c>
      <c r="E376" s="2">
        <f t="shared" si="369"/>
        <v>237.5</v>
      </c>
      <c r="F376" s="2">
        <f t="shared" si="370"/>
        <v>237.5</v>
      </c>
      <c r="G376">
        <f t="shared" si="371"/>
        <v>0</v>
      </c>
      <c r="H376" s="2">
        <f t="shared" si="372"/>
        <v>475</v>
      </c>
      <c r="I376" s="2">
        <f t="shared" ref="I376:I384" si="376">F376*VLOOKUP(D376,$H$12:$L$22,4,FALSE)</f>
        <v>1149025</v>
      </c>
      <c r="J376" s="2"/>
      <c r="K376" s="1" t="s">
        <v>20</v>
      </c>
      <c r="L376" s="8">
        <f>1-L375</f>
        <v>1</v>
      </c>
      <c r="M376" s="1" t="s">
        <v>16</v>
      </c>
      <c r="N376" s="2">
        <f>IF($P375&lt;$I$7,N375,$I$7*N375/$P375)</f>
        <v>3779.4507685921112</v>
      </c>
      <c r="O376" s="2">
        <f>IF($P375&lt;$I$7,O375,$I$7*O375/$P375)</f>
        <v>3779.4507685921112</v>
      </c>
      <c r="P376" s="2">
        <f>SUM(N376:O376)</f>
        <v>7558.9015371842224</v>
      </c>
      <c r="R376">
        <v>3</v>
      </c>
      <c r="S376" s="2">
        <f t="shared" si="363"/>
        <v>237.5</v>
      </c>
      <c r="T376" s="2">
        <f t="shared" si="364"/>
        <v>237.5</v>
      </c>
      <c r="U376" s="2">
        <f t="shared" si="365"/>
        <v>0</v>
      </c>
      <c r="V376" s="2"/>
      <c r="W376" s="2">
        <f>S376-S376*$N$14</f>
        <v>213.75</v>
      </c>
      <c r="X376" s="2">
        <f>T376-T376*$N$14</f>
        <v>213.75</v>
      </c>
      <c r="Y376" s="2">
        <f>U376-U376*$N$14</f>
        <v>0</v>
      </c>
      <c r="Z376" s="2"/>
      <c r="AA376" s="2">
        <f t="shared" si="373"/>
        <v>85.5</v>
      </c>
      <c r="AB376" s="2">
        <f t="shared" si="366"/>
        <v>85.5</v>
      </c>
      <c r="AC376" s="2">
        <f t="shared" si="367"/>
        <v>0</v>
      </c>
      <c r="AD376" s="2"/>
      <c r="AE376" s="2">
        <f t="shared" ref="AE376:AE384" si="377">AA375</f>
        <v>237.5</v>
      </c>
      <c r="AF376" s="2">
        <f t="shared" si="374"/>
        <v>237.5</v>
      </c>
      <c r="AG376" s="2">
        <f t="shared" si="375"/>
        <v>0</v>
      </c>
    </row>
    <row r="377" spans="1:35" x14ac:dyDescent="0.25">
      <c r="D377">
        <f t="shared" si="368"/>
        <v>4</v>
      </c>
      <c r="E377" s="2">
        <f t="shared" si="369"/>
        <v>85.5</v>
      </c>
      <c r="F377" s="2">
        <f t="shared" si="370"/>
        <v>85.5</v>
      </c>
      <c r="G377">
        <f t="shared" si="371"/>
        <v>0</v>
      </c>
      <c r="H377" s="2">
        <f t="shared" si="372"/>
        <v>171</v>
      </c>
      <c r="I377" s="2">
        <f t="shared" si="376"/>
        <v>847732.5</v>
      </c>
      <c r="J377" s="2"/>
      <c r="K377" s="1" t="s">
        <v>21</v>
      </c>
      <c r="L377" s="2">
        <f>L374*L375</f>
        <v>0</v>
      </c>
      <c r="M377" s="1" t="s">
        <v>33</v>
      </c>
      <c r="N377" s="2">
        <f>N376</f>
        <v>3779.4507685921112</v>
      </c>
      <c r="O377" s="2">
        <f t="shared" ref="O377" si="378">O376</f>
        <v>3779.4507685921112</v>
      </c>
      <c r="P377" s="2">
        <f>SUM(N377:O377)</f>
        <v>7558.9015371842224</v>
      </c>
      <c r="R377">
        <v>4</v>
      </c>
      <c r="S377" s="2">
        <f t="shared" si="363"/>
        <v>85.5</v>
      </c>
      <c r="T377" s="2">
        <f t="shared" si="364"/>
        <v>85.5</v>
      </c>
      <c r="U377" s="2">
        <f t="shared" si="365"/>
        <v>0</v>
      </c>
      <c r="V377" s="2"/>
      <c r="W377" s="2">
        <f>S377-S377*$N$15</f>
        <v>68.400000000000006</v>
      </c>
      <c r="X377" s="2">
        <f>T377-T377*$N$15</f>
        <v>68.400000000000006</v>
      </c>
      <c r="Y377" s="2">
        <f>U377-U377*$N$15</f>
        <v>0</v>
      </c>
      <c r="Z377" s="2"/>
      <c r="AA377" s="2">
        <f t="shared" si="373"/>
        <v>41.04</v>
      </c>
      <c r="AB377" s="2">
        <f t="shared" si="366"/>
        <v>41.04</v>
      </c>
      <c r="AC377" s="2">
        <f t="shared" si="367"/>
        <v>0</v>
      </c>
      <c r="AD377" s="2"/>
      <c r="AE377" s="2">
        <f t="shared" si="377"/>
        <v>85.5</v>
      </c>
      <c r="AF377" s="2">
        <f t="shared" si="374"/>
        <v>85.5</v>
      </c>
      <c r="AG377" s="2">
        <f t="shared" si="375"/>
        <v>0</v>
      </c>
    </row>
    <row r="378" spans="1:35" x14ac:dyDescent="0.25">
      <c r="D378">
        <f t="shared" si="368"/>
        <v>5</v>
      </c>
      <c r="E378" s="2">
        <f t="shared" si="369"/>
        <v>41.04</v>
      </c>
      <c r="F378" s="2">
        <f t="shared" si="370"/>
        <v>41.04</v>
      </c>
      <c r="G378">
        <f t="shared" si="371"/>
        <v>0</v>
      </c>
      <c r="H378" s="2">
        <f t="shared" si="372"/>
        <v>82.08</v>
      </c>
      <c r="I378" s="2">
        <f t="shared" si="376"/>
        <v>647282.88</v>
      </c>
      <c r="J378" s="2"/>
      <c r="K378" s="1" t="s">
        <v>22</v>
      </c>
      <c r="L378" s="2">
        <f>(L374*L376)/2</f>
        <v>1889725.3842960557</v>
      </c>
      <c r="R378">
        <v>5</v>
      </c>
      <c r="S378" s="2">
        <f t="shared" si="363"/>
        <v>41.04</v>
      </c>
      <c r="T378" s="2">
        <f t="shared" si="364"/>
        <v>41.04</v>
      </c>
      <c r="U378" s="2">
        <f t="shared" si="365"/>
        <v>0</v>
      </c>
      <c r="V378" s="2"/>
      <c r="W378" s="2">
        <f>S378-S378*$N$16</f>
        <v>32.832000000000001</v>
      </c>
      <c r="X378" s="2">
        <f>T378-T378*$N$16</f>
        <v>32.832000000000001</v>
      </c>
      <c r="Y378" s="2">
        <f>U378-U378*$N$16</f>
        <v>0</v>
      </c>
      <c r="Z378" s="2"/>
      <c r="AA378" s="2">
        <f t="shared" si="373"/>
        <v>19.699200000000001</v>
      </c>
      <c r="AB378" s="2">
        <f t="shared" si="366"/>
        <v>19.699200000000001</v>
      </c>
      <c r="AC378" s="2">
        <f t="shared" si="367"/>
        <v>0</v>
      </c>
      <c r="AD378" s="2"/>
      <c r="AE378" s="2">
        <f t="shared" si="377"/>
        <v>41.04</v>
      </c>
      <c r="AF378" s="2">
        <f t="shared" si="374"/>
        <v>41.04</v>
      </c>
      <c r="AG378" s="2">
        <f t="shared" si="375"/>
        <v>0</v>
      </c>
    </row>
    <row r="379" spans="1:35" x14ac:dyDescent="0.25">
      <c r="D379">
        <f t="shared" si="368"/>
        <v>6</v>
      </c>
      <c r="E379" s="2">
        <f t="shared" si="369"/>
        <v>19.699200000000001</v>
      </c>
      <c r="F379" s="2">
        <f t="shared" si="370"/>
        <v>19.699200000000001</v>
      </c>
      <c r="G379">
        <f t="shared" si="371"/>
        <v>0</v>
      </c>
      <c r="H379" s="2">
        <f t="shared" si="372"/>
        <v>39.398400000000002</v>
      </c>
      <c r="I379" s="2">
        <f t="shared" si="376"/>
        <v>447309.73440000002</v>
      </c>
      <c r="J379" s="2"/>
      <c r="K379" s="1" t="s">
        <v>23</v>
      </c>
      <c r="L379" s="2">
        <f>L378</f>
        <v>1889725.3842960557</v>
      </c>
      <c r="R379">
        <v>6</v>
      </c>
      <c r="S379" s="2">
        <f t="shared" si="363"/>
        <v>19.699200000000001</v>
      </c>
      <c r="T379" s="2">
        <f t="shared" si="364"/>
        <v>19.699200000000001</v>
      </c>
      <c r="U379" s="2">
        <f t="shared" si="365"/>
        <v>0</v>
      </c>
      <c r="V379" s="2"/>
      <c r="W379" s="2">
        <f>S379-S379*$N$17</f>
        <v>15.759360000000001</v>
      </c>
      <c r="X379" s="2">
        <f>T379-T379*$N$17</f>
        <v>15.759360000000001</v>
      </c>
      <c r="Y379" s="2">
        <f>U379-U379*$N$17</f>
        <v>0</v>
      </c>
      <c r="Z379" s="2"/>
      <c r="AA379" s="2">
        <f t="shared" si="373"/>
        <v>9.4556160000000009</v>
      </c>
      <c r="AB379" s="2">
        <f t="shared" si="366"/>
        <v>9.4556160000000009</v>
      </c>
      <c r="AC379" s="2">
        <f t="shared" si="367"/>
        <v>0</v>
      </c>
      <c r="AD379" s="2"/>
      <c r="AE379" s="2">
        <f t="shared" si="377"/>
        <v>19.699200000000001</v>
      </c>
      <c r="AF379" s="2">
        <f t="shared" si="374"/>
        <v>19.699200000000001</v>
      </c>
      <c r="AG379" s="2">
        <f t="shared" si="375"/>
        <v>0</v>
      </c>
    </row>
    <row r="380" spans="1:35" x14ac:dyDescent="0.25">
      <c r="D380">
        <f t="shared" si="368"/>
        <v>7</v>
      </c>
      <c r="E380" s="2">
        <f t="shared" si="369"/>
        <v>9.4556160000000009</v>
      </c>
      <c r="F380" s="2">
        <f t="shared" si="370"/>
        <v>9.4556160000000009</v>
      </c>
      <c r="G380">
        <f t="shared" si="371"/>
        <v>0</v>
      </c>
      <c r="H380" s="2">
        <f t="shared" si="372"/>
        <v>18.911232000000002</v>
      </c>
      <c r="I380" s="2">
        <f t="shared" si="376"/>
        <v>278288.23449600005</v>
      </c>
      <c r="J380" s="2"/>
      <c r="K380" s="15"/>
      <c r="L380" s="2"/>
      <c r="M380" s="2"/>
      <c r="N380" s="2"/>
      <c r="O380" s="2"/>
      <c r="R380">
        <v>7</v>
      </c>
      <c r="S380" s="2">
        <f t="shared" si="363"/>
        <v>9.4556160000000009</v>
      </c>
      <c r="T380" s="2">
        <f t="shared" si="364"/>
        <v>9.4556160000000009</v>
      </c>
      <c r="U380" s="2">
        <f t="shared" si="365"/>
        <v>0</v>
      </c>
      <c r="V380" s="2"/>
      <c r="W380" s="2">
        <f>S380-S380*$N$18</f>
        <v>7.5644928000000009</v>
      </c>
      <c r="X380" s="2">
        <f>T380-T380*$N$18</f>
        <v>7.5644928000000009</v>
      </c>
      <c r="Y380" s="2">
        <f>U380-U380*$N$18</f>
        <v>0</v>
      </c>
      <c r="Z380" s="2"/>
      <c r="AA380" s="2">
        <f t="shared" si="373"/>
        <v>4.53869568</v>
      </c>
      <c r="AB380" s="2">
        <f t="shared" si="366"/>
        <v>4.53869568</v>
      </c>
      <c r="AC380" s="2">
        <f t="shared" si="367"/>
        <v>0</v>
      </c>
      <c r="AD380" s="2"/>
      <c r="AE380" s="2">
        <f t="shared" si="377"/>
        <v>9.4556160000000009</v>
      </c>
      <c r="AF380" s="2">
        <f t="shared" si="374"/>
        <v>9.4556160000000009</v>
      </c>
      <c r="AG380" s="2">
        <f t="shared" si="375"/>
        <v>0</v>
      </c>
    </row>
    <row r="381" spans="1:35" x14ac:dyDescent="0.25">
      <c r="D381">
        <f t="shared" si="368"/>
        <v>8</v>
      </c>
      <c r="E381" s="2">
        <f t="shared" si="369"/>
        <v>4.53869568</v>
      </c>
      <c r="F381" s="2">
        <f t="shared" si="370"/>
        <v>4.53869568</v>
      </c>
      <c r="G381">
        <f t="shared" si="371"/>
        <v>0</v>
      </c>
      <c r="H381" s="2">
        <f t="shared" si="372"/>
        <v>9.07739136</v>
      </c>
      <c r="I381" s="2">
        <f t="shared" si="376"/>
        <v>168076.97842176</v>
      </c>
      <c r="J381" s="2"/>
      <c r="K381" s="2"/>
      <c r="L381" s="2"/>
      <c r="M381" s="2"/>
      <c r="N381" s="2"/>
      <c r="O381" s="2"/>
      <c r="R381">
        <v>8</v>
      </c>
      <c r="S381" s="2">
        <f t="shared" si="363"/>
        <v>4.53869568</v>
      </c>
      <c r="T381" s="2">
        <f t="shared" si="364"/>
        <v>4.53869568</v>
      </c>
      <c r="U381" s="2">
        <f t="shared" si="365"/>
        <v>0</v>
      </c>
      <c r="V381" s="2"/>
      <c r="W381" s="2">
        <f>S381-S381*$N$19</f>
        <v>3.630956544</v>
      </c>
      <c r="X381" s="2">
        <f>T381-T381*$N$19</f>
        <v>3.630956544</v>
      </c>
      <c r="Y381" s="2">
        <f>U381-U381*$N$19</f>
        <v>0</v>
      </c>
      <c r="Z381" s="2"/>
      <c r="AA381" s="2">
        <f t="shared" si="373"/>
        <v>2.1785739263999999</v>
      </c>
      <c r="AB381" s="2">
        <f t="shared" si="366"/>
        <v>2.1785739263999999</v>
      </c>
      <c r="AC381" s="2">
        <f t="shared" si="367"/>
        <v>0</v>
      </c>
      <c r="AD381" s="2"/>
      <c r="AE381" s="2">
        <f t="shared" si="377"/>
        <v>4.53869568</v>
      </c>
      <c r="AF381" s="2">
        <f t="shared" si="374"/>
        <v>4.53869568</v>
      </c>
      <c r="AG381" s="2">
        <f t="shared" si="375"/>
        <v>0</v>
      </c>
    </row>
    <row r="382" spans="1:35" x14ac:dyDescent="0.25">
      <c r="D382">
        <f t="shared" si="368"/>
        <v>9</v>
      </c>
      <c r="E382" s="2">
        <f t="shared" si="369"/>
        <v>2.1785739263999999</v>
      </c>
      <c r="F382" s="2">
        <f t="shared" si="370"/>
        <v>2.1785739263999999</v>
      </c>
      <c r="G382">
        <f t="shared" si="371"/>
        <v>0</v>
      </c>
      <c r="H382" s="2">
        <f t="shared" si="372"/>
        <v>4.3571478527999998</v>
      </c>
      <c r="I382" s="2">
        <f t="shared" si="376"/>
        <v>134261.15393617921</v>
      </c>
      <c r="J382" s="2"/>
      <c r="K382" s="2"/>
      <c r="L382" s="2"/>
      <c r="M382" s="2"/>
      <c r="N382" s="2"/>
      <c r="O382" s="2"/>
      <c r="R382">
        <v>9</v>
      </c>
      <c r="S382" s="2">
        <f t="shared" si="363"/>
        <v>2.1785739263999999</v>
      </c>
      <c r="T382" s="2">
        <f t="shared" si="364"/>
        <v>2.1785739263999999</v>
      </c>
      <c r="U382" s="2">
        <f t="shared" si="365"/>
        <v>0</v>
      </c>
      <c r="V382" s="2"/>
      <c r="W382" s="2">
        <f>S382-S382*$N$20</f>
        <v>1.7428591411199998</v>
      </c>
      <c r="X382" s="2">
        <f>T382-T382*$N$20</f>
        <v>1.7428591411199998</v>
      </c>
      <c r="Y382" s="2">
        <f>U382-U382*$N$20</f>
        <v>0</v>
      </c>
      <c r="Z382" s="2"/>
      <c r="AA382" s="2">
        <f t="shared" si="373"/>
        <v>1.0457154846719998</v>
      </c>
      <c r="AB382" s="2">
        <f t="shared" si="366"/>
        <v>1.0457154846719998</v>
      </c>
      <c r="AC382" s="2">
        <f t="shared" si="367"/>
        <v>0</v>
      </c>
      <c r="AD382" s="2"/>
      <c r="AE382" s="2">
        <f t="shared" si="377"/>
        <v>2.1785739263999999</v>
      </c>
      <c r="AF382" s="2">
        <f t="shared" si="374"/>
        <v>2.1785739263999999</v>
      </c>
      <c r="AG382" s="2">
        <f t="shared" si="375"/>
        <v>0</v>
      </c>
    </row>
    <row r="383" spans="1:35" x14ac:dyDescent="0.25">
      <c r="D383">
        <f t="shared" si="368"/>
        <v>10</v>
      </c>
      <c r="E383" s="2">
        <f t="shared" si="369"/>
        <v>1.0457154846719998</v>
      </c>
      <c r="F383" s="2">
        <f t="shared" si="370"/>
        <v>1.0457154846719998</v>
      </c>
      <c r="G383">
        <f t="shared" si="371"/>
        <v>0</v>
      </c>
      <c r="H383" s="2">
        <f t="shared" si="372"/>
        <v>2.0914309693439996</v>
      </c>
      <c r="I383" s="2">
        <f t="shared" si="376"/>
        <v>67114.019806248951</v>
      </c>
      <c r="J383" s="2"/>
      <c r="K383" s="2"/>
      <c r="L383" s="2"/>
      <c r="M383" s="2"/>
      <c r="N383" s="2"/>
      <c r="O383" s="2"/>
      <c r="R383">
        <v>10</v>
      </c>
      <c r="S383" s="2">
        <f t="shared" si="363"/>
        <v>1.0457154846719998</v>
      </c>
      <c r="T383" s="2">
        <f t="shared" si="364"/>
        <v>1.0457154846719998</v>
      </c>
      <c r="U383" s="2">
        <f t="shared" si="365"/>
        <v>0</v>
      </c>
      <c r="V383" s="2"/>
      <c r="W383" s="2">
        <f>S383-S383*$N$21</f>
        <v>0.8365723877375999</v>
      </c>
      <c r="X383" s="2">
        <f>T383-T383*$N$21</f>
        <v>0.8365723877375999</v>
      </c>
      <c r="Y383" s="2">
        <f>U383-U383*$N$21</f>
        <v>0</v>
      </c>
      <c r="Z383" s="2"/>
      <c r="AA383" s="2">
        <f t="shared" si="373"/>
        <v>0.50194343264255992</v>
      </c>
      <c r="AB383" s="2">
        <f t="shared" si="366"/>
        <v>0.50194343264255992</v>
      </c>
      <c r="AC383" s="2">
        <f t="shared" si="367"/>
        <v>0</v>
      </c>
      <c r="AD383" s="2"/>
      <c r="AE383" s="2">
        <f t="shared" si="377"/>
        <v>1.0457154846719998</v>
      </c>
      <c r="AF383" s="2">
        <f t="shared" si="374"/>
        <v>1.0457154846719998</v>
      </c>
      <c r="AG383" s="2">
        <f t="shared" si="375"/>
        <v>0</v>
      </c>
    </row>
    <row r="384" spans="1:35" x14ac:dyDescent="0.25">
      <c r="D384">
        <f t="shared" si="368"/>
        <v>11</v>
      </c>
      <c r="E384" s="2">
        <f t="shared" si="369"/>
        <v>0.50194343264255992</v>
      </c>
      <c r="F384" s="2">
        <f t="shared" si="370"/>
        <v>0.50194343264255992</v>
      </c>
      <c r="G384">
        <f t="shared" si="371"/>
        <v>0</v>
      </c>
      <c r="H384" s="2">
        <f t="shared" si="372"/>
        <v>1.0038868652851198</v>
      </c>
      <c r="I384" s="2">
        <f t="shared" si="376"/>
        <v>40360.26753192296</v>
      </c>
      <c r="J384" s="2"/>
      <c r="K384" s="2"/>
      <c r="L384" s="2"/>
      <c r="M384" s="2"/>
      <c r="N384" s="2"/>
      <c r="O384" s="2"/>
      <c r="R384" s="3">
        <v>11</v>
      </c>
      <c r="S384" s="6">
        <f t="shared" si="363"/>
        <v>0.50194343264255992</v>
      </c>
      <c r="T384" s="6">
        <f t="shared" si="364"/>
        <v>0.50194343264255992</v>
      </c>
      <c r="U384" s="6">
        <f t="shared" si="365"/>
        <v>0</v>
      </c>
      <c r="V384" s="7"/>
      <c r="W384" s="2">
        <f>S384-S384*$N$22</f>
        <v>0.40155474611404796</v>
      </c>
      <c r="X384" s="2">
        <f>T384-T384*$N$22</f>
        <v>0.40155474611404796</v>
      </c>
      <c r="Y384" s="2">
        <f>U384-U384*$N$22</f>
        <v>0</v>
      </c>
      <c r="Z384" s="2"/>
      <c r="AA384" s="2">
        <f t="shared" si="373"/>
        <v>0.24093284766842876</v>
      </c>
      <c r="AB384" s="2">
        <f t="shared" si="366"/>
        <v>0.24093284766842876</v>
      </c>
      <c r="AC384" s="2">
        <f t="shared" si="367"/>
        <v>0</v>
      </c>
      <c r="AD384" s="2"/>
      <c r="AE384" s="2">
        <f t="shared" si="377"/>
        <v>0.50194343264255992</v>
      </c>
      <c r="AF384" s="2">
        <f t="shared" si="374"/>
        <v>0.50194343264255992</v>
      </c>
      <c r="AG384" s="2">
        <f t="shared" si="375"/>
        <v>0</v>
      </c>
    </row>
    <row r="385" spans="1:35" x14ac:dyDescent="0.25">
      <c r="H385" s="2">
        <f>SUM(H374:H384)</f>
        <v>9611.8210262316497</v>
      </c>
      <c r="I385">
        <f>SUM(I376:I384)</f>
        <v>3779450.7685921113</v>
      </c>
      <c r="R385" t="s">
        <v>30</v>
      </c>
      <c r="T385">
        <f>IF($H385&lt;$J$12,F385,F385/$H385*$J$12)</f>
        <v>0</v>
      </c>
      <c r="U385">
        <f>SUM(S374:U384)</f>
        <v>7052.9194890474282</v>
      </c>
      <c r="Y385" s="2">
        <f>SUM(W374:Y384)</f>
        <v>6877.3355912379429</v>
      </c>
      <c r="AC385" s="2">
        <f>SUM(AA374:AC384)</f>
        <v>2053.4013547427667</v>
      </c>
      <c r="AE385" s="2">
        <f>SUM(AE374:AE384)</f>
        <v>4805.9105131158249</v>
      </c>
      <c r="AF385" s="2">
        <f>SUM(AF374:AF384)</f>
        <v>4805.9105131158249</v>
      </c>
      <c r="AG385">
        <f>SUM(AG374:AG384)</f>
        <v>0</v>
      </c>
      <c r="AH385" s="15">
        <f>SUM(AE374:AG384)</f>
        <v>9611.8210262316461</v>
      </c>
    </row>
    <row r="386" spans="1:35" x14ac:dyDescent="0.25">
      <c r="B386" s="3"/>
      <c r="C386" s="3"/>
      <c r="D386" s="3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14"/>
      <c r="AI386" s="3"/>
    </row>
    <row r="387" spans="1:35" x14ac:dyDescent="0.25">
      <c r="B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7"/>
      <c r="U387" s="7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7"/>
      <c r="AH387" s="19"/>
      <c r="AI387" s="7"/>
    </row>
    <row r="388" spans="1:35" x14ac:dyDescent="0.25">
      <c r="A388" t="s">
        <v>24</v>
      </c>
      <c r="B388">
        <f>B373+1</f>
        <v>24</v>
      </c>
      <c r="D388" s="3" t="s">
        <v>34</v>
      </c>
      <c r="E388" s="3" t="s">
        <v>5</v>
      </c>
      <c r="F388" s="3" t="s">
        <v>4</v>
      </c>
      <c r="G388" s="3" t="s">
        <v>6</v>
      </c>
      <c r="H388" s="3" t="s">
        <v>14</v>
      </c>
      <c r="I388" s="3" t="s">
        <v>7</v>
      </c>
      <c r="K388" s="14" t="s">
        <v>32</v>
      </c>
      <c r="L388" s="4"/>
      <c r="M388" s="4"/>
      <c r="N388" s="3" t="s">
        <v>51</v>
      </c>
      <c r="O388" s="3" t="s">
        <v>50</v>
      </c>
      <c r="P388" s="3" t="s">
        <v>14</v>
      </c>
      <c r="R388" s="3" t="s">
        <v>34</v>
      </c>
      <c r="S388" s="3" t="s">
        <v>35</v>
      </c>
      <c r="T388" s="3" t="s">
        <v>36</v>
      </c>
      <c r="U388" s="3" t="s">
        <v>37</v>
      </c>
      <c r="W388" s="3" t="s">
        <v>38</v>
      </c>
      <c r="X388" s="3" t="s">
        <v>39</v>
      </c>
      <c r="Y388" s="3" t="s">
        <v>40</v>
      </c>
      <c r="AA388" s="3" t="s">
        <v>41</v>
      </c>
      <c r="AB388" s="3" t="s">
        <v>42</v>
      </c>
      <c r="AC388" s="3" t="s">
        <v>43</v>
      </c>
      <c r="AE388" s="3" t="s">
        <v>52</v>
      </c>
      <c r="AF388" s="3" t="s">
        <v>54</v>
      </c>
      <c r="AG388" s="3" t="s">
        <v>53</v>
      </c>
      <c r="AH388" s="1" t="s">
        <v>24</v>
      </c>
      <c r="AI388">
        <f>B388</f>
        <v>24</v>
      </c>
    </row>
    <row r="389" spans="1:35" x14ac:dyDescent="0.25">
      <c r="D389">
        <f>D374</f>
        <v>1</v>
      </c>
      <c r="E389" s="2">
        <f>AE374</f>
        <v>3779.4507685921112</v>
      </c>
      <c r="F389" s="2">
        <f>AF374</f>
        <v>3779.4507685921112</v>
      </c>
      <c r="G389">
        <f>IF($B388&lt;$M$5,0,$K$6)</f>
        <v>0</v>
      </c>
      <c r="H389" s="2">
        <f>SUM(E389:G389)</f>
        <v>7558.9015371842224</v>
      </c>
      <c r="K389" s="1" t="s">
        <v>17</v>
      </c>
      <c r="L389" s="2">
        <f>SUM(I391:I399)</f>
        <v>3779450.7685921113</v>
      </c>
      <c r="M389" s="4"/>
      <c r="N389" s="7">
        <f>L392+L393</f>
        <v>1889725.3842960557</v>
      </c>
      <c r="O389" s="7">
        <f>L394</f>
        <v>1889725.3842960557</v>
      </c>
      <c r="P389" s="4"/>
      <c r="R389">
        <v>1</v>
      </c>
      <c r="S389" s="2">
        <f t="shared" ref="S389:S399" si="379">IF($H389&lt;$J$12,E389,E389/$H389*$J$12)</f>
        <v>2500</v>
      </c>
      <c r="T389" s="2">
        <f t="shared" ref="T389:T399" si="380">IF($H389&lt;$J$12,F389,F389/$H389*$J$12)</f>
        <v>2500</v>
      </c>
      <c r="U389" s="2">
        <f t="shared" ref="U389:U399" si="381">IF($H389&lt;$J$12,G389,G389/$H389*$J$12)</f>
        <v>0</v>
      </c>
      <c r="V389" s="2"/>
      <c r="W389" s="2">
        <f>S389-S389*$N$12</f>
        <v>2500</v>
      </c>
      <c r="X389" s="2">
        <f>T389-T389*$N$12</f>
        <v>2500</v>
      </c>
      <c r="Y389" s="2">
        <f>U389-U389*$N$12</f>
        <v>0</v>
      </c>
      <c r="Z389" s="2"/>
      <c r="AA389" s="2">
        <f>W389*VLOOKUP($R389,$D$19:$E$29,2,FALSE)</f>
        <v>625</v>
      </c>
      <c r="AB389" s="2">
        <f t="shared" ref="AB389:AB399" si="382">X389*VLOOKUP($R389,$D$19:$E$29,2,FALSE)</f>
        <v>625</v>
      </c>
      <c r="AC389" s="2">
        <f t="shared" ref="AC389:AC399" si="383">Y389*VLOOKUP($R389,$D$19:$E$29,2,FALSE)</f>
        <v>0</v>
      </c>
      <c r="AD389" s="2"/>
      <c r="AE389" s="2">
        <f>N392</f>
        <v>3779.4507685921112</v>
      </c>
      <c r="AF389" s="2">
        <f>O392</f>
        <v>3779.4507685921112</v>
      </c>
      <c r="AG389">
        <v>0</v>
      </c>
    </row>
    <row r="390" spans="1:35" x14ac:dyDescent="0.25">
      <c r="D390">
        <f t="shared" ref="D390:D399" si="384">D375</f>
        <v>2</v>
      </c>
      <c r="E390" s="2">
        <f t="shared" ref="E390:E399" si="385">AE375</f>
        <v>625</v>
      </c>
      <c r="F390" s="2">
        <f t="shared" ref="F390:F399" si="386">AF375</f>
        <v>625</v>
      </c>
      <c r="G390">
        <f t="shared" ref="G390:G399" si="387">AG375</f>
        <v>0</v>
      </c>
      <c r="H390" s="2">
        <f t="shared" ref="H390:H399" si="388">SUM(E390:G390)</f>
        <v>1250</v>
      </c>
      <c r="K390" s="1" t="s">
        <v>19</v>
      </c>
      <c r="L390" s="8">
        <f>IF(B388&lt;$M$5,0,$K$6/SUM($K$6,E389:E399))</f>
        <v>0</v>
      </c>
      <c r="M390" s="1" t="s">
        <v>15</v>
      </c>
      <c r="N390" s="2">
        <f>N389*$I$6</f>
        <v>3779.4507685921112</v>
      </c>
      <c r="O390" s="2">
        <f>O389*$I$6</f>
        <v>3779.4507685921112</v>
      </c>
      <c r="P390" s="2">
        <f>SUM(N390:O390)</f>
        <v>7558.9015371842224</v>
      </c>
      <c r="R390">
        <v>2</v>
      </c>
      <c r="S390" s="2">
        <f t="shared" si="379"/>
        <v>625</v>
      </c>
      <c r="T390" s="2">
        <f t="shared" si="380"/>
        <v>625</v>
      </c>
      <c r="U390" s="2">
        <f t="shared" si="381"/>
        <v>0</v>
      </c>
      <c r="V390" s="2"/>
      <c r="W390" s="2">
        <f>S390-S390*$N$13</f>
        <v>593.75</v>
      </c>
      <c r="X390" s="2">
        <f>T390-T390*$N$13</f>
        <v>593.75</v>
      </c>
      <c r="Y390" s="2">
        <f>U390-U390*$N$13</f>
        <v>0</v>
      </c>
      <c r="Z390" s="2"/>
      <c r="AA390" s="2">
        <f t="shared" ref="AA390:AA399" si="389">W390*VLOOKUP($R390,$D$19:$E$29,2,FALSE)</f>
        <v>237.5</v>
      </c>
      <c r="AB390" s="2">
        <f t="shared" si="382"/>
        <v>237.5</v>
      </c>
      <c r="AC390" s="2">
        <f t="shared" si="383"/>
        <v>0</v>
      </c>
      <c r="AD390" s="2"/>
      <c r="AE390" s="2">
        <f>AA389</f>
        <v>625</v>
      </c>
      <c r="AF390" s="2">
        <f t="shared" ref="AF390:AF399" si="390">AB389</f>
        <v>625</v>
      </c>
      <c r="AG390" s="2">
        <f t="shared" ref="AG390:AG399" si="391">AC389</f>
        <v>0</v>
      </c>
    </row>
    <row r="391" spans="1:35" x14ac:dyDescent="0.25">
      <c r="D391">
        <f t="shared" si="384"/>
        <v>3</v>
      </c>
      <c r="E391" s="2">
        <f t="shared" si="385"/>
        <v>237.5</v>
      </c>
      <c r="F391" s="2">
        <f t="shared" si="386"/>
        <v>237.5</v>
      </c>
      <c r="G391">
        <f t="shared" si="387"/>
        <v>0</v>
      </c>
      <c r="H391" s="2">
        <f t="shared" si="388"/>
        <v>475</v>
      </c>
      <c r="I391" s="2">
        <f t="shared" ref="I391:I399" si="392">F391*VLOOKUP(D391,$H$12:$L$22,4,FALSE)</f>
        <v>1149025</v>
      </c>
      <c r="J391" s="2"/>
      <c r="K391" s="1" t="s">
        <v>20</v>
      </c>
      <c r="L391" s="8">
        <f>1-L390</f>
        <v>1</v>
      </c>
      <c r="M391" s="1" t="s">
        <v>16</v>
      </c>
      <c r="N391" s="2">
        <f>IF($P390&lt;$I$7,N390,$I$7*N390/$P390)</f>
        <v>3779.4507685921112</v>
      </c>
      <c r="O391" s="2">
        <f>IF($P390&lt;$I$7,O390,$I$7*O390/$P390)</f>
        <v>3779.4507685921112</v>
      </c>
      <c r="P391" s="2">
        <f>SUM(N391:O391)</f>
        <v>7558.9015371842224</v>
      </c>
      <c r="R391">
        <v>3</v>
      </c>
      <c r="S391" s="2">
        <f t="shared" si="379"/>
        <v>237.5</v>
      </c>
      <c r="T391" s="2">
        <f t="shared" si="380"/>
        <v>237.5</v>
      </c>
      <c r="U391" s="2">
        <f t="shared" si="381"/>
        <v>0</v>
      </c>
      <c r="V391" s="2"/>
      <c r="W391" s="2">
        <f>S391-S391*$N$14</f>
        <v>213.75</v>
      </c>
      <c r="X391" s="2">
        <f>T391-T391*$N$14</f>
        <v>213.75</v>
      </c>
      <c r="Y391" s="2">
        <f>U391-U391*$N$14</f>
        <v>0</v>
      </c>
      <c r="Z391" s="2"/>
      <c r="AA391" s="2">
        <f t="shared" si="389"/>
        <v>85.5</v>
      </c>
      <c r="AB391" s="2">
        <f t="shared" si="382"/>
        <v>85.5</v>
      </c>
      <c r="AC391" s="2">
        <f t="shared" si="383"/>
        <v>0</v>
      </c>
      <c r="AD391" s="2"/>
      <c r="AE391" s="2">
        <f t="shared" ref="AE391:AE399" si="393">AA390</f>
        <v>237.5</v>
      </c>
      <c r="AF391" s="2">
        <f t="shared" si="390"/>
        <v>237.5</v>
      </c>
      <c r="AG391" s="2">
        <f t="shared" si="391"/>
        <v>0</v>
      </c>
    </row>
    <row r="392" spans="1:35" x14ac:dyDescent="0.25">
      <c r="D392">
        <f t="shared" si="384"/>
        <v>4</v>
      </c>
      <c r="E392" s="2">
        <f t="shared" si="385"/>
        <v>85.5</v>
      </c>
      <c r="F392" s="2">
        <f t="shared" si="386"/>
        <v>85.5</v>
      </c>
      <c r="G392">
        <f t="shared" si="387"/>
        <v>0</v>
      </c>
      <c r="H392" s="2">
        <f t="shared" si="388"/>
        <v>171</v>
      </c>
      <c r="I392" s="2">
        <f t="shared" si="392"/>
        <v>847732.5</v>
      </c>
      <c r="J392" s="2"/>
      <c r="K392" s="1" t="s">
        <v>21</v>
      </c>
      <c r="L392" s="2">
        <f>L389*L390</f>
        <v>0</v>
      </c>
      <c r="M392" s="1" t="s">
        <v>33</v>
      </c>
      <c r="N392" s="2">
        <f>N391</f>
        <v>3779.4507685921112</v>
      </c>
      <c r="O392" s="2">
        <f t="shared" ref="O392" si="394">O391</f>
        <v>3779.4507685921112</v>
      </c>
      <c r="P392" s="2">
        <f>SUM(N392:O392)</f>
        <v>7558.9015371842224</v>
      </c>
      <c r="R392">
        <v>4</v>
      </c>
      <c r="S392" s="2">
        <f t="shared" si="379"/>
        <v>85.5</v>
      </c>
      <c r="T392" s="2">
        <f t="shared" si="380"/>
        <v>85.5</v>
      </c>
      <c r="U392" s="2">
        <f t="shared" si="381"/>
        <v>0</v>
      </c>
      <c r="V392" s="2"/>
      <c r="W392" s="2">
        <f>S392-S392*$N$15</f>
        <v>68.400000000000006</v>
      </c>
      <c r="X392" s="2">
        <f>T392-T392*$N$15</f>
        <v>68.400000000000006</v>
      </c>
      <c r="Y392" s="2">
        <f>U392-U392*$N$15</f>
        <v>0</v>
      </c>
      <c r="Z392" s="2"/>
      <c r="AA392" s="2">
        <f t="shared" si="389"/>
        <v>41.04</v>
      </c>
      <c r="AB392" s="2">
        <f t="shared" si="382"/>
        <v>41.04</v>
      </c>
      <c r="AC392" s="2">
        <f t="shared" si="383"/>
        <v>0</v>
      </c>
      <c r="AD392" s="2"/>
      <c r="AE392" s="2">
        <f t="shared" si="393"/>
        <v>85.5</v>
      </c>
      <c r="AF392" s="2">
        <f t="shared" si="390"/>
        <v>85.5</v>
      </c>
      <c r="AG392" s="2">
        <f t="shared" si="391"/>
        <v>0</v>
      </c>
    </row>
    <row r="393" spans="1:35" x14ac:dyDescent="0.25">
      <c r="D393">
        <f t="shared" si="384"/>
        <v>5</v>
      </c>
      <c r="E393" s="2">
        <f t="shared" si="385"/>
        <v>41.04</v>
      </c>
      <c r="F393" s="2">
        <f t="shared" si="386"/>
        <v>41.04</v>
      </c>
      <c r="G393">
        <f t="shared" si="387"/>
        <v>0</v>
      </c>
      <c r="H393" s="2">
        <f t="shared" si="388"/>
        <v>82.08</v>
      </c>
      <c r="I393" s="2">
        <f t="shared" si="392"/>
        <v>647282.88</v>
      </c>
      <c r="J393" s="2"/>
      <c r="K393" s="1" t="s">
        <v>22</v>
      </c>
      <c r="L393" s="2">
        <f>(L389*L391)/2</f>
        <v>1889725.3842960557</v>
      </c>
      <c r="R393">
        <v>5</v>
      </c>
      <c r="S393" s="2">
        <f t="shared" si="379"/>
        <v>41.04</v>
      </c>
      <c r="T393" s="2">
        <f t="shared" si="380"/>
        <v>41.04</v>
      </c>
      <c r="U393" s="2">
        <f t="shared" si="381"/>
        <v>0</v>
      </c>
      <c r="V393" s="2"/>
      <c r="W393" s="2">
        <f>S393-S393*$N$16</f>
        <v>32.832000000000001</v>
      </c>
      <c r="X393" s="2">
        <f>T393-T393*$N$16</f>
        <v>32.832000000000001</v>
      </c>
      <c r="Y393" s="2">
        <f>U393-U393*$N$16</f>
        <v>0</v>
      </c>
      <c r="Z393" s="2"/>
      <c r="AA393" s="2">
        <f t="shared" si="389"/>
        <v>19.699200000000001</v>
      </c>
      <c r="AB393" s="2">
        <f t="shared" si="382"/>
        <v>19.699200000000001</v>
      </c>
      <c r="AC393" s="2">
        <f t="shared" si="383"/>
        <v>0</v>
      </c>
      <c r="AD393" s="2"/>
      <c r="AE393" s="2">
        <f t="shared" si="393"/>
        <v>41.04</v>
      </c>
      <c r="AF393" s="2">
        <f t="shared" si="390"/>
        <v>41.04</v>
      </c>
      <c r="AG393" s="2">
        <f t="shared" si="391"/>
        <v>0</v>
      </c>
    </row>
    <row r="394" spans="1:35" x14ac:dyDescent="0.25">
      <c r="D394">
        <f t="shared" si="384"/>
        <v>6</v>
      </c>
      <c r="E394" s="2">
        <f t="shared" si="385"/>
        <v>19.699200000000001</v>
      </c>
      <c r="F394" s="2">
        <f t="shared" si="386"/>
        <v>19.699200000000001</v>
      </c>
      <c r="G394">
        <f t="shared" si="387"/>
        <v>0</v>
      </c>
      <c r="H394" s="2">
        <f t="shared" si="388"/>
        <v>39.398400000000002</v>
      </c>
      <c r="I394" s="2">
        <f t="shared" si="392"/>
        <v>447309.73440000002</v>
      </c>
      <c r="J394" s="2"/>
      <c r="K394" s="1" t="s">
        <v>23</v>
      </c>
      <c r="L394" s="2">
        <f>L393</f>
        <v>1889725.3842960557</v>
      </c>
      <c r="R394">
        <v>6</v>
      </c>
      <c r="S394" s="2">
        <f t="shared" si="379"/>
        <v>19.699200000000001</v>
      </c>
      <c r="T394" s="2">
        <f t="shared" si="380"/>
        <v>19.699200000000001</v>
      </c>
      <c r="U394" s="2">
        <f t="shared" si="381"/>
        <v>0</v>
      </c>
      <c r="V394" s="2"/>
      <c r="W394" s="2">
        <f>S394-S394*$N$17</f>
        <v>15.759360000000001</v>
      </c>
      <c r="X394" s="2">
        <f>T394-T394*$N$17</f>
        <v>15.759360000000001</v>
      </c>
      <c r="Y394" s="2">
        <f>U394-U394*$N$17</f>
        <v>0</v>
      </c>
      <c r="Z394" s="2"/>
      <c r="AA394" s="2">
        <f t="shared" si="389"/>
        <v>9.4556160000000009</v>
      </c>
      <c r="AB394" s="2">
        <f t="shared" si="382"/>
        <v>9.4556160000000009</v>
      </c>
      <c r="AC394" s="2">
        <f t="shared" si="383"/>
        <v>0</v>
      </c>
      <c r="AD394" s="2"/>
      <c r="AE394" s="2">
        <f t="shared" si="393"/>
        <v>19.699200000000001</v>
      </c>
      <c r="AF394" s="2">
        <f t="shared" si="390"/>
        <v>19.699200000000001</v>
      </c>
      <c r="AG394" s="2">
        <f t="shared" si="391"/>
        <v>0</v>
      </c>
    </row>
    <row r="395" spans="1:35" x14ac:dyDescent="0.25">
      <c r="D395">
        <f t="shared" si="384"/>
        <v>7</v>
      </c>
      <c r="E395" s="2">
        <f t="shared" si="385"/>
        <v>9.4556160000000009</v>
      </c>
      <c r="F395" s="2">
        <f t="shared" si="386"/>
        <v>9.4556160000000009</v>
      </c>
      <c r="G395">
        <f t="shared" si="387"/>
        <v>0</v>
      </c>
      <c r="H395" s="2">
        <f t="shared" si="388"/>
        <v>18.911232000000002</v>
      </c>
      <c r="I395" s="2">
        <f t="shared" si="392"/>
        <v>278288.23449600005</v>
      </c>
      <c r="J395" s="2"/>
      <c r="K395" s="15"/>
      <c r="L395" s="2"/>
      <c r="M395" s="2"/>
      <c r="N395" s="2"/>
      <c r="O395" s="2"/>
      <c r="R395">
        <v>7</v>
      </c>
      <c r="S395" s="2">
        <f t="shared" si="379"/>
        <v>9.4556160000000009</v>
      </c>
      <c r="T395" s="2">
        <f t="shared" si="380"/>
        <v>9.4556160000000009</v>
      </c>
      <c r="U395" s="2">
        <f t="shared" si="381"/>
        <v>0</v>
      </c>
      <c r="V395" s="2"/>
      <c r="W395" s="2">
        <f>S395-S395*$N$18</f>
        <v>7.5644928000000009</v>
      </c>
      <c r="X395" s="2">
        <f>T395-T395*$N$18</f>
        <v>7.5644928000000009</v>
      </c>
      <c r="Y395" s="2">
        <f>U395-U395*$N$18</f>
        <v>0</v>
      </c>
      <c r="Z395" s="2"/>
      <c r="AA395" s="2">
        <f t="shared" si="389"/>
        <v>4.53869568</v>
      </c>
      <c r="AB395" s="2">
        <f t="shared" si="382"/>
        <v>4.53869568</v>
      </c>
      <c r="AC395" s="2">
        <f t="shared" si="383"/>
        <v>0</v>
      </c>
      <c r="AD395" s="2"/>
      <c r="AE395" s="2">
        <f t="shared" si="393"/>
        <v>9.4556160000000009</v>
      </c>
      <c r="AF395" s="2">
        <f t="shared" si="390"/>
        <v>9.4556160000000009</v>
      </c>
      <c r="AG395" s="2">
        <f t="shared" si="391"/>
        <v>0</v>
      </c>
    </row>
    <row r="396" spans="1:35" x14ac:dyDescent="0.25">
      <c r="D396">
        <f t="shared" si="384"/>
        <v>8</v>
      </c>
      <c r="E396" s="2">
        <f t="shared" si="385"/>
        <v>4.53869568</v>
      </c>
      <c r="F396" s="2">
        <f t="shared" si="386"/>
        <v>4.53869568</v>
      </c>
      <c r="G396">
        <f t="shared" si="387"/>
        <v>0</v>
      </c>
      <c r="H396" s="2">
        <f t="shared" si="388"/>
        <v>9.07739136</v>
      </c>
      <c r="I396" s="2">
        <f t="shared" si="392"/>
        <v>168076.97842176</v>
      </c>
      <c r="J396" s="2"/>
      <c r="K396" s="2"/>
      <c r="L396" s="2"/>
      <c r="M396" s="2"/>
      <c r="N396" s="2"/>
      <c r="O396" s="2"/>
      <c r="R396">
        <v>8</v>
      </c>
      <c r="S396" s="2">
        <f t="shared" si="379"/>
        <v>4.53869568</v>
      </c>
      <c r="T396" s="2">
        <f t="shared" si="380"/>
        <v>4.53869568</v>
      </c>
      <c r="U396" s="2">
        <f t="shared" si="381"/>
        <v>0</v>
      </c>
      <c r="V396" s="2"/>
      <c r="W396" s="2">
        <f>S396-S396*$N$19</f>
        <v>3.630956544</v>
      </c>
      <c r="X396" s="2">
        <f>T396-T396*$N$19</f>
        <v>3.630956544</v>
      </c>
      <c r="Y396" s="2">
        <f>U396-U396*$N$19</f>
        <v>0</v>
      </c>
      <c r="Z396" s="2"/>
      <c r="AA396" s="2">
        <f t="shared" si="389"/>
        <v>2.1785739263999999</v>
      </c>
      <c r="AB396" s="2">
        <f t="shared" si="382"/>
        <v>2.1785739263999999</v>
      </c>
      <c r="AC396" s="2">
        <f t="shared" si="383"/>
        <v>0</v>
      </c>
      <c r="AD396" s="2"/>
      <c r="AE396" s="2">
        <f t="shared" si="393"/>
        <v>4.53869568</v>
      </c>
      <c r="AF396" s="2">
        <f t="shared" si="390"/>
        <v>4.53869568</v>
      </c>
      <c r="AG396" s="2">
        <f t="shared" si="391"/>
        <v>0</v>
      </c>
    </row>
    <row r="397" spans="1:35" x14ac:dyDescent="0.25">
      <c r="D397">
        <f t="shared" si="384"/>
        <v>9</v>
      </c>
      <c r="E397" s="2">
        <f t="shared" si="385"/>
        <v>2.1785739263999999</v>
      </c>
      <c r="F397" s="2">
        <f t="shared" si="386"/>
        <v>2.1785739263999999</v>
      </c>
      <c r="G397">
        <f t="shared" si="387"/>
        <v>0</v>
      </c>
      <c r="H397" s="2">
        <f t="shared" si="388"/>
        <v>4.3571478527999998</v>
      </c>
      <c r="I397" s="2">
        <f t="shared" si="392"/>
        <v>134261.15393617921</v>
      </c>
      <c r="J397" s="2"/>
      <c r="K397" s="2"/>
      <c r="L397" s="2"/>
      <c r="M397" s="2"/>
      <c r="N397" s="2"/>
      <c r="O397" s="2"/>
      <c r="R397">
        <v>9</v>
      </c>
      <c r="S397" s="2">
        <f t="shared" si="379"/>
        <v>2.1785739263999999</v>
      </c>
      <c r="T397" s="2">
        <f t="shared" si="380"/>
        <v>2.1785739263999999</v>
      </c>
      <c r="U397" s="2">
        <f t="shared" si="381"/>
        <v>0</v>
      </c>
      <c r="V397" s="2"/>
      <c r="W397" s="2">
        <f>S397-S397*$N$20</f>
        <v>1.7428591411199998</v>
      </c>
      <c r="X397" s="2">
        <f>T397-T397*$N$20</f>
        <v>1.7428591411199998</v>
      </c>
      <c r="Y397" s="2">
        <f>U397-U397*$N$20</f>
        <v>0</v>
      </c>
      <c r="Z397" s="2"/>
      <c r="AA397" s="2">
        <f t="shared" si="389"/>
        <v>1.0457154846719998</v>
      </c>
      <c r="AB397" s="2">
        <f t="shared" si="382"/>
        <v>1.0457154846719998</v>
      </c>
      <c r="AC397" s="2">
        <f t="shared" si="383"/>
        <v>0</v>
      </c>
      <c r="AD397" s="2"/>
      <c r="AE397" s="2">
        <f t="shared" si="393"/>
        <v>2.1785739263999999</v>
      </c>
      <c r="AF397" s="2">
        <f t="shared" si="390"/>
        <v>2.1785739263999999</v>
      </c>
      <c r="AG397" s="2">
        <f t="shared" si="391"/>
        <v>0</v>
      </c>
    </row>
    <row r="398" spans="1:35" x14ac:dyDescent="0.25">
      <c r="D398">
        <f t="shared" si="384"/>
        <v>10</v>
      </c>
      <c r="E398" s="2">
        <f t="shared" si="385"/>
        <v>1.0457154846719998</v>
      </c>
      <c r="F398" s="2">
        <f t="shared" si="386"/>
        <v>1.0457154846719998</v>
      </c>
      <c r="G398">
        <f t="shared" si="387"/>
        <v>0</v>
      </c>
      <c r="H398" s="2">
        <f t="shared" si="388"/>
        <v>2.0914309693439996</v>
      </c>
      <c r="I398" s="2">
        <f t="shared" si="392"/>
        <v>67114.019806248951</v>
      </c>
      <c r="J398" s="2"/>
      <c r="K398" s="2"/>
      <c r="L398" s="2"/>
      <c r="M398" s="2"/>
      <c r="N398" s="2"/>
      <c r="O398" s="2"/>
      <c r="R398">
        <v>10</v>
      </c>
      <c r="S398" s="2">
        <f t="shared" si="379"/>
        <v>1.0457154846719998</v>
      </c>
      <c r="T398" s="2">
        <f t="shared" si="380"/>
        <v>1.0457154846719998</v>
      </c>
      <c r="U398" s="2">
        <f t="shared" si="381"/>
        <v>0</v>
      </c>
      <c r="V398" s="2"/>
      <c r="W398" s="2">
        <f>S398-S398*$N$21</f>
        <v>0.8365723877375999</v>
      </c>
      <c r="X398" s="2">
        <f>T398-T398*$N$21</f>
        <v>0.8365723877375999</v>
      </c>
      <c r="Y398" s="2">
        <f>U398-U398*$N$21</f>
        <v>0</v>
      </c>
      <c r="Z398" s="2"/>
      <c r="AA398" s="2">
        <f t="shared" si="389"/>
        <v>0.50194343264255992</v>
      </c>
      <c r="AB398" s="2">
        <f t="shared" si="382"/>
        <v>0.50194343264255992</v>
      </c>
      <c r="AC398" s="2">
        <f t="shared" si="383"/>
        <v>0</v>
      </c>
      <c r="AD398" s="2"/>
      <c r="AE398" s="2">
        <f t="shared" si="393"/>
        <v>1.0457154846719998</v>
      </c>
      <c r="AF398" s="2">
        <f t="shared" si="390"/>
        <v>1.0457154846719998</v>
      </c>
      <c r="AG398" s="2">
        <f t="shared" si="391"/>
        <v>0</v>
      </c>
    </row>
    <row r="399" spans="1:35" x14ac:dyDescent="0.25">
      <c r="D399">
        <f t="shared" si="384"/>
        <v>11</v>
      </c>
      <c r="E399" s="2">
        <f t="shared" si="385"/>
        <v>0.50194343264255992</v>
      </c>
      <c r="F399" s="2">
        <f t="shared" si="386"/>
        <v>0.50194343264255992</v>
      </c>
      <c r="G399">
        <f t="shared" si="387"/>
        <v>0</v>
      </c>
      <c r="H399" s="2">
        <f t="shared" si="388"/>
        <v>1.0038868652851198</v>
      </c>
      <c r="I399" s="2">
        <f t="shared" si="392"/>
        <v>40360.26753192296</v>
      </c>
      <c r="J399" s="2"/>
      <c r="K399" s="2"/>
      <c r="L399" s="2"/>
      <c r="M399" s="2"/>
      <c r="N399" s="2"/>
      <c r="O399" s="2"/>
      <c r="R399" s="3">
        <v>11</v>
      </c>
      <c r="S399" s="6">
        <f t="shared" si="379"/>
        <v>0.50194343264255992</v>
      </c>
      <c r="T399" s="6">
        <f t="shared" si="380"/>
        <v>0.50194343264255992</v>
      </c>
      <c r="U399" s="6">
        <f t="shared" si="381"/>
        <v>0</v>
      </c>
      <c r="V399" s="7"/>
      <c r="W399" s="2">
        <f>S399-S399*$N$22</f>
        <v>0.40155474611404796</v>
      </c>
      <c r="X399" s="2">
        <f>T399-T399*$N$22</f>
        <v>0.40155474611404796</v>
      </c>
      <c r="Y399" s="2">
        <f>U399-U399*$N$22</f>
        <v>0</v>
      </c>
      <c r="Z399" s="2"/>
      <c r="AA399" s="2">
        <f t="shared" si="389"/>
        <v>0.24093284766842876</v>
      </c>
      <c r="AB399" s="2">
        <f t="shared" si="382"/>
        <v>0.24093284766842876</v>
      </c>
      <c r="AC399" s="2">
        <f t="shared" si="383"/>
        <v>0</v>
      </c>
      <c r="AD399" s="2"/>
      <c r="AE399" s="2">
        <f t="shared" si="393"/>
        <v>0.50194343264255992</v>
      </c>
      <c r="AF399" s="2">
        <f t="shared" si="390"/>
        <v>0.50194343264255992</v>
      </c>
      <c r="AG399" s="2">
        <f t="shared" si="391"/>
        <v>0</v>
      </c>
    </row>
    <row r="400" spans="1:35" x14ac:dyDescent="0.25">
      <c r="H400" s="2">
        <f>SUM(H389:H399)</f>
        <v>9611.8210262316497</v>
      </c>
      <c r="I400">
        <f>SUM(I391:I399)</f>
        <v>3779450.7685921113</v>
      </c>
      <c r="R400" t="s">
        <v>30</v>
      </c>
      <c r="T400">
        <f>IF($H400&lt;$J$12,F400,F400/$H400*$J$12)</f>
        <v>0</v>
      </c>
      <c r="U400">
        <f>SUM(S389:U399)</f>
        <v>7052.9194890474282</v>
      </c>
      <c r="Y400" s="2">
        <f>SUM(W389:Y399)</f>
        <v>6877.3355912379429</v>
      </c>
      <c r="AC400" s="2">
        <f>SUM(AA389:AC399)</f>
        <v>2053.4013547427667</v>
      </c>
      <c r="AE400" s="2">
        <f>SUM(AE389:AE399)</f>
        <v>4805.9105131158249</v>
      </c>
      <c r="AF400" s="2">
        <f>SUM(AF389:AF399)</f>
        <v>4805.9105131158249</v>
      </c>
      <c r="AG400">
        <f>SUM(AG389:AG399)</f>
        <v>0</v>
      </c>
      <c r="AH400" s="15">
        <f>SUM(AE389:AG399)</f>
        <v>9611.8210262316461</v>
      </c>
    </row>
    <row r="401" spans="1:35" x14ac:dyDescent="0.25">
      <c r="B401" s="3"/>
      <c r="C401" s="3"/>
      <c r="D401" s="3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14"/>
      <c r="AI401" s="3"/>
    </row>
    <row r="402" spans="1:35" x14ac:dyDescent="0.25">
      <c r="B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7"/>
      <c r="U402" s="7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7"/>
      <c r="AH402" s="19"/>
      <c r="AI402" s="7"/>
    </row>
    <row r="403" spans="1:35" x14ac:dyDescent="0.25">
      <c r="A403" t="s">
        <v>24</v>
      </c>
      <c r="B403">
        <f>B388+1</f>
        <v>25</v>
      </c>
      <c r="D403" s="3" t="s">
        <v>34</v>
      </c>
      <c r="E403" s="3" t="s">
        <v>5</v>
      </c>
      <c r="F403" s="3" t="s">
        <v>4</v>
      </c>
      <c r="G403" s="3" t="s">
        <v>6</v>
      </c>
      <c r="H403" s="3" t="s">
        <v>14</v>
      </c>
      <c r="I403" s="3" t="s">
        <v>7</v>
      </c>
      <c r="K403" s="14" t="s">
        <v>32</v>
      </c>
      <c r="L403" s="4"/>
      <c r="M403" s="4"/>
      <c r="N403" s="3" t="s">
        <v>51</v>
      </c>
      <c r="O403" s="3" t="s">
        <v>50</v>
      </c>
      <c r="P403" s="3" t="s">
        <v>14</v>
      </c>
      <c r="R403" s="3" t="s">
        <v>34</v>
      </c>
      <c r="S403" s="3" t="s">
        <v>35</v>
      </c>
      <c r="T403" s="3" t="s">
        <v>36</v>
      </c>
      <c r="U403" s="3" t="s">
        <v>37</v>
      </c>
      <c r="W403" s="3" t="s">
        <v>38</v>
      </c>
      <c r="X403" s="3" t="s">
        <v>39</v>
      </c>
      <c r="Y403" s="3" t="s">
        <v>40</v>
      </c>
      <c r="AA403" s="3" t="s">
        <v>41</v>
      </c>
      <c r="AB403" s="3" t="s">
        <v>42</v>
      </c>
      <c r="AC403" s="3" t="s">
        <v>43</v>
      </c>
      <c r="AE403" s="3" t="s">
        <v>52</v>
      </c>
      <c r="AF403" s="3" t="s">
        <v>54</v>
      </c>
      <c r="AG403" s="3" t="s">
        <v>53</v>
      </c>
      <c r="AH403" s="1" t="s">
        <v>24</v>
      </c>
      <c r="AI403">
        <f>B403</f>
        <v>25</v>
      </c>
    </row>
    <row r="404" spans="1:35" x14ac:dyDescent="0.25">
      <c r="D404">
        <f>D389</f>
        <v>1</v>
      </c>
      <c r="E404" s="2">
        <f>AE389</f>
        <v>3779.4507685921112</v>
      </c>
      <c r="F404" s="2">
        <f>AF389</f>
        <v>3779.4507685921112</v>
      </c>
      <c r="G404">
        <f>IF($B403&lt;$M$5,0,$K$6)</f>
        <v>0</v>
      </c>
      <c r="H404" s="2">
        <f>SUM(E404:G404)</f>
        <v>7558.9015371842224</v>
      </c>
      <c r="K404" s="1" t="s">
        <v>17</v>
      </c>
      <c r="L404" s="2">
        <f>SUM(I406:I414)</f>
        <v>3779450.7685921113</v>
      </c>
      <c r="M404" s="4"/>
      <c r="N404" s="7">
        <f>L407+L408</f>
        <v>1889725.3842960557</v>
      </c>
      <c r="O404" s="7">
        <f>L409</f>
        <v>1889725.3842960557</v>
      </c>
      <c r="P404" s="4"/>
      <c r="R404">
        <v>1</v>
      </c>
      <c r="S404" s="2">
        <f t="shared" ref="S404:S414" si="395">IF($H404&lt;$J$12,E404,E404/$H404*$J$12)</f>
        <v>2500</v>
      </c>
      <c r="T404" s="2">
        <f t="shared" ref="T404:T414" si="396">IF($H404&lt;$J$12,F404,F404/$H404*$J$12)</f>
        <v>2500</v>
      </c>
      <c r="U404" s="2">
        <f t="shared" ref="U404:U414" si="397">IF($H404&lt;$J$12,G404,G404/$H404*$J$12)</f>
        <v>0</v>
      </c>
      <c r="V404" s="2"/>
      <c r="W404" s="2">
        <f>S404-S404*$N$12</f>
        <v>2500</v>
      </c>
      <c r="X404" s="2">
        <f>T404-T404*$N$12</f>
        <v>2500</v>
      </c>
      <c r="Y404" s="2">
        <f>U404-U404*$N$12</f>
        <v>0</v>
      </c>
      <c r="Z404" s="2"/>
      <c r="AA404" s="2">
        <f>W404*VLOOKUP($R404,$D$19:$E$29,2,FALSE)</f>
        <v>625</v>
      </c>
      <c r="AB404" s="2">
        <f t="shared" ref="AB404:AB414" si="398">X404*VLOOKUP($R404,$D$19:$E$29,2,FALSE)</f>
        <v>625</v>
      </c>
      <c r="AC404" s="2">
        <f t="shared" ref="AC404:AC414" si="399">Y404*VLOOKUP($R404,$D$19:$E$29,2,FALSE)</f>
        <v>0</v>
      </c>
      <c r="AD404" s="2"/>
      <c r="AE404" s="2">
        <f>N407</f>
        <v>3779.4507685921112</v>
      </c>
      <c r="AF404" s="2">
        <f>O407</f>
        <v>3779.4507685921112</v>
      </c>
      <c r="AG404">
        <v>0</v>
      </c>
    </row>
    <row r="405" spans="1:35" x14ac:dyDescent="0.25">
      <c r="D405">
        <f t="shared" ref="D405:D414" si="400">D390</f>
        <v>2</v>
      </c>
      <c r="E405" s="2">
        <f t="shared" ref="E405:E414" si="401">AE390</f>
        <v>625</v>
      </c>
      <c r="F405" s="2">
        <f t="shared" ref="F405:F414" si="402">AF390</f>
        <v>625</v>
      </c>
      <c r="G405">
        <f t="shared" ref="G405:G414" si="403">AG390</f>
        <v>0</v>
      </c>
      <c r="H405" s="2">
        <f t="shared" ref="H405:H414" si="404">SUM(E405:G405)</f>
        <v>1250</v>
      </c>
      <c r="K405" s="1" t="s">
        <v>19</v>
      </c>
      <c r="L405" s="8">
        <f>IF(B403&lt;$M$5,0,$K$6/SUM($K$6,E404:E414))</f>
        <v>0</v>
      </c>
      <c r="M405" s="1" t="s">
        <v>15</v>
      </c>
      <c r="N405" s="2">
        <f>N404*$I$6</f>
        <v>3779.4507685921112</v>
      </c>
      <c r="O405" s="2">
        <f>O404*$I$6</f>
        <v>3779.4507685921112</v>
      </c>
      <c r="P405" s="2">
        <f>SUM(N405:O405)</f>
        <v>7558.9015371842224</v>
      </c>
      <c r="R405">
        <v>2</v>
      </c>
      <c r="S405" s="2">
        <f t="shared" si="395"/>
        <v>625</v>
      </c>
      <c r="T405" s="2">
        <f t="shared" si="396"/>
        <v>625</v>
      </c>
      <c r="U405" s="2">
        <f t="shared" si="397"/>
        <v>0</v>
      </c>
      <c r="V405" s="2"/>
      <c r="W405" s="2">
        <f>S405-S405*$N$13</f>
        <v>593.75</v>
      </c>
      <c r="X405" s="2">
        <f>T405-T405*$N$13</f>
        <v>593.75</v>
      </c>
      <c r="Y405" s="2">
        <f>U405-U405*$N$13</f>
        <v>0</v>
      </c>
      <c r="Z405" s="2"/>
      <c r="AA405" s="2">
        <f t="shared" ref="AA405:AA414" si="405">W405*VLOOKUP($R405,$D$19:$E$29,2,FALSE)</f>
        <v>237.5</v>
      </c>
      <c r="AB405" s="2">
        <f t="shared" si="398"/>
        <v>237.5</v>
      </c>
      <c r="AC405" s="2">
        <f t="shared" si="399"/>
        <v>0</v>
      </c>
      <c r="AD405" s="2"/>
      <c r="AE405" s="2">
        <f>AA404</f>
        <v>625</v>
      </c>
      <c r="AF405" s="2">
        <f t="shared" ref="AF405:AF414" si="406">AB404</f>
        <v>625</v>
      </c>
      <c r="AG405" s="2">
        <f t="shared" ref="AG405:AG414" si="407">AC404</f>
        <v>0</v>
      </c>
    </row>
    <row r="406" spans="1:35" x14ac:dyDescent="0.25">
      <c r="D406">
        <f t="shared" si="400"/>
        <v>3</v>
      </c>
      <c r="E406" s="2">
        <f t="shared" si="401"/>
        <v>237.5</v>
      </c>
      <c r="F406" s="2">
        <f t="shared" si="402"/>
        <v>237.5</v>
      </c>
      <c r="G406">
        <f t="shared" si="403"/>
        <v>0</v>
      </c>
      <c r="H406" s="2">
        <f t="shared" si="404"/>
        <v>475</v>
      </c>
      <c r="I406" s="2">
        <f t="shared" ref="I406:I414" si="408">F406*VLOOKUP(D406,$H$12:$L$22,4,FALSE)</f>
        <v>1149025</v>
      </c>
      <c r="J406" s="2"/>
      <c r="K406" s="1" t="s">
        <v>20</v>
      </c>
      <c r="L406" s="8">
        <f>1-L405</f>
        <v>1</v>
      </c>
      <c r="M406" s="1" t="s">
        <v>16</v>
      </c>
      <c r="N406" s="2">
        <f>IF($P405&lt;$I$7,N405,$I$7*N405/$P405)</f>
        <v>3779.4507685921112</v>
      </c>
      <c r="O406" s="2">
        <f>IF($P405&lt;$I$7,O405,$I$7*O405/$P405)</f>
        <v>3779.4507685921112</v>
      </c>
      <c r="P406" s="2">
        <f>SUM(N406:O406)</f>
        <v>7558.9015371842224</v>
      </c>
      <c r="R406">
        <v>3</v>
      </c>
      <c r="S406" s="2">
        <f t="shared" si="395"/>
        <v>237.5</v>
      </c>
      <c r="T406" s="2">
        <f t="shared" si="396"/>
        <v>237.5</v>
      </c>
      <c r="U406" s="2">
        <f t="shared" si="397"/>
        <v>0</v>
      </c>
      <c r="V406" s="2"/>
      <c r="W406" s="2">
        <f>S406-S406*$N$14</f>
        <v>213.75</v>
      </c>
      <c r="X406" s="2">
        <f>T406-T406*$N$14</f>
        <v>213.75</v>
      </c>
      <c r="Y406" s="2">
        <f>U406-U406*$N$14</f>
        <v>0</v>
      </c>
      <c r="Z406" s="2"/>
      <c r="AA406" s="2">
        <f t="shared" si="405"/>
        <v>85.5</v>
      </c>
      <c r="AB406" s="2">
        <f t="shared" si="398"/>
        <v>85.5</v>
      </c>
      <c r="AC406" s="2">
        <f t="shared" si="399"/>
        <v>0</v>
      </c>
      <c r="AD406" s="2"/>
      <c r="AE406" s="2">
        <f t="shared" ref="AE406:AE414" si="409">AA405</f>
        <v>237.5</v>
      </c>
      <c r="AF406" s="2">
        <f t="shared" si="406"/>
        <v>237.5</v>
      </c>
      <c r="AG406" s="2">
        <f t="shared" si="407"/>
        <v>0</v>
      </c>
    </row>
    <row r="407" spans="1:35" x14ac:dyDescent="0.25">
      <c r="D407">
        <f t="shared" si="400"/>
        <v>4</v>
      </c>
      <c r="E407" s="2">
        <f t="shared" si="401"/>
        <v>85.5</v>
      </c>
      <c r="F407" s="2">
        <f t="shared" si="402"/>
        <v>85.5</v>
      </c>
      <c r="G407">
        <f t="shared" si="403"/>
        <v>0</v>
      </c>
      <c r="H407" s="2">
        <f t="shared" si="404"/>
        <v>171</v>
      </c>
      <c r="I407" s="2">
        <f t="shared" si="408"/>
        <v>847732.5</v>
      </c>
      <c r="J407" s="2"/>
      <c r="K407" s="1" t="s">
        <v>21</v>
      </c>
      <c r="L407" s="2">
        <f>L404*L405</f>
        <v>0</v>
      </c>
      <c r="M407" s="1" t="s">
        <v>33</v>
      </c>
      <c r="N407" s="2">
        <f>N406</f>
        <v>3779.4507685921112</v>
      </c>
      <c r="O407" s="2">
        <f t="shared" ref="O407" si="410">O406</f>
        <v>3779.4507685921112</v>
      </c>
      <c r="P407" s="2">
        <f>SUM(N407:O407)</f>
        <v>7558.9015371842224</v>
      </c>
      <c r="R407">
        <v>4</v>
      </c>
      <c r="S407" s="2">
        <f t="shared" si="395"/>
        <v>85.5</v>
      </c>
      <c r="T407" s="2">
        <f t="shared" si="396"/>
        <v>85.5</v>
      </c>
      <c r="U407" s="2">
        <f t="shared" si="397"/>
        <v>0</v>
      </c>
      <c r="V407" s="2"/>
      <c r="W407" s="2">
        <f>S407-S407*$N$15</f>
        <v>68.400000000000006</v>
      </c>
      <c r="X407" s="2">
        <f>T407-T407*$N$15</f>
        <v>68.400000000000006</v>
      </c>
      <c r="Y407" s="2">
        <f>U407-U407*$N$15</f>
        <v>0</v>
      </c>
      <c r="Z407" s="2"/>
      <c r="AA407" s="2">
        <f t="shared" si="405"/>
        <v>41.04</v>
      </c>
      <c r="AB407" s="2">
        <f t="shared" si="398"/>
        <v>41.04</v>
      </c>
      <c r="AC407" s="2">
        <f t="shared" si="399"/>
        <v>0</v>
      </c>
      <c r="AD407" s="2"/>
      <c r="AE407" s="2">
        <f t="shared" si="409"/>
        <v>85.5</v>
      </c>
      <c r="AF407" s="2">
        <f t="shared" si="406"/>
        <v>85.5</v>
      </c>
      <c r="AG407" s="2">
        <f t="shared" si="407"/>
        <v>0</v>
      </c>
    </row>
    <row r="408" spans="1:35" x14ac:dyDescent="0.25">
      <c r="D408">
        <f t="shared" si="400"/>
        <v>5</v>
      </c>
      <c r="E408" s="2">
        <f t="shared" si="401"/>
        <v>41.04</v>
      </c>
      <c r="F408" s="2">
        <f t="shared" si="402"/>
        <v>41.04</v>
      </c>
      <c r="G408">
        <f t="shared" si="403"/>
        <v>0</v>
      </c>
      <c r="H408" s="2">
        <f t="shared" si="404"/>
        <v>82.08</v>
      </c>
      <c r="I408" s="2">
        <f t="shared" si="408"/>
        <v>647282.88</v>
      </c>
      <c r="J408" s="2"/>
      <c r="K408" s="1" t="s">
        <v>22</v>
      </c>
      <c r="L408" s="2">
        <f>(L404*L406)/2</f>
        <v>1889725.3842960557</v>
      </c>
      <c r="R408">
        <v>5</v>
      </c>
      <c r="S408" s="2">
        <f t="shared" si="395"/>
        <v>41.04</v>
      </c>
      <c r="T408" s="2">
        <f t="shared" si="396"/>
        <v>41.04</v>
      </c>
      <c r="U408" s="2">
        <f t="shared" si="397"/>
        <v>0</v>
      </c>
      <c r="V408" s="2"/>
      <c r="W408" s="2">
        <f>S408-S408*$N$16</f>
        <v>32.832000000000001</v>
      </c>
      <c r="X408" s="2">
        <f>T408-T408*$N$16</f>
        <v>32.832000000000001</v>
      </c>
      <c r="Y408" s="2">
        <f>U408-U408*$N$16</f>
        <v>0</v>
      </c>
      <c r="Z408" s="2"/>
      <c r="AA408" s="2">
        <f t="shared" si="405"/>
        <v>19.699200000000001</v>
      </c>
      <c r="AB408" s="2">
        <f t="shared" si="398"/>
        <v>19.699200000000001</v>
      </c>
      <c r="AC408" s="2">
        <f t="shared" si="399"/>
        <v>0</v>
      </c>
      <c r="AD408" s="2"/>
      <c r="AE408" s="2">
        <f t="shared" si="409"/>
        <v>41.04</v>
      </c>
      <c r="AF408" s="2">
        <f t="shared" si="406"/>
        <v>41.04</v>
      </c>
      <c r="AG408" s="2">
        <f t="shared" si="407"/>
        <v>0</v>
      </c>
    </row>
    <row r="409" spans="1:35" x14ac:dyDescent="0.25">
      <c r="D409">
        <f t="shared" si="400"/>
        <v>6</v>
      </c>
      <c r="E409" s="2">
        <f t="shared" si="401"/>
        <v>19.699200000000001</v>
      </c>
      <c r="F409" s="2">
        <f t="shared" si="402"/>
        <v>19.699200000000001</v>
      </c>
      <c r="G409">
        <f t="shared" si="403"/>
        <v>0</v>
      </c>
      <c r="H409" s="2">
        <f t="shared" si="404"/>
        <v>39.398400000000002</v>
      </c>
      <c r="I409" s="2">
        <f t="shared" si="408"/>
        <v>447309.73440000002</v>
      </c>
      <c r="J409" s="2"/>
      <c r="K409" s="1" t="s">
        <v>23</v>
      </c>
      <c r="L409" s="2">
        <f>L408</f>
        <v>1889725.3842960557</v>
      </c>
      <c r="R409">
        <v>6</v>
      </c>
      <c r="S409" s="2">
        <f t="shared" si="395"/>
        <v>19.699200000000001</v>
      </c>
      <c r="T409" s="2">
        <f t="shared" si="396"/>
        <v>19.699200000000001</v>
      </c>
      <c r="U409" s="2">
        <f t="shared" si="397"/>
        <v>0</v>
      </c>
      <c r="V409" s="2"/>
      <c r="W409" s="2">
        <f>S409-S409*$N$17</f>
        <v>15.759360000000001</v>
      </c>
      <c r="X409" s="2">
        <f>T409-T409*$N$17</f>
        <v>15.759360000000001</v>
      </c>
      <c r="Y409" s="2">
        <f>U409-U409*$N$17</f>
        <v>0</v>
      </c>
      <c r="Z409" s="2"/>
      <c r="AA409" s="2">
        <f t="shared" si="405"/>
        <v>9.4556160000000009</v>
      </c>
      <c r="AB409" s="2">
        <f t="shared" si="398"/>
        <v>9.4556160000000009</v>
      </c>
      <c r="AC409" s="2">
        <f t="shared" si="399"/>
        <v>0</v>
      </c>
      <c r="AD409" s="2"/>
      <c r="AE409" s="2">
        <f t="shared" si="409"/>
        <v>19.699200000000001</v>
      </c>
      <c r="AF409" s="2">
        <f t="shared" si="406"/>
        <v>19.699200000000001</v>
      </c>
      <c r="AG409" s="2">
        <f t="shared" si="407"/>
        <v>0</v>
      </c>
    </row>
    <row r="410" spans="1:35" x14ac:dyDescent="0.25">
      <c r="D410">
        <f t="shared" si="400"/>
        <v>7</v>
      </c>
      <c r="E410" s="2">
        <f t="shared" si="401"/>
        <v>9.4556160000000009</v>
      </c>
      <c r="F410" s="2">
        <f t="shared" si="402"/>
        <v>9.4556160000000009</v>
      </c>
      <c r="G410">
        <f t="shared" si="403"/>
        <v>0</v>
      </c>
      <c r="H410" s="2">
        <f t="shared" si="404"/>
        <v>18.911232000000002</v>
      </c>
      <c r="I410" s="2">
        <f t="shared" si="408"/>
        <v>278288.23449600005</v>
      </c>
      <c r="J410" s="2"/>
      <c r="K410" s="15"/>
      <c r="L410" s="2"/>
      <c r="M410" s="2"/>
      <c r="N410" s="2"/>
      <c r="O410" s="2"/>
      <c r="R410">
        <v>7</v>
      </c>
      <c r="S410" s="2">
        <f t="shared" si="395"/>
        <v>9.4556160000000009</v>
      </c>
      <c r="T410" s="2">
        <f t="shared" si="396"/>
        <v>9.4556160000000009</v>
      </c>
      <c r="U410" s="2">
        <f t="shared" si="397"/>
        <v>0</v>
      </c>
      <c r="V410" s="2"/>
      <c r="W410" s="2">
        <f>S410-S410*$N$18</f>
        <v>7.5644928000000009</v>
      </c>
      <c r="X410" s="2">
        <f>T410-T410*$N$18</f>
        <v>7.5644928000000009</v>
      </c>
      <c r="Y410" s="2">
        <f>U410-U410*$N$18</f>
        <v>0</v>
      </c>
      <c r="Z410" s="2"/>
      <c r="AA410" s="2">
        <f t="shared" si="405"/>
        <v>4.53869568</v>
      </c>
      <c r="AB410" s="2">
        <f t="shared" si="398"/>
        <v>4.53869568</v>
      </c>
      <c r="AC410" s="2">
        <f t="shared" si="399"/>
        <v>0</v>
      </c>
      <c r="AD410" s="2"/>
      <c r="AE410" s="2">
        <f t="shared" si="409"/>
        <v>9.4556160000000009</v>
      </c>
      <c r="AF410" s="2">
        <f t="shared" si="406"/>
        <v>9.4556160000000009</v>
      </c>
      <c r="AG410" s="2">
        <f t="shared" si="407"/>
        <v>0</v>
      </c>
    </row>
    <row r="411" spans="1:35" x14ac:dyDescent="0.25">
      <c r="D411">
        <f t="shared" si="400"/>
        <v>8</v>
      </c>
      <c r="E411" s="2">
        <f t="shared" si="401"/>
        <v>4.53869568</v>
      </c>
      <c r="F411" s="2">
        <f t="shared" si="402"/>
        <v>4.53869568</v>
      </c>
      <c r="G411">
        <f t="shared" si="403"/>
        <v>0</v>
      </c>
      <c r="H411" s="2">
        <f t="shared" si="404"/>
        <v>9.07739136</v>
      </c>
      <c r="I411" s="2">
        <f t="shared" si="408"/>
        <v>168076.97842176</v>
      </c>
      <c r="J411" s="2"/>
      <c r="K411" s="2"/>
      <c r="L411" s="2"/>
      <c r="M411" s="2"/>
      <c r="N411" s="2"/>
      <c r="O411" s="2"/>
      <c r="R411">
        <v>8</v>
      </c>
      <c r="S411" s="2">
        <f t="shared" si="395"/>
        <v>4.53869568</v>
      </c>
      <c r="T411" s="2">
        <f t="shared" si="396"/>
        <v>4.53869568</v>
      </c>
      <c r="U411" s="2">
        <f t="shared" si="397"/>
        <v>0</v>
      </c>
      <c r="V411" s="2"/>
      <c r="W411" s="2">
        <f>S411-S411*$N$19</f>
        <v>3.630956544</v>
      </c>
      <c r="X411" s="2">
        <f>T411-T411*$N$19</f>
        <v>3.630956544</v>
      </c>
      <c r="Y411" s="2">
        <f>U411-U411*$N$19</f>
        <v>0</v>
      </c>
      <c r="Z411" s="2"/>
      <c r="AA411" s="2">
        <f t="shared" si="405"/>
        <v>2.1785739263999999</v>
      </c>
      <c r="AB411" s="2">
        <f t="shared" si="398"/>
        <v>2.1785739263999999</v>
      </c>
      <c r="AC411" s="2">
        <f t="shared" si="399"/>
        <v>0</v>
      </c>
      <c r="AD411" s="2"/>
      <c r="AE411" s="2">
        <f t="shared" si="409"/>
        <v>4.53869568</v>
      </c>
      <c r="AF411" s="2">
        <f t="shared" si="406"/>
        <v>4.53869568</v>
      </c>
      <c r="AG411" s="2">
        <f t="shared" si="407"/>
        <v>0</v>
      </c>
    </row>
    <row r="412" spans="1:35" x14ac:dyDescent="0.25">
      <c r="D412">
        <f t="shared" si="400"/>
        <v>9</v>
      </c>
      <c r="E412" s="2">
        <f t="shared" si="401"/>
        <v>2.1785739263999999</v>
      </c>
      <c r="F412" s="2">
        <f t="shared" si="402"/>
        <v>2.1785739263999999</v>
      </c>
      <c r="G412">
        <f t="shared" si="403"/>
        <v>0</v>
      </c>
      <c r="H412" s="2">
        <f t="shared" si="404"/>
        <v>4.3571478527999998</v>
      </c>
      <c r="I412" s="2">
        <f t="shared" si="408"/>
        <v>134261.15393617921</v>
      </c>
      <c r="J412" s="2"/>
      <c r="K412" s="2"/>
      <c r="L412" s="2"/>
      <c r="M412" s="2"/>
      <c r="N412" s="2"/>
      <c r="O412" s="2"/>
      <c r="R412">
        <v>9</v>
      </c>
      <c r="S412" s="2">
        <f t="shared" si="395"/>
        <v>2.1785739263999999</v>
      </c>
      <c r="T412" s="2">
        <f t="shared" si="396"/>
        <v>2.1785739263999999</v>
      </c>
      <c r="U412" s="2">
        <f t="shared" si="397"/>
        <v>0</v>
      </c>
      <c r="V412" s="2"/>
      <c r="W412" s="2">
        <f>S412-S412*$N$20</f>
        <v>1.7428591411199998</v>
      </c>
      <c r="X412" s="2">
        <f>T412-T412*$N$20</f>
        <v>1.7428591411199998</v>
      </c>
      <c r="Y412" s="2">
        <f>U412-U412*$N$20</f>
        <v>0</v>
      </c>
      <c r="Z412" s="2"/>
      <c r="AA412" s="2">
        <f t="shared" si="405"/>
        <v>1.0457154846719998</v>
      </c>
      <c r="AB412" s="2">
        <f t="shared" si="398"/>
        <v>1.0457154846719998</v>
      </c>
      <c r="AC412" s="2">
        <f t="shared" si="399"/>
        <v>0</v>
      </c>
      <c r="AD412" s="2"/>
      <c r="AE412" s="2">
        <f t="shared" si="409"/>
        <v>2.1785739263999999</v>
      </c>
      <c r="AF412" s="2">
        <f t="shared" si="406"/>
        <v>2.1785739263999999</v>
      </c>
      <c r="AG412" s="2">
        <f t="shared" si="407"/>
        <v>0</v>
      </c>
    </row>
    <row r="413" spans="1:35" x14ac:dyDescent="0.25">
      <c r="D413">
        <f t="shared" si="400"/>
        <v>10</v>
      </c>
      <c r="E413" s="2">
        <f t="shared" si="401"/>
        <v>1.0457154846719998</v>
      </c>
      <c r="F413" s="2">
        <f t="shared" si="402"/>
        <v>1.0457154846719998</v>
      </c>
      <c r="G413">
        <f t="shared" si="403"/>
        <v>0</v>
      </c>
      <c r="H413" s="2">
        <f t="shared" si="404"/>
        <v>2.0914309693439996</v>
      </c>
      <c r="I413" s="2">
        <f t="shared" si="408"/>
        <v>67114.019806248951</v>
      </c>
      <c r="J413" s="2"/>
      <c r="K413" s="2"/>
      <c r="L413" s="2"/>
      <c r="M413" s="2"/>
      <c r="N413" s="2"/>
      <c r="O413" s="2"/>
      <c r="R413">
        <v>10</v>
      </c>
      <c r="S413" s="2">
        <f t="shared" si="395"/>
        <v>1.0457154846719998</v>
      </c>
      <c r="T413" s="2">
        <f t="shared" si="396"/>
        <v>1.0457154846719998</v>
      </c>
      <c r="U413" s="2">
        <f t="shared" si="397"/>
        <v>0</v>
      </c>
      <c r="V413" s="2"/>
      <c r="W413" s="2">
        <f>S413-S413*$N$21</f>
        <v>0.8365723877375999</v>
      </c>
      <c r="X413" s="2">
        <f>T413-T413*$N$21</f>
        <v>0.8365723877375999</v>
      </c>
      <c r="Y413" s="2">
        <f>U413-U413*$N$21</f>
        <v>0</v>
      </c>
      <c r="Z413" s="2"/>
      <c r="AA413" s="2">
        <f t="shared" si="405"/>
        <v>0.50194343264255992</v>
      </c>
      <c r="AB413" s="2">
        <f t="shared" si="398"/>
        <v>0.50194343264255992</v>
      </c>
      <c r="AC413" s="2">
        <f t="shared" si="399"/>
        <v>0</v>
      </c>
      <c r="AD413" s="2"/>
      <c r="AE413" s="2">
        <f t="shared" si="409"/>
        <v>1.0457154846719998</v>
      </c>
      <c r="AF413" s="2">
        <f t="shared" si="406"/>
        <v>1.0457154846719998</v>
      </c>
      <c r="AG413" s="2">
        <f t="shared" si="407"/>
        <v>0</v>
      </c>
    </row>
    <row r="414" spans="1:35" x14ac:dyDescent="0.25">
      <c r="D414">
        <f t="shared" si="400"/>
        <v>11</v>
      </c>
      <c r="E414" s="2">
        <f t="shared" si="401"/>
        <v>0.50194343264255992</v>
      </c>
      <c r="F414" s="2">
        <f t="shared" si="402"/>
        <v>0.50194343264255992</v>
      </c>
      <c r="G414">
        <f t="shared" si="403"/>
        <v>0</v>
      </c>
      <c r="H414" s="2">
        <f t="shared" si="404"/>
        <v>1.0038868652851198</v>
      </c>
      <c r="I414" s="2">
        <f t="shared" si="408"/>
        <v>40360.26753192296</v>
      </c>
      <c r="J414" s="2"/>
      <c r="K414" s="2"/>
      <c r="L414" s="2"/>
      <c r="M414" s="2"/>
      <c r="N414" s="2"/>
      <c r="O414" s="2"/>
      <c r="R414" s="3">
        <v>11</v>
      </c>
      <c r="S414" s="6">
        <f t="shared" si="395"/>
        <v>0.50194343264255992</v>
      </c>
      <c r="T414" s="6">
        <f t="shared" si="396"/>
        <v>0.50194343264255992</v>
      </c>
      <c r="U414" s="6">
        <f t="shared" si="397"/>
        <v>0</v>
      </c>
      <c r="V414" s="7"/>
      <c r="W414" s="2">
        <f>S414-S414*$N$22</f>
        <v>0.40155474611404796</v>
      </c>
      <c r="X414" s="2">
        <f>T414-T414*$N$22</f>
        <v>0.40155474611404796</v>
      </c>
      <c r="Y414" s="2">
        <f>U414-U414*$N$22</f>
        <v>0</v>
      </c>
      <c r="Z414" s="2"/>
      <c r="AA414" s="2">
        <f t="shared" si="405"/>
        <v>0.24093284766842876</v>
      </c>
      <c r="AB414" s="2">
        <f t="shared" si="398"/>
        <v>0.24093284766842876</v>
      </c>
      <c r="AC414" s="2">
        <f t="shared" si="399"/>
        <v>0</v>
      </c>
      <c r="AD414" s="2"/>
      <c r="AE414" s="2">
        <f t="shared" si="409"/>
        <v>0.50194343264255992</v>
      </c>
      <c r="AF414" s="2">
        <f t="shared" si="406"/>
        <v>0.50194343264255992</v>
      </c>
      <c r="AG414" s="2">
        <f t="shared" si="407"/>
        <v>0</v>
      </c>
    </row>
    <row r="415" spans="1:35" x14ac:dyDescent="0.25">
      <c r="H415" s="2">
        <f>SUM(H404:H414)</f>
        <v>9611.8210262316497</v>
      </c>
      <c r="I415">
        <f>SUM(I406:I414)</f>
        <v>3779450.7685921113</v>
      </c>
      <c r="R415" t="s">
        <v>30</v>
      </c>
      <c r="T415">
        <f>IF($H415&lt;$J$12,F415,F415/$H415*$J$12)</f>
        <v>0</v>
      </c>
      <c r="U415">
        <f>SUM(S404:U414)</f>
        <v>7052.9194890474282</v>
      </c>
      <c r="Y415" s="2">
        <f>SUM(W404:Y414)</f>
        <v>6877.3355912379429</v>
      </c>
      <c r="AC415" s="2">
        <f>SUM(AA404:AC414)</f>
        <v>2053.4013547427667</v>
      </c>
      <c r="AE415" s="2">
        <f>SUM(AE404:AE414)</f>
        <v>4805.9105131158249</v>
      </c>
      <c r="AF415" s="2">
        <f>SUM(AF404:AF414)</f>
        <v>4805.9105131158249</v>
      </c>
      <c r="AG415">
        <f>SUM(AG404:AG414)</f>
        <v>0</v>
      </c>
      <c r="AH415" s="15">
        <f>SUM(AE404:AG414)</f>
        <v>9611.8210262316461</v>
      </c>
    </row>
    <row r="416" spans="1:35" x14ac:dyDescent="0.25">
      <c r="C416" s="3"/>
      <c r="D416" s="3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14"/>
      <c r="AI416" s="3"/>
    </row>
    <row r="417" spans="1:35" x14ac:dyDescent="0.25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7"/>
      <c r="U417" s="7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7"/>
      <c r="AH417" s="19"/>
      <c r="AI417" s="7"/>
    </row>
    <row r="418" spans="1:35" x14ac:dyDescent="0.25">
      <c r="A418" t="s">
        <v>24</v>
      </c>
      <c r="B418">
        <f>B403+1</f>
        <v>26</v>
      </c>
      <c r="D418" s="3" t="s">
        <v>34</v>
      </c>
      <c r="E418" s="3" t="s">
        <v>5</v>
      </c>
      <c r="F418" s="3" t="s">
        <v>4</v>
      </c>
      <c r="G418" s="3" t="s">
        <v>6</v>
      </c>
      <c r="H418" s="3" t="s">
        <v>14</v>
      </c>
      <c r="I418" s="3" t="s">
        <v>7</v>
      </c>
      <c r="K418" s="14" t="s">
        <v>32</v>
      </c>
      <c r="L418" s="4"/>
      <c r="M418" s="4"/>
      <c r="N418" s="3" t="s">
        <v>51</v>
      </c>
      <c r="O418" s="3" t="s">
        <v>50</v>
      </c>
      <c r="P418" s="3" t="s">
        <v>14</v>
      </c>
      <c r="R418" s="3" t="s">
        <v>34</v>
      </c>
      <c r="S418" s="3" t="s">
        <v>35</v>
      </c>
      <c r="T418" s="3" t="s">
        <v>36</v>
      </c>
      <c r="U418" s="3" t="s">
        <v>37</v>
      </c>
      <c r="W418" s="3" t="s">
        <v>38</v>
      </c>
      <c r="X418" s="3" t="s">
        <v>39</v>
      </c>
      <c r="Y418" s="3" t="s">
        <v>40</v>
      </c>
      <c r="AA418" s="3" t="s">
        <v>41</v>
      </c>
      <c r="AB418" s="3" t="s">
        <v>42</v>
      </c>
      <c r="AC418" s="3" t="s">
        <v>43</v>
      </c>
      <c r="AE418" s="3" t="s">
        <v>52</v>
      </c>
      <c r="AF418" s="3" t="s">
        <v>54</v>
      </c>
      <c r="AG418" s="3" t="s">
        <v>53</v>
      </c>
      <c r="AH418" s="1" t="s">
        <v>24</v>
      </c>
      <c r="AI418">
        <f>B418</f>
        <v>26</v>
      </c>
    </row>
    <row r="419" spans="1:35" x14ac:dyDescent="0.25">
      <c r="D419">
        <f>D404</f>
        <v>1</v>
      </c>
      <c r="E419" s="2">
        <f>AE404</f>
        <v>3779.4507685921112</v>
      </c>
      <c r="F419" s="2">
        <f>AF404</f>
        <v>3779.4507685921112</v>
      </c>
      <c r="G419">
        <f>IF($B418&lt;$M$5,0,$K$6)</f>
        <v>0</v>
      </c>
      <c r="H419" s="2">
        <f>SUM(E419:G419)</f>
        <v>7558.9015371842224</v>
      </c>
      <c r="K419" s="1" t="s">
        <v>17</v>
      </c>
      <c r="L419" s="2">
        <f>SUM(I421:I429)</f>
        <v>3779450.7685921113</v>
      </c>
      <c r="M419" s="4"/>
      <c r="N419" s="7">
        <f>L422+L423</f>
        <v>1889725.3842960557</v>
      </c>
      <c r="O419" s="7">
        <f>L424</f>
        <v>1889725.3842960557</v>
      </c>
      <c r="P419" s="4"/>
      <c r="R419">
        <v>1</v>
      </c>
      <c r="S419" s="2">
        <f t="shared" ref="S419:S429" si="411">IF($H419&lt;$J$12,E419,E419/$H419*$J$12)</f>
        <v>2500</v>
      </c>
      <c r="T419" s="2">
        <f t="shared" ref="T419:T429" si="412">IF($H419&lt;$J$12,F419,F419/$H419*$J$12)</f>
        <v>2500</v>
      </c>
      <c r="U419" s="2">
        <f t="shared" ref="U419:U429" si="413">IF($H419&lt;$J$12,G419,G419/$H419*$J$12)</f>
        <v>0</v>
      </c>
      <c r="V419" s="2"/>
      <c r="W419" s="2">
        <f>S419-S419*$N$12</f>
        <v>2500</v>
      </c>
      <c r="X419" s="2">
        <f>T419-T419*$N$12</f>
        <v>2500</v>
      </c>
      <c r="Y419" s="2">
        <f>U419-U419*$N$12</f>
        <v>0</v>
      </c>
      <c r="Z419" s="2"/>
      <c r="AA419" s="2">
        <f>W419*VLOOKUP($R419,$D$19:$E$29,2,FALSE)</f>
        <v>625</v>
      </c>
      <c r="AB419" s="2">
        <f t="shared" ref="AB419:AB429" si="414">X419*VLOOKUP($R419,$D$19:$E$29,2,FALSE)</f>
        <v>625</v>
      </c>
      <c r="AC419" s="2">
        <f t="shared" ref="AC419:AC429" si="415">Y419*VLOOKUP($R419,$D$19:$E$29,2,FALSE)</f>
        <v>0</v>
      </c>
      <c r="AD419" s="2"/>
      <c r="AE419" s="2">
        <f>N422</f>
        <v>3779.4507685921112</v>
      </c>
      <c r="AF419" s="2">
        <f>O422</f>
        <v>3779.4507685921112</v>
      </c>
      <c r="AG419">
        <v>0</v>
      </c>
    </row>
    <row r="420" spans="1:35" x14ac:dyDescent="0.25">
      <c r="D420">
        <f t="shared" ref="D420:D429" si="416">D405</f>
        <v>2</v>
      </c>
      <c r="E420" s="2">
        <f t="shared" ref="E420:E429" si="417">AE405</f>
        <v>625</v>
      </c>
      <c r="F420" s="2">
        <f t="shared" ref="F420:F429" si="418">AF405</f>
        <v>625</v>
      </c>
      <c r="G420">
        <f t="shared" ref="G420:G429" si="419">AG405</f>
        <v>0</v>
      </c>
      <c r="H420" s="2">
        <f t="shared" ref="H420:H429" si="420">SUM(E420:G420)</f>
        <v>1250</v>
      </c>
      <c r="K420" s="1" t="s">
        <v>19</v>
      </c>
      <c r="L420" s="8">
        <f>IF(B418&lt;$M$5,0,$K$6/SUM($K$6,E419:E429))</f>
        <v>0</v>
      </c>
      <c r="M420" s="1" t="s">
        <v>15</v>
      </c>
      <c r="N420" s="2">
        <f>N419*$I$6</f>
        <v>3779.4507685921112</v>
      </c>
      <c r="O420" s="2">
        <f>O419*$I$6</f>
        <v>3779.4507685921112</v>
      </c>
      <c r="P420" s="2">
        <f>SUM(N420:O420)</f>
        <v>7558.9015371842224</v>
      </c>
      <c r="R420">
        <v>2</v>
      </c>
      <c r="S420" s="2">
        <f t="shared" si="411"/>
        <v>625</v>
      </c>
      <c r="T420" s="2">
        <f t="shared" si="412"/>
        <v>625</v>
      </c>
      <c r="U420" s="2">
        <f t="shared" si="413"/>
        <v>0</v>
      </c>
      <c r="V420" s="2"/>
      <c r="W420" s="2">
        <f>S420-S420*$N$13</f>
        <v>593.75</v>
      </c>
      <c r="X420" s="2">
        <f>T420-T420*$N$13</f>
        <v>593.75</v>
      </c>
      <c r="Y420" s="2">
        <f>U420-U420*$N$13</f>
        <v>0</v>
      </c>
      <c r="Z420" s="2"/>
      <c r="AA420" s="2">
        <f t="shared" ref="AA420:AA429" si="421">W420*VLOOKUP($R420,$D$19:$E$29,2,FALSE)</f>
        <v>237.5</v>
      </c>
      <c r="AB420" s="2">
        <f t="shared" si="414"/>
        <v>237.5</v>
      </c>
      <c r="AC420" s="2">
        <f t="shared" si="415"/>
        <v>0</v>
      </c>
      <c r="AD420" s="2"/>
      <c r="AE420" s="2">
        <f>AA419</f>
        <v>625</v>
      </c>
      <c r="AF420" s="2">
        <f t="shared" ref="AF420:AF429" si="422">AB419</f>
        <v>625</v>
      </c>
      <c r="AG420" s="2">
        <f t="shared" ref="AG420:AG429" si="423">AC419</f>
        <v>0</v>
      </c>
    </row>
    <row r="421" spans="1:35" x14ac:dyDescent="0.25">
      <c r="D421">
        <f t="shared" si="416"/>
        <v>3</v>
      </c>
      <c r="E421" s="2">
        <f t="shared" si="417"/>
        <v>237.5</v>
      </c>
      <c r="F421" s="2">
        <f t="shared" si="418"/>
        <v>237.5</v>
      </c>
      <c r="G421">
        <f t="shared" si="419"/>
        <v>0</v>
      </c>
      <c r="H421" s="2">
        <f t="shared" si="420"/>
        <v>475</v>
      </c>
      <c r="I421" s="2">
        <f t="shared" ref="I421:I429" si="424">F421*VLOOKUP(D421,$H$12:$L$22,4,FALSE)</f>
        <v>1149025</v>
      </c>
      <c r="J421" s="2"/>
      <c r="K421" s="1" t="s">
        <v>20</v>
      </c>
      <c r="L421" s="8">
        <f>1-L420</f>
        <v>1</v>
      </c>
      <c r="M421" s="1" t="s">
        <v>16</v>
      </c>
      <c r="N421" s="2">
        <f>IF($P420&lt;$I$7,N420,$I$7*N420/$P420)</f>
        <v>3779.4507685921112</v>
      </c>
      <c r="O421" s="2">
        <f>IF($P420&lt;$I$7,O420,$I$7*O420/$P420)</f>
        <v>3779.4507685921112</v>
      </c>
      <c r="P421" s="2">
        <f>SUM(N421:O421)</f>
        <v>7558.9015371842224</v>
      </c>
      <c r="R421">
        <v>3</v>
      </c>
      <c r="S421" s="2">
        <f t="shared" si="411"/>
        <v>237.5</v>
      </c>
      <c r="T421" s="2">
        <f t="shared" si="412"/>
        <v>237.5</v>
      </c>
      <c r="U421" s="2">
        <f t="shared" si="413"/>
        <v>0</v>
      </c>
      <c r="V421" s="2"/>
      <c r="W421" s="2">
        <f>S421-S421*$N$14</f>
        <v>213.75</v>
      </c>
      <c r="X421" s="2">
        <f>T421-T421*$N$14</f>
        <v>213.75</v>
      </c>
      <c r="Y421" s="2">
        <f>U421-U421*$N$14</f>
        <v>0</v>
      </c>
      <c r="Z421" s="2"/>
      <c r="AA421" s="2">
        <f t="shared" si="421"/>
        <v>85.5</v>
      </c>
      <c r="AB421" s="2">
        <f t="shared" si="414"/>
        <v>85.5</v>
      </c>
      <c r="AC421" s="2">
        <f t="shared" si="415"/>
        <v>0</v>
      </c>
      <c r="AD421" s="2"/>
      <c r="AE421" s="2">
        <f t="shared" ref="AE421:AE429" si="425">AA420</f>
        <v>237.5</v>
      </c>
      <c r="AF421" s="2">
        <f t="shared" si="422"/>
        <v>237.5</v>
      </c>
      <c r="AG421" s="2">
        <f t="shared" si="423"/>
        <v>0</v>
      </c>
    </row>
    <row r="422" spans="1:35" x14ac:dyDescent="0.25">
      <c r="D422">
        <f t="shared" si="416"/>
        <v>4</v>
      </c>
      <c r="E422" s="2">
        <f t="shared" si="417"/>
        <v>85.5</v>
      </c>
      <c r="F422" s="2">
        <f t="shared" si="418"/>
        <v>85.5</v>
      </c>
      <c r="G422">
        <f t="shared" si="419"/>
        <v>0</v>
      </c>
      <c r="H422" s="2">
        <f t="shared" si="420"/>
        <v>171</v>
      </c>
      <c r="I422" s="2">
        <f t="shared" si="424"/>
        <v>847732.5</v>
      </c>
      <c r="J422" s="2"/>
      <c r="K422" s="1" t="s">
        <v>21</v>
      </c>
      <c r="L422" s="2">
        <f>L419*L420</f>
        <v>0</v>
      </c>
      <c r="M422" s="1" t="s">
        <v>33</v>
      </c>
      <c r="N422" s="2">
        <f>N421</f>
        <v>3779.4507685921112</v>
      </c>
      <c r="O422" s="2">
        <f t="shared" ref="O422" si="426">O421</f>
        <v>3779.4507685921112</v>
      </c>
      <c r="P422" s="2">
        <f>SUM(N422:O422)</f>
        <v>7558.9015371842224</v>
      </c>
      <c r="R422">
        <v>4</v>
      </c>
      <c r="S422" s="2">
        <f t="shared" si="411"/>
        <v>85.5</v>
      </c>
      <c r="T422" s="2">
        <f t="shared" si="412"/>
        <v>85.5</v>
      </c>
      <c r="U422" s="2">
        <f t="shared" si="413"/>
        <v>0</v>
      </c>
      <c r="V422" s="2"/>
      <c r="W422" s="2">
        <f>S422-S422*$N$15</f>
        <v>68.400000000000006</v>
      </c>
      <c r="X422" s="2">
        <f>T422-T422*$N$15</f>
        <v>68.400000000000006</v>
      </c>
      <c r="Y422" s="2">
        <f>U422-U422*$N$15</f>
        <v>0</v>
      </c>
      <c r="Z422" s="2"/>
      <c r="AA422" s="2">
        <f t="shared" si="421"/>
        <v>41.04</v>
      </c>
      <c r="AB422" s="2">
        <f t="shared" si="414"/>
        <v>41.04</v>
      </c>
      <c r="AC422" s="2">
        <f t="shared" si="415"/>
        <v>0</v>
      </c>
      <c r="AD422" s="2"/>
      <c r="AE422" s="2">
        <f t="shared" si="425"/>
        <v>85.5</v>
      </c>
      <c r="AF422" s="2">
        <f t="shared" si="422"/>
        <v>85.5</v>
      </c>
      <c r="AG422" s="2">
        <f t="shared" si="423"/>
        <v>0</v>
      </c>
    </row>
    <row r="423" spans="1:35" x14ac:dyDescent="0.25">
      <c r="D423">
        <f t="shared" si="416"/>
        <v>5</v>
      </c>
      <c r="E423" s="2">
        <f t="shared" si="417"/>
        <v>41.04</v>
      </c>
      <c r="F423" s="2">
        <f t="shared" si="418"/>
        <v>41.04</v>
      </c>
      <c r="G423">
        <f t="shared" si="419"/>
        <v>0</v>
      </c>
      <c r="H423" s="2">
        <f t="shared" si="420"/>
        <v>82.08</v>
      </c>
      <c r="I423" s="2">
        <f t="shared" si="424"/>
        <v>647282.88</v>
      </c>
      <c r="J423" s="2"/>
      <c r="K423" s="1" t="s">
        <v>22</v>
      </c>
      <c r="L423" s="2">
        <f>(L419*L421)/2</f>
        <v>1889725.3842960557</v>
      </c>
      <c r="R423">
        <v>5</v>
      </c>
      <c r="S423" s="2">
        <f t="shared" si="411"/>
        <v>41.04</v>
      </c>
      <c r="T423" s="2">
        <f t="shared" si="412"/>
        <v>41.04</v>
      </c>
      <c r="U423" s="2">
        <f t="shared" si="413"/>
        <v>0</v>
      </c>
      <c r="V423" s="2"/>
      <c r="W423" s="2">
        <f>S423-S423*$N$16</f>
        <v>32.832000000000001</v>
      </c>
      <c r="X423" s="2">
        <f>T423-T423*$N$16</f>
        <v>32.832000000000001</v>
      </c>
      <c r="Y423" s="2">
        <f>U423-U423*$N$16</f>
        <v>0</v>
      </c>
      <c r="Z423" s="2"/>
      <c r="AA423" s="2">
        <f t="shared" si="421"/>
        <v>19.699200000000001</v>
      </c>
      <c r="AB423" s="2">
        <f t="shared" si="414"/>
        <v>19.699200000000001</v>
      </c>
      <c r="AC423" s="2">
        <f t="shared" si="415"/>
        <v>0</v>
      </c>
      <c r="AD423" s="2"/>
      <c r="AE423" s="2">
        <f t="shared" si="425"/>
        <v>41.04</v>
      </c>
      <c r="AF423" s="2">
        <f t="shared" si="422"/>
        <v>41.04</v>
      </c>
      <c r="AG423" s="2">
        <f t="shared" si="423"/>
        <v>0</v>
      </c>
    </row>
    <row r="424" spans="1:35" x14ac:dyDescent="0.25">
      <c r="D424">
        <f t="shared" si="416"/>
        <v>6</v>
      </c>
      <c r="E424" s="2">
        <f t="shared" si="417"/>
        <v>19.699200000000001</v>
      </c>
      <c r="F424" s="2">
        <f t="shared" si="418"/>
        <v>19.699200000000001</v>
      </c>
      <c r="G424">
        <f t="shared" si="419"/>
        <v>0</v>
      </c>
      <c r="H424" s="2">
        <f t="shared" si="420"/>
        <v>39.398400000000002</v>
      </c>
      <c r="I424" s="2">
        <f t="shared" si="424"/>
        <v>447309.73440000002</v>
      </c>
      <c r="J424" s="2"/>
      <c r="K424" s="1" t="s">
        <v>23</v>
      </c>
      <c r="L424" s="2">
        <f>L423</f>
        <v>1889725.3842960557</v>
      </c>
      <c r="R424">
        <v>6</v>
      </c>
      <c r="S424" s="2">
        <f t="shared" si="411"/>
        <v>19.699200000000001</v>
      </c>
      <c r="T424" s="2">
        <f t="shared" si="412"/>
        <v>19.699200000000001</v>
      </c>
      <c r="U424" s="2">
        <f t="shared" si="413"/>
        <v>0</v>
      </c>
      <c r="V424" s="2"/>
      <c r="W424" s="2">
        <f>S424-S424*$N$17</f>
        <v>15.759360000000001</v>
      </c>
      <c r="X424" s="2">
        <f>T424-T424*$N$17</f>
        <v>15.759360000000001</v>
      </c>
      <c r="Y424" s="2">
        <f>U424-U424*$N$17</f>
        <v>0</v>
      </c>
      <c r="Z424" s="2"/>
      <c r="AA424" s="2">
        <f t="shared" si="421"/>
        <v>9.4556160000000009</v>
      </c>
      <c r="AB424" s="2">
        <f t="shared" si="414"/>
        <v>9.4556160000000009</v>
      </c>
      <c r="AC424" s="2">
        <f t="shared" si="415"/>
        <v>0</v>
      </c>
      <c r="AD424" s="2"/>
      <c r="AE424" s="2">
        <f t="shared" si="425"/>
        <v>19.699200000000001</v>
      </c>
      <c r="AF424" s="2">
        <f t="shared" si="422"/>
        <v>19.699200000000001</v>
      </c>
      <c r="AG424" s="2">
        <f t="shared" si="423"/>
        <v>0</v>
      </c>
    </row>
    <row r="425" spans="1:35" x14ac:dyDescent="0.25">
      <c r="D425">
        <f t="shared" si="416"/>
        <v>7</v>
      </c>
      <c r="E425" s="2">
        <f t="shared" si="417"/>
        <v>9.4556160000000009</v>
      </c>
      <c r="F425" s="2">
        <f t="shared" si="418"/>
        <v>9.4556160000000009</v>
      </c>
      <c r="G425">
        <f t="shared" si="419"/>
        <v>0</v>
      </c>
      <c r="H425" s="2">
        <f t="shared" si="420"/>
        <v>18.911232000000002</v>
      </c>
      <c r="I425" s="2">
        <f t="shared" si="424"/>
        <v>278288.23449600005</v>
      </c>
      <c r="J425" s="2"/>
      <c r="K425" s="15"/>
      <c r="L425" s="2"/>
      <c r="M425" s="2"/>
      <c r="N425" s="2"/>
      <c r="O425" s="2"/>
      <c r="R425">
        <v>7</v>
      </c>
      <c r="S425" s="2">
        <f t="shared" si="411"/>
        <v>9.4556160000000009</v>
      </c>
      <c r="T425" s="2">
        <f t="shared" si="412"/>
        <v>9.4556160000000009</v>
      </c>
      <c r="U425" s="2">
        <f t="shared" si="413"/>
        <v>0</v>
      </c>
      <c r="V425" s="2"/>
      <c r="W425" s="2">
        <f>S425-S425*$N$18</f>
        <v>7.5644928000000009</v>
      </c>
      <c r="X425" s="2">
        <f>T425-T425*$N$18</f>
        <v>7.5644928000000009</v>
      </c>
      <c r="Y425" s="2">
        <f>U425-U425*$N$18</f>
        <v>0</v>
      </c>
      <c r="Z425" s="2"/>
      <c r="AA425" s="2">
        <f t="shared" si="421"/>
        <v>4.53869568</v>
      </c>
      <c r="AB425" s="2">
        <f t="shared" si="414"/>
        <v>4.53869568</v>
      </c>
      <c r="AC425" s="2">
        <f t="shared" si="415"/>
        <v>0</v>
      </c>
      <c r="AD425" s="2"/>
      <c r="AE425" s="2">
        <f t="shared" si="425"/>
        <v>9.4556160000000009</v>
      </c>
      <c r="AF425" s="2">
        <f t="shared" si="422"/>
        <v>9.4556160000000009</v>
      </c>
      <c r="AG425" s="2">
        <f t="shared" si="423"/>
        <v>0</v>
      </c>
    </row>
    <row r="426" spans="1:35" x14ac:dyDescent="0.25">
      <c r="D426">
        <f t="shared" si="416"/>
        <v>8</v>
      </c>
      <c r="E426" s="2">
        <f t="shared" si="417"/>
        <v>4.53869568</v>
      </c>
      <c r="F426" s="2">
        <f t="shared" si="418"/>
        <v>4.53869568</v>
      </c>
      <c r="G426">
        <f t="shared" si="419"/>
        <v>0</v>
      </c>
      <c r="H426" s="2">
        <f t="shared" si="420"/>
        <v>9.07739136</v>
      </c>
      <c r="I426" s="2">
        <f t="shared" si="424"/>
        <v>168076.97842176</v>
      </c>
      <c r="J426" s="2"/>
      <c r="K426" s="2"/>
      <c r="L426" s="2"/>
      <c r="M426" s="2"/>
      <c r="N426" s="2"/>
      <c r="O426" s="2"/>
      <c r="R426">
        <v>8</v>
      </c>
      <c r="S426" s="2">
        <f t="shared" si="411"/>
        <v>4.53869568</v>
      </c>
      <c r="T426" s="2">
        <f t="shared" si="412"/>
        <v>4.53869568</v>
      </c>
      <c r="U426" s="2">
        <f t="shared" si="413"/>
        <v>0</v>
      </c>
      <c r="V426" s="2"/>
      <c r="W426" s="2">
        <f>S426-S426*$N$19</f>
        <v>3.630956544</v>
      </c>
      <c r="X426" s="2">
        <f>T426-T426*$N$19</f>
        <v>3.630956544</v>
      </c>
      <c r="Y426" s="2">
        <f>U426-U426*$N$19</f>
        <v>0</v>
      </c>
      <c r="Z426" s="2"/>
      <c r="AA426" s="2">
        <f t="shared" si="421"/>
        <v>2.1785739263999999</v>
      </c>
      <c r="AB426" s="2">
        <f t="shared" si="414"/>
        <v>2.1785739263999999</v>
      </c>
      <c r="AC426" s="2">
        <f t="shared" si="415"/>
        <v>0</v>
      </c>
      <c r="AD426" s="2"/>
      <c r="AE426" s="2">
        <f t="shared" si="425"/>
        <v>4.53869568</v>
      </c>
      <c r="AF426" s="2">
        <f t="shared" si="422"/>
        <v>4.53869568</v>
      </c>
      <c r="AG426" s="2">
        <f t="shared" si="423"/>
        <v>0</v>
      </c>
    </row>
    <row r="427" spans="1:35" x14ac:dyDescent="0.25">
      <c r="D427">
        <f t="shared" si="416"/>
        <v>9</v>
      </c>
      <c r="E427" s="2">
        <f t="shared" si="417"/>
        <v>2.1785739263999999</v>
      </c>
      <c r="F427" s="2">
        <f t="shared" si="418"/>
        <v>2.1785739263999999</v>
      </c>
      <c r="G427">
        <f t="shared" si="419"/>
        <v>0</v>
      </c>
      <c r="H427" s="2">
        <f t="shared" si="420"/>
        <v>4.3571478527999998</v>
      </c>
      <c r="I427" s="2">
        <f t="shared" si="424"/>
        <v>134261.15393617921</v>
      </c>
      <c r="J427" s="2"/>
      <c r="K427" s="2"/>
      <c r="L427" s="2"/>
      <c r="M427" s="2"/>
      <c r="N427" s="2"/>
      <c r="O427" s="2"/>
      <c r="R427">
        <v>9</v>
      </c>
      <c r="S427" s="2">
        <f t="shared" si="411"/>
        <v>2.1785739263999999</v>
      </c>
      <c r="T427" s="2">
        <f t="shared" si="412"/>
        <v>2.1785739263999999</v>
      </c>
      <c r="U427" s="2">
        <f t="shared" si="413"/>
        <v>0</v>
      </c>
      <c r="V427" s="2"/>
      <c r="W427" s="2">
        <f>S427-S427*$N$20</f>
        <v>1.7428591411199998</v>
      </c>
      <c r="X427" s="2">
        <f>T427-T427*$N$20</f>
        <v>1.7428591411199998</v>
      </c>
      <c r="Y427" s="2">
        <f>U427-U427*$N$20</f>
        <v>0</v>
      </c>
      <c r="Z427" s="2"/>
      <c r="AA427" s="2">
        <f t="shared" si="421"/>
        <v>1.0457154846719998</v>
      </c>
      <c r="AB427" s="2">
        <f t="shared" si="414"/>
        <v>1.0457154846719998</v>
      </c>
      <c r="AC427" s="2">
        <f t="shared" si="415"/>
        <v>0</v>
      </c>
      <c r="AD427" s="2"/>
      <c r="AE427" s="2">
        <f t="shared" si="425"/>
        <v>2.1785739263999999</v>
      </c>
      <c r="AF427" s="2">
        <f t="shared" si="422"/>
        <v>2.1785739263999999</v>
      </c>
      <c r="AG427" s="2">
        <f t="shared" si="423"/>
        <v>0</v>
      </c>
    </row>
    <row r="428" spans="1:35" x14ac:dyDescent="0.25">
      <c r="D428">
        <f t="shared" si="416"/>
        <v>10</v>
      </c>
      <c r="E428" s="2">
        <f t="shared" si="417"/>
        <v>1.0457154846719998</v>
      </c>
      <c r="F428" s="2">
        <f t="shared" si="418"/>
        <v>1.0457154846719998</v>
      </c>
      <c r="G428">
        <f t="shared" si="419"/>
        <v>0</v>
      </c>
      <c r="H428" s="2">
        <f t="shared" si="420"/>
        <v>2.0914309693439996</v>
      </c>
      <c r="I428" s="2">
        <f t="shared" si="424"/>
        <v>67114.019806248951</v>
      </c>
      <c r="J428" s="2"/>
      <c r="K428" s="2"/>
      <c r="L428" s="2"/>
      <c r="M428" s="2"/>
      <c r="N428" s="2"/>
      <c r="O428" s="2"/>
      <c r="R428">
        <v>10</v>
      </c>
      <c r="S428" s="2">
        <f t="shared" si="411"/>
        <v>1.0457154846719998</v>
      </c>
      <c r="T428" s="2">
        <f t="shared" si="412"/>
        <v>1.0457154846719998</v>
      </c>
      <c r="U428" s="2">
        <f t="shared" si="413"/>
        <v>0</v>
      </c>
      <c r="V428" s="2"/>
      <c r="W428" s="2">
        <f>S428-S428*$N$21</f>
        <v>0.8365723877375999</v>
      </c>
      <c r="X428" s="2">
        <f>T428-T428*$N$21</f>
        <v>0.8365723877375999</v>
      </c>
      <c r="Y428" s="2">
        <f>U428-U428*$N$21</f>
        <v>0</v>
      </c>
      <c r="Z428" s="2"/>
      <c r="AA428" s="2">
        <f t="shared" si="421"/>
        <v>0.50194343264255992</v>
      </c>
      <c r="AB428" s="2">
        <f t="shared" si="414"/>
        <v>0.50194343264255992</v>
      </c>
      <c r="AC428" s="2">
        <f t="shared" si="415"/>
        <v>0</v>
      </c>
      <c r="AD428" s="2"/>
      <c r="AE428" s="2">
        <f t="shared" si="425"/>
        <v>1.0457154846719998</v>
      </c>
      <c r="AF428" s="2">
        <f t="shared" si="422"/>
        <v>1.0457154846719998</v>
      </c>
      <c r="AG428" s="2">
        <f t="shared" si="423"/>
        <v>0</v>
      </c>
    </row>
    <row r="429" spans="1:35" x14ac:dyDescent="0.25">
      <c r="D429">
        <f t="shared" si="416"/>
        <v>11</v>
      </c>
      <c r="E429" s="2">
        <f t="shared" si="417"/>
        <v>0.50194343264255992</v>
      </c>
      <c r="F429" s="2">
        <f t="shared" si="418"/>
        <v>0.50194343264255992</v>
      </c>
      <c r="G429">
        <f t="shared" si="419"/>
        <v>0</v>
      </c>
      <c r="H429" s="2">
        <f t="shared" si="420"/>
        <v>1.0038868652851198</v>
      </c>
      <c r="I429" s="2">
        <f t="shared" si="424"/>
        <v>40360.26753192296</v>
      </c>
      <c r="J429" s="2"/>
      <c r="K429" s="2"/>
      <c r="L429" s="2"/>
      <c r="M429" s="2"/>
      <c r="N429" s="2"/>
      <c r="O429" s="2"/>
      <c r="R429" s="3">
        <v>11</v>
      </c>
      <c r="S429" s="6">
        <f t="shared" si="411"/>
        <v>0.50194343264255992</v>
      </c>
      <c r="T429" s="6">
        <f t="shared" si="412"/>
        <v>0.50194343264255992</v>
      </c>
      <c r="U429" s="6">
        <f t="shared" si="413"/>
        <v>0</v>
      </c>
      <c r="V429" s="7"/>
      <c r="W429" s="2">
        <f>S429-S429*$N$22</f>
        <v>0.40155474611404796</v>
      </c>
      <c r="X429" s="2">
        <f>T429-T429*$N$22</f>
        <v>0.40155474611404796</v>
      </c>
      <c r="Y429" s="2">
        <f>U429-U429*$N$22</f>
        <v>0</v>
      </c>
      <c r="Z429" s="2"/>
      <c r="AA429" s="2">
        <f t="shared" si="421"/>
        <v>0.24093284766842876</v>
      </c>
      <c r="AB429" s="2">
        <f t="shared" si="414"/>
        <v>0.24093284766842876</v>
      </c>
      <c r="AC429" s="2">
        <f t="shared" si="415"/>
        <v>0</v>
      </c>
      <c r="AD429" s="2"/>
      <c r="AE429" s="2">
        <f t="shared" si="425"/>
        <v>0.50194343264255992</v>
      </c>
      <c r="AF429" s="2">
        <f t="shared" si="422"/>
        <v>0.50194343264255992</v>
      </c>
      <c r="AG429" s="2">
        <f t="shared" si="423"/>
        <v>0</v>
      </c>
    </row>
    <row r="430" spans="1:35" x14ac:dyDescent="0.25">
      <c r="H430" s="2">
        <f>SUM(H419:H429)</f>
        <v>9611.8210262316497</v>
      </c>
      <c r="I430">
        <f>SUM(I421:I429)</f>
        <v>3779450.7685921113</v>
      </c>
      <c r="R430" t="s">
        <v>30</v>
      </c>
      <c r="T430">
        <f>IF($H430&lt;$J$12,F430,F430/$H430*$J$12)</f>
        <v>0</v>
      </c>
      <c r="U430">
        <f>SUM(S419:U429)</f>
        <v>7052.9194890474282</v>
      </c>
      <c r="Y430" s="2">
        <f>SUM(W419:Y429)</f>
        <v>6877.3355912379429</v>
      </c>
      <c r="AC430" s="2">
        <f>SUM(AA419:AC429)</f>
        <v>2053.4013547427667</v>
      </c>
      <c r="AE430" s="2">
        <f>SUM(AE419:AE429)</f>
        <v>4805.9105131158249</v>
      </c>
      <c r="AF430" s="2">
        <f>SUM(AF419:AF429)</f>
        <v>4805.9105131158249</v>
      </c>
      <c r="AG430">
        <f>SUM(AG419:AG429)</f>
        <v>0</v>
      </c>
      <c r="AH430" s="15">
        <f>SUM(AE419:AG429)</f>
        <v>9611.8210262316461</v>
      </c>
    </row>
    <row r="431" spans="1:35" x14ac:dyDescent="0.25">
      <c r="B431" s="3"/>
      <c r="C431" s="3"/>
      <c r="D431" s="3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14"/>
      <c r="AI431" s="3"/>
    </row>
    <row r="432" spans="1:35" x14ac:dyDescent="0.25">
      <c r="B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7"/>
      <c r="U432" s="7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7"/>
      <c r="AH432" s="19"/>
      <c r="AI432" s="7"/>
    </row>
    <row r="433" spans="1:35" x14ac:dyDescent="0.25">
      <c r="A433" t="s">
        <v>24</v>
      </c>
      <c r="B433">
        <f>B418+1</f>
        <v>27</v>
      </c>
      <c r="D433" s="3" t="s">
        <v>34</v>
      </c>
      <c r="E433" s="3" t="s">
        <v>5</v>
      </c>
      <c r="F433" s="3" t="s">
        <v>4</v>
      </c>
      <c r="G433" s="3" t="s">
        <v>6</v>
      </c>
      <c r="H433" s="3" t="s">
        <v>14</v>
      </c>
      <c r="I433" s="3" t="s">
        <v>7</v>
      </c>
      <c r="K433" s="14" t="s">
        <v>32</v>
      </c>
      <c r="L433" s="4"/>
      <c r="M433" s="4"/>
      <c r="N433" s="3" t="s">
        <v>51</v>
      </c>
      <c r="O433" s="3" t="s">
        <v>50</v>
      </c>
      <c r="P433" s="3" t="s">
        <v>14</v>
      </c>
      <c r="R433" s="3" t="s">
        <v>34</v>
      </c>
      <c r="S433" s="3" t="s">
        <v>35</v>
      </c>
      <c r="T433" s="3" t="s">
        <v>36</v>
      </c>
      <c r="U433" s="3" t="s">
        <v>37</v>
      </c>
      <c r="W433" s="3" t="s">
        <v>38</v>
      </c>
      <c r="X433" s="3" t="s">
        <v>39</v>
      </c>
      <c r="Y433" s="3" t="s">
        <v>40</v>
      </c>
      <c r="AA433" s="3" t="s">
        <v>41</v>
      </c>
      <c r="AB433" s="3" t="s">
        <v>42</v>
      </c>
      <c r="AC433" s="3" t="s">
        <v>43</v>
      </c>
      <c r="AE433" s="3" t="s">
        <v>52</v>
      </c>
      <c r="AF433" s="3" t="s">
        <v>54</v>
      </c>
      <c r="AG433" s="3" t="s">
        <v>53</v>
      </c>
      <c r="AH433" s="1" t="s">
        <v>24</v>
      </c>
      <c r="AI433">
        <f>B433</f>
        <v>27</v>
      </c>
    </row>
    <row r="434" spans="1:35" x14ac:dyDescent="0.25">
      <c r="D434">
        <f>D419</f>
        <v>1</v>
      </c>
      <c r="E434" s="2">
        <f>AE419</f>
        <v>3779.4507685921112</v>
      </c>
      <c r="F434" s="2">
        <f>AF419</f>
        <v>3779.4507685921112</v>
      </c>
      <c r="G434">
        <f>IF($B433&lt;$M$5,0,$K$6)</f>
        <v>0</v>
      </c>
      <c r="H434" s="2">
        <f>SUM(E434:G434)</f>
        <v>7558.9015371842224</v>
      </c>
      <c r="K434" s="1" t="s">
        <v>17</v>
      </c>
      <c r="L434" s="2">
        <f>SUM(I436:I444)</f>
        <v>3779450.7685921113</v>
      </c>
      <c r="M434" s="4"/>
      <c r="N434" s="7">
        <f>L437+L438</f>
        <v>1889725.3842960557</v>
      </c>
      <c r="O434" s="7">
        <f>L439</f>
        <v>1889725.3842960557</v>
      </c>
      <c r="P434" s="4"/>
      <c r="R434">
        <v>1</v>
      </c>
      <c r="S434" s="2">
        <f t="shared" ref="S434:S444" si="427">IF($H434&lt;$J$12,E434,E434/$H434*$J$12)</f>
        <v>2500</v>
      </c>
      <c r="T434" s="2">
        <f t="shared" ref="T434:T444" si="428">IF($H434&lt;$J$12,F434,F434/$H434*$J$12)</f>
        <v>2500</v>
      </c>
      <c r="U434" s="2">
        <f t="shared" ref="U434:U444" si="429">IF($H434&lt;$J$12,G434,G434/$H434*$J$12)</f>
        <v>0</v>
      </c>
      <c r="V434" s="2"/>
      <c r="W434" s="2">
        <f>S434-S434*$N$12</f>
        <v>2500</v>
      </c>
      <c r="X434" s="2">
        <f>T434-T434*$N$12</f>
        <v>2500</v>
      </c>
      <c r="Y434" s="2">
        <f>U434-U434*$N$12</f>
        <v>0</v>
      </c>
      <c r="Z434" s="2"/>
      <c r="AA434" s="2">
        <f>W434*VLOOKUP($R434,$D$19:$E$29,2,FALSE)</f>
        <v>625</v>
      </c>
      <c r="AB434" s="2">
        <f t="shared" ref="AB434:AB444" si="430">X434*VLOOKUP($R434,$D$19:$E$29,2,FALSE)</f>
        <v>625</v>
      </c>
      <c r="AC434" s="2">
        <f t="shared" ref="AC434:AC444" si="431">Y434*VLOOKUP($R434,$D$19:$E$29,2,FALSE)</f>
        <v>0</v>
      </c>
      <c r="AD434" s="2"/>
      <c r="AE434" s="2">
        <f>N437</f>
        <v>3779.4507685921112</v>
      </c>
      <c r="AF434" s="2">
        <f>O437</f>
        <v>3779.4507685921112</v>
      </c>
      <c r="AG434">
        <v>0</v>
      </c>
    </row>
    <row r="435" spans="1:35" x14ac:dyDescent="0.25">
      <c r="D435">
        <f t="shared" ref="D435:D444" si="432">D420</f>
        <v>2</v>
      </c>
      <c r="E435" s="2">
        <f t="shared" ref="E435:E444" si="433">AE420</f>
        <v>625</v>
      </c>
      <c r="F435" s="2">
        <f t="shared" ref="F435:F444" si="434">AF420</f>
        <v>625</v>
      </c>
      <c r="G435">
        <f t="shared" ref="G435:G444" si="435">AG420</f>
        <v>0</v>
      </c>
      <c r="H435" s="2">
        <f t="shared" ref="H435:H444" si="436">SUM(E435:G435)</f>
        <v>1250</v>
      </c>
      <c r="K435" s="1" t="s">
        <v>19</v>
      </c>
      <c r="L435" s="8">
        <f>IF(B433&lt;$M$5,0,$K$6/SUM($K$6,E434:E444))</f>
        <v>0</v>
      </c>
      <c r="M435" s="1" t="s">
        <v>15</v>
      </c>
      <c r="N435" s="2">
        <f>N434*$I$6</f>
        <v>3779.4507685921112</v>
      </c>
      <c r="O435" s="2">
        <f>O434*$I$6</f>
        <v>3779.4507685921112</v>
      </c>
      <c r="P435" s="2">
        <f>SUM(N435:O435)</f>
        <v>7558.9015371842224</v>
      </c>
      <c r="R435">
        <v>2</v>
      </c>
      <c r="S435" s="2">
        <f t="shared" si="427"/>
        <v>625</v>
      </c>
      <c r="T435" s="2">
        <f t="shared" si="428"/>
        <v>625</v>
      </c>
      <c r="U435" s="2">
        <f t="shared" si="429"/>
        <v>0</v>
      </c>
      <c r="V435" s="2"/>
      <c r="W435" s="2">
        <f>S435-S435*$N$13</f>
        <v>593.75</v>
      </c>
      <c r="X435" s="2">
        <f>T435-T435*$N$13</f>
        <v>593.75</v>
      </c>
      <c r="Y435" s="2">
        <f>U435-U435*$N$13</f>
        <v>0</v>
      </c>
      <c r="Z435" s="2"/>
      <c r="AA435" s="2">
        <f t="shared" ref="AA435:AA444" si="437">W435*VLOOKUP($R435,$D$19:$E$29,2,FALSE)</f>
        <v>237.5</v>
      </c>
      <c r="AB435" s="2">
        <f t="shared" si="430"/>
        <v>237.5</v>
      </c>
      <c r="AC435" s="2">
        <f t="shared" si="431"/>
        <v>0</v>
      </c>
      <c r="AD435" s="2"/>
      <c r="AE435" s="2">
        <f>AA434</f>
        <v>625</v>
      </c>
      <c r="AF435" s="2">
        <f t="shared" ref="AF435:AF444" si="438">AB434</f>
        <v>625</v>
      </c>
      <c r="AG435" s="2">
        <f t="shared" ref="AG435:AG444" si="439">AC434</f>
        <v>0</v>
      </c>
    </row>
    <row r="436" spans="1:35" x14ac:dyDescent="0.25">
      <c r="D436">
        <f t="shared" si="432"/>
        <v>3</v>
      </c>
      <c r="E436" s="2">
        <f t="shared" si="433"/>
        <v>237.5</v>
      </c>
      <c r="F436" s="2">
        <f t="shared" si="434"/>
        <v>237.5</v>
      </c>
      <c r="G436">
        <f t="shared" si="435"/>
        <v>0</v>
      </c>
      <c r="H436" s="2">
        <f t="shared" si="436"/>
        <v>475</v>
      </c>
      <c r="I436" s="2">
        <f t="shared" ref="I436:I444" si="440">F436*VLOOKUP(D436,$H$12:$L$22,4,FALSE)</f>
        <v>1149025</v>
      </c>
      <c r="J436" s="2"/>
      <c r="K436" s="1" t="s">
        <v>20</v>
      </c>
      <c r="L436" s="8">
        <f>1-L435</f>
        <v>1</v>
      </c>
      <c r="M436" s="1" t="s">
        <v>16</v>
      </c>
      <c r="N436" s="2">
        <f>IF($P435&lt;$I$7,N435,$I$7*N435/$P435)</f>
        <v>3779.4507685921112</v>
      </c>
      <c r="O436" s="2">
        <f>IF($P435&lt;$I$7,O435,$I$7*O435/$P435)</f>
        <v>3779.4507685921112</v>
      </c>
      <c r="P436" s="2">
        <f>SUM(N436:O436)</f>
        <v>7558.9015371842224</v>
      </c>
      <c r="R436">
        <v>3</v>
      </c>
      <c r="S436" s="2">
        <f t="shared" si="427"/>
        <v>237.5</v>
      </c>
      <c r="T436" s="2">
        <f t="shared" si="428"/>
        <v>237.5</v>
      </c>
      <c r="U436" s="2">
        <f t="shared" si="429"/>
        <v>0</v>
      </c>
      <c r="V436" s="2"/>
      <c r="W436" s="2">
        <f>S436-S436*$N$14</f>
        <v>213.75</v>
      </c>
      <c r="X436" s="2">
        <f>T436-T436*$N$14</f>
        <v>213.75</v>
      </c>
      <c r="Y436" s="2">
        <f>U436-U436*$N$14</f>
        <v>0</v>
      </c>
      <c r="Z436" s="2"/>
      <c r="AA436" s="2">
        <f t="shared" si="437"/>
        <v>85.5</v>
      </c>
      <c r="AB436" s="2">
        <f t="shared" si="430"/>
        <v>85.5</v>
      </c>
      <c r="AC436" s="2">
        <f t="shared" si="431"/>
        <v>0</v>
      </c>
      <c r="AD436" s="2"/>
      <c r="AE436" s="2">
        <f t="shared" ref="AE436:AE444" si="441">AA435</f>
        <v>237.5</v>
      </c>
      <c r="AF436" s="2">
        <f t="shared" si="438"/>
        <v>237.5</v>
      </c>
      <c r="AG436" s="2">
        <f t="shared" si="439"/>
        <v>0</v>
      </c>
    </row>
    <row r="437" spans="1:35" x14ac:dyDescent="0.25">
      <c r="D437">
        <f t="shared" si="432"/>
        <v>4</v>
      </c>
      <c r="E437" s="2">
        <f t="shared" si="433"/>
        <v>85.5</v>
      </c>
      <c r="F437" s="2">
        <f t="shared" si="434"/>
        <v>85.5</v>
      </c>
      <c r="G437">
        <f t="shared" si="435"/>
        <v>0</v>
      </c>
      <c r="H437" s="2">
        <f t="shared" si="436"/>
        <v>171</v>
      </c>
      <c r="I437" s="2">
        <f t="shared" si="440"/>
        <v>847732.5</v>
      </c>
      <c r="J437" s="2"/>
      <c r="K437" s="1" t="s">
        <v>21</v>
      </c>
      <c r="L437" s="2">
        <f>L434*L435</f>
        <v>0</v>
      </c>
      <c r="M437" s="1" t="s">
        <v>33</v>
      </c>
      <c r="N437" s="2">
        <f>N436</f>
        <v>3779.4507685921112</v>
      </c>
      <c r="O437" s="2">
        <f t="shared" ref="O437" si="442">O436</f>
        <v>3779.4507685921112</v>
      </c>
      <c r="P437" s="2">
        <f>SUM(N437:O437)</f>
        <v>7558.9015371842224</v>
      </c>
      <c r="R437">
        <v>4</v>
      </c>
      <c r="S437" s="2">
        <f t="shared" si="427"/>
        <v>85.5</v>
      </c>
      <c r="T437" s="2">
        <f t="shared" si="428"/>
        <v>85.5</v>
      </c>
      <c r="U437" s="2">
        <f t="shared" si="429"/>
        <v>0</v>
      </c>
      <c r="V437" s="2"/>
      <c r="W437" s="2">
        <f>S437-S437*$N$15</f>
        <v>68.400000000000006</v>
      </c>
      <c r="X437" s="2">
        <f>T437-T437*$N$15</f>
        <v>68.400000000000006</v>
      </c>
      <c r="Y437" s="2">
        <f>U437-U437*$N$15</f>
        <v>0</v>
      </c>
      <c r="Z437" s="2"/>
      <c r="AA437" s="2">
        <f t="shared" si="437"/>
        <v>41.04</v>
      </c>
      <c r="AB437" s="2">
        <f t="shared" si="430"/>
        <v>41.04</v>
      </c>
      <c r="AC437" s="2">
        <f t="shared" si="431"/>
        <v>0</v>
      </c>
      <c r="AD437" s="2"/>
      <c r="AE437" s="2">
        <f t="shared" si="441"/>
        <v>85.5</v>
      </c>
      <c r="AF437" s="2">
        <f t="shared" si="438"/>
        <v>85.5</v>
      </c>
      <c r="AG437" s="2">
        <f t="shared" si="439"/>
        <v>0</v>
      </c>
    </row>
    <row r="438" spans="1:35" x14ac:dyDescent="0.25">
      <c r="D438">
        <f t="shared" si="432"/>
        <v>5</v>
      </c>
      <c r="E438" s="2">
        <f t="shared" si="433"/>
        <v>41.04</v>
      </c>
      <c r="F438" s="2">
        <f t="shared" si="434"/>
        <v>41.04</v>
      </c>
      <c r="G438">
        <f t="shared" si="435"/>
        <v>0</v>
      </c>
      <c r="H438" s="2">
        <f t="shared" si="436"/>
        <v>82.08</v>
      </c>
      <c r="I438" s="2">
        <f t="shared" si="440"/>
        <v>647282.88</v>
      </c>
      <c r="J438" s="2"/>
      <c r="K438" s="1" t="s">
        <v>22</v>
      </c>
      <c r="L438" s="2">
        <f>(L434*L436)/2</f>
        <v>1889725.3842960557</v>
      </c>
      <c r="R438">
        <v>5</v>
      </c>
      <c r="S438" s="2">
        <f t="shared" si="427"/>
        <v>41.04</v>
      </c>
      <c r="T438" s="2">
        <f t="shared" si="428"/>
        <v>41.04</v>
      </c>
      <c r="U438" s="2">
        <f t="shared" si="429"/>
        <v>0</v>
      </c>
      <c r="V438" s="2"/>
      <c r="W438" s="2">
        <f>S438-S438*$N$16</f>
        <v>32.832000000000001</v>
      </c>
      <c r="X438" s="2">
        <f>T438-T438*$N$16</f>
        <v>32.832000000000001</v>
      </c>
      <c r="Y438" s="2">
        <f>U438-U438*$N$16</f>
        <v>0</v>
      </c>
      <c r="Z438" s="2"/>
      <c r="AA438" s="2">
        <f t="shared" si="437"/>
        <v>19.699200000000001</v>
      </c>
      <c r="AB438" s="2">
        <f t="shared" si="430"/>
        <v>19.699200000000001</v>
      </c>
      <c r="AC438" s="2">
        <f t="shared" si="431"/>
        <v>0</v>
      </c>
      <c r="AD438" s="2"/>
      <c r="AE438" s="2">
        <f t="shared" si="441"/>
        <v>41.04</v>
      </c>
      <c r="AF438" s="2">
        <f t="shared" si="438"/>
        <v>41.04</v>
      </c>
      <c r="AG438" s="2">
        <f t="shared" si="439"/>
        <v>0</v>
      </c>
    </row>
    <row r="439" spans="1:35" x14ac:dyDescent="0.25">
      <c r="D439">
        <f t="shared" si="432"/>
        <v>6</v>
      </c>
      <c r="E439" s="2">
        <f t="shared" si="433"/>
        <v>19.699200000000001</v>
      </c>
      <c r="F439" s="2">
        <f t="shared" si="434"/>
        <v>19.699200000000001</v>
      </c>
      <c r="G439">
        <f t="shared" si="435"/>
        <v>0</v>
      </c>
      <c r="H439" s="2">
        <f t="shared" si="436"/>
        <v>39.398400000000002</v>
      </c>
      <c r="I439" s="2">
        <f t="shared" si="440"/>
        <v>447309.73440000002</v>
      </c>
      <c r="J439" s="2"/>
      <c r="K439" s="1" t="s">
        <v>23</v>
      </c>
      <c r="L439" s="2">
        <f>L438</f>
        <v>1889725.3842960557</v>
      </c>
      <c r="R439">
        <v>6</v>
      </c>
      <c r="S439" s="2">
        <f t="shared" si="427"/>
        <v>19.699200000000001</v>
      </c>
      <c r="T439" s="2">
        <f t="shared" si="428"/>
        <v>19.699200000000001</v>
      </c>
      <c r="U439" s="2">
        <f t="shared" si="429"/>
        <v>0</v>
      </c>
      <c r="V439" s="2"/>
      <c r="W439" s="2">
        <f>S439-S439*$N$17</f>
        <v>15.759360000000001</v>
      </c>
      <c r="X439" s="2">
        <f>T439-T439*$N$17</f>
        <v>15.759360000000001</v>
      </c>
      <c r="Y439" s="2">
        <f>U439-U439*$N$17</f>
        <v>0</v>
      </c>
      <c r="Z439" s="2"/>
      <c r="AA439" s="2">
        <f t="shared" si="437"/>
        <v>9.4556160000000009</v>
      </c>
      <c r="AB439" s="2">
        <f t="shared" si="430"/>
        <v>9.4556160000000009</v>
      </c>
      <c r="AC439" s="2">
        <f t="shared" si="431"/>
        <v>0</v>
      </c>
      <c r="AD439" s="2"/>
      <c r="AE439" s="2">
        <f t="shared" si="441"/>
        <v>19.699200000000001</v>
      </c>
      <c r="AF439" s="2">
        <f t="shared" si="438"/>
        <v>19.699200000000001</v>
      </c>
      <c r="AG439" s="2">
        <f t="shared" si="439"/>
        <v>0</v>
      </c>
    </row>
    <row r="440" spans="1:35" x14ac:dyDescent="0.25">
      <c r="D440">
        <f t="shared" si="432"/>
        <v>7</v>
      </c>
      <c r="E440" s="2">
        <f t="shared" si="433"/>
        <v>9.4556160000000009</v>
      </c>
      <c r="F440" s="2">
        <f t="shared" si="434"/>
        <v>9.4556160000000009</v>
      </c>
      <c r="G440">
        <f t="shared" si="435"/>
        <v>0</v>
      </c>
      <c r="H440" s="2">
        <f t="shared" si="436"/>
        <v>18.911232000000002</v>
      </c>
      <c r="I440" s="2">
        <f t="shared" si="440"/>
        <v>278288.23449600005</v>
      </c>
      <c r="J440" s="2"/>
      <c r="K440" s="15"/>
      <c r="L440" s="2"/>
      <c r="M440" s="2"/>
      <c r="N440" s="2"/>
      <c r="O440" s="2"/>
      <c r="R440">
        <v>7</v>
      </c>
      <c r="S440" s="2">
        <f t="shared" si="427"/>
        <v>9.4556160000000009</v>
      </c>
      <c r="T440" s="2">
        <f t="shared" si="428"/>
        <v>9.4556160000000009</v>
      </c>
      <c r="U440" s="2">
        <f t="shared" si="429"/>
        <v>0</v>
      </c>
      <c r="V440" s="2"/>
      <c r="W440" s="2">
        <f>S440-S440*$N$18</f>
        <v>7.5644928000000009</v>
      </c>
      <c r="X440" s="2">
        <f>T440-T440*$N$18</f>
        <v>7.5644928000000009</v>
      </c>
      <c r="Y440" s="2">
        <f>U440-U440*$N$18</f>
        <v>0</v>
      </c>
      <c r="Z440" s="2"/>
      <c r="AA440" s="2">
        <f t="shared" si="437"/>
        <v>4.53869568</v>
      </c>
      <c r="AB440" s="2">
        <f t="shared" si="430"/>
        <v>4.53869568</v>
      </c>
      <c r="AC440" s="2">
        <f t="shared" si="431"/>
        <v>0</v>
      </c>
      <c r="AD440" s="2"/>
      <c r="AE440" s="2">
        <f t="shared" si="441"/>
        <v>9.4556160000000009</v>
      </c>
      <c r="AF440" s="2">
        <f t="shared" si="438"/>
        <v>9.4556160000000009</v>
      </c>
      <c r="AG440" s="2">
        <f t="shared" si="439"/>
        <v>0</v>
      </c>
    </row>
    <row r="441" spans="1:35" x14ac:dyDescent="0.25">
      <c r="D441">
        <f t="shared" si="432"/>
        <v>8</v>
      </c>
      <c r="E441" s="2">
        <f t="shared" si="433"/>
        <v>4.53869568</v>
      </c>
      <c r="F441" s="2">
        <f t="shared" si="434"/>
        <v>4.53869568</v>
      </c>
      <c r="G441">
        <f t="shared" si="435"/>
        <v>0</v>
      </c>
      <c r="H441" s="2">
        <f t="shared" si="436"/>
        <v>9.07739136</v>
      </c>
      <c r="I441" s="2">
        <f t="shared" si="440"/>
        <v>168076.97842176</v>
      </c>
      <c r="J441" s="2"/>
      <c r="K441" s="2"/>
      <c r="L441" s="2"/>
      <c r="M441" s="2"/>
      <c r="N441" s="2"/>
      <c r="O441" s="2"/>
      <c r="R441">
        <v>8</v>
      </c>
      <c r="S441" s="2">
        <f t="shared" si="427"/>
        <v>4.53869568</v>
      </c>
      <c r="T441" s="2">
        <f t="shared" si="428"/>
        <v>4.53869568</v>
      </c>
      <c r="U441" s="2">
        <f t="shared" si="429"/>
        <v>0</v>
      </c>
      <c r="V441" s="2"/>
      <c r="W441" s="2">
        <f>S441-S441*$N$19</f>
        <v>3.630956544</v>
      </c>
      <c r="X441" s="2">
        <f>T441-T441*$N$19</f>
        <v>3.630956544</v>
      </c>
      <c r="Y441" s="2">
        <f>U441-U441*$N$19</f>
        <v>0</v>
      </c>
      <c r="Z441" s="2"/>
      <c r="AA441" s="2">
        <f t="shared" si="437"/>
        <v>2.1785739263999999</v>
      </c>
      <c r="AB441" s="2">
        <f t="shared" si="430"/>
        <v>2.1785739263999999</v>
      </c>
      <c r="AC441" s="2">
        <f t="shared" si="431"/>
        <v>0</v>
      </c>
      <c r="AD441" s="2"/>
      <c r="AE441" s="2">
        <f t="shared" si="441"/>
        <v>4.53869568</v>
      </c>
      <c r="AF441" s="2">
        <f t="shared" si="438"/>
        <v>4.53869568</v>
      </c>
      <c r="AG441" s="2">
        <f t="shared" si="439"/>
        <v>0</v>
      </c>
    </row>
    <row r="442" spans="1:35" x14ac:dyDescent="0.25">
      <c r="D442">
        <f t="shared" si="432"/>
        <v>9</v>
      </c>
      <c r="E442" s="2">
        <f t="shared" si="433"/>
        <v>2.1785739263999999</v>
      </c>
      <c r="F442" s="2">
        <f t="shared" si="434"/>
        <v>2.1785739263999999</v>
      </c>
      <c r="G442">
        <f t="shared" si="435"/>
        <v>0</v>
      </c>
      <c r="H442" s="2">
        <f t="shared" si="436"/>
        <v>4.3571478527999998</v>
      </c>
      <c r="I442" s="2">
        <f t="shared" si="440"/>
        <v>134261.15393617921</v>
      </c>
      <c r="J442" s="2"/>
      <c r="K442" s="2"/>
      <c r="L442" s="2"/>
      <c r="M442" s="2"/>
      <c r="N442" s="2"/>
      <c r="O442" s="2"/>
      <c r="R442">
        <v>9</v>
      </c>
      <c r="S442" s="2">
        <f t="shared" si="427"/>
        <v>2.1785739263999999</v>
      </c>
      <c r="T442" s="2">
        <f t="shared" si="428"/>
        <v>2.1785739263999999</v>
      </c>
      <c r="U442" s="2">
        <f t="shared" si="429"/>
        <v>0</v>
      </c>
      <c r="V442" s="2"/>
      <c r="W442" s="2">
        <f>S442-S442*$N$20</f>
        <v>1.7428591411199998</v>
      </c>
      <c r="X442" s="2">
        <f>T442-T442*$N$20</f>
        <v>1.7428591411199998</v>
      </c>
      <c r="Y442" s="2">
        <f>U442-U442*$N$20</f>
        <v>0</v>
      </c>
      <c r="Z442" s="2"/>
      <c r="AA442" s="2">
        <f t="shared" si="437"/>
        <v>1.0457154846719998</v>
      </c>
      <c r="AB442" s="2">
        <f t="shared" si="430"/>
        <v>1.0457154846719998</v>
      </c>
      <c r="AC442" s="2">
        <f t="shared" si="431"/>
        <v>0</v>
      </c>
      <c r="AD442" s="2"/>
      <c r="AE442" s="2">
        <f t="shared" si="441"/>
        <v>2.1785739263999999</v>
      </c>
      <c r="AF442" s="2">
        <f t="shared" si="438"/>
        <v>2.1785739263999999</v>
      </c>
      <c r="AG442" s="2">
        <f t="shared" si="439"/>
        <v>0</v>
      </c>
    </row>
    <row r="443" spans="1:35" x14ac:dyDescent="0.25">
      <c r="D443">
        <f t="shared" si="432"/>
        <v>10</v>
      </c>
      <c r="E443" s="2">
        <f t="shared" si="433"/>
        <v>1.0457154846719998</v>
      </c>
      <c r="F443" s="2">
        <f t="shared" si="434"/>
        <v>1.0457154846719998</v>
      </c>
      <c r="G443">
        <f t="shared" si="435"/>
        <v>0</v>
      </c>
      <c r="H443" s="2">
        <f t="shared" si="436"/>
        <v>2.0914309693439996</v>
      </c>
      <c r="I443" s="2">
        <f t="shared" si="440"/>
        <v>67114.019806248951</v>
      </c>
      <c r="J443" s="2"/>
      <c r="K443" s="2"/>
      <c r="L443" s="2"/>
      <c r="M443" s="2"/>
      <c r="N443" s="2"/>
      <c r="O443" s="2"/>
      <c r="R443">
        <v>10</v>
      </c>
      <c r="S443" s="2">
        <f t="shared" si="427"/>
        <v>1.0457154846719998</v>
      </c>
      <c r="T443" s="2">
        <f t="shared" si="428"/>
        <v>1.0457154846719998</v>
      </c>
      <c r="U443" s="2">
        <f t="shared" si="429"/>
        <v>0</v>
      </c>
      <c r="V443" s="2"/>
      <c r="W443" s="2">
        <f>S443-S443*$N$21</f>
        <v>0.8365723877375999</v>
      </c>
      <c r="X443" s="2">
        <f>T443-T443*$N$21</f>
        <v>0.8365723877375999</v>
      </c>
      <c r="Y443" s="2">
        <f>U443-U443*$N$21</f>
        <v>0</v>
      </c>
      <c r="Z443" s="2"/>
      <c r="AA443" s="2">
        <f t="shared" si="437"/>
        <v>0.50194343264255992</v>
      </c>
      <c r="AB443" s="2">
        <f t="shared" si="430"/>
        <v>0.50194343264255992</v>
      </c>
      <c r="AC443" s="2">
        <f t="shared" si="431"/>
        <v>0</v>
      </c>
      <c r="AD443" s="2"/>
      <c r="AE443" s="2">
        <f t="shared" si="441"/>
        <v>1.0457154846719998</v>
      </c>
      <c r="AF443" s="2">
        <f t="shared" si="438"/>
        <v>1.0457154846719998</v>
      </c>
      <c r="AG443" s="2">
        <f t="shared" si="439"/>
        <v>0</v>
      </c>
    </row>
    <row r="444" spans="1:35" x14ac:dyDescent="0.25">
      <c r="D444">
        <f t="shared" si="432"/>
        <v>11</v>
      </c>
      <c r="E444" s="2">
        <f t="shared" si="433"/>
        <v>0.50194343264255992</v>
      </c>
      <c r="F444" s="2">
        <f t="shared" si="434"/>
        <v>0.50194343264255992</v>
      </c>
      <c r="G444">
        <f t="shared" si="435"/>
        <v>0</v>
      </c>
      <c r="H444" s="2">
        <f t="shared" si="436"/>
        <v>1.0038868652851198</v>
      </c>
      <c r="I444" s="2">
        <f t="shared" si="440"/>
        <v>40360.26753192296</v>
      </c>
      <c r="J444" s="2"/>
      <c r="K444" s="2"/>
      <c r="L444" s="2"/>
      <c r="M444" s="2"/>
      <c r="N444" s="2"/>
      <c r="O444" s="2"/>
      <c r="R444" s="3">
        <v>11</v>
      </c>
      <c r="S444" s="6">
        <f t="shared" si="427"/>
        <v>0.50194343264255992</v>
      </c>
      <c r="T444" s="6">
        <f t="shared" si="428"/>
        <v>0.50194343264255992</v>
      </c>
      <c r="U444" s="6">
        <f t="shared" si="429"/>
        <v>0</v>
      </c>
      <c r="V444" s="7"/>
      <c r="W444" s="2">
        <f>S444-S444*$N$22</f>
        <v>0.40155474611404796</v>
      </c>
      <c r="X444" s="2">
        <f>T444-T444*$N$22</f>
        <v>0.40155474611404796</v>
      </c>
      <c r="Y444" s="2">
        <f>U444-U444*$N$22</f>
        <v>0</v>
      </c>
      <c r="Z444" s="2"/>
      <c r="AA444" s="2">
        <f t="shared" si="437"/>
        <v>0.24093284766842876</v>
      </c>
      <c r="AB444" s="2">
        <f t="shared" si="430"/>
        <v>0.24093284766842876</v>
      </c>
      <c r="AC444" s="2">
        <f t="shared" si="431"/>
        <v>0</v>
      </c>
      <c r="AD444" s="2"/>
      <c r="AE444" s="2">
        <f t="shared" si="441"/>
        <v>0.50194343264255992</v>
      </c>
      <c r="AF444" s="2">
        <f t="shared" si="438"/>
        <v>0.50194343264255992</v>
      </c>
      <c r="AG444" s="2">
        <f t="shared" si="439"/>
        <v>0</v>
      </c>
    </row>
    <row r="445" spans="1:35" x14ac:dyDescent="0.25">
      <c r="H445" s="2">
        <f>SUM(H434:H444)</f>
        <v>9611.8210262316497</v>
      </c>
      <c r="I445">
        <f>SUM(I436:I444)</f>
        <v>3779450.7685921113</v>
      </c>
      <c r="R445" t="s">
        <v>30</v>
      </c>
      <c r="T445">
        <f>IF($H445&lt;$J$12,F445,F445/$H445*$J$12)</f>
        <v>0</v>
      </c>
      <c r="U445">
        <f>SUM(S434:U444)</f>
        <v>7052.9194890474282</v>
      </c>
      <c r="Y445" s="2">
        <f>SUM(W434:Y444)</f>
        <v>6877.3355912379429</v>
      </c>
      <c r="AC445" s="2">
        <f>SUM(AA434:AC444)</f>
        <v>2053.4013547427667</v>
      </c>
      <c r="AE445" s="2">
        <f>SUM(AE434:AE444)</f>
        <v>4805.9105131158249</v>
      </c>
      <c r="AF445" s="2">
        <f>SUM(AF434:AF444)</f>
        <v>4805.9105131158249</v>
      </c>
      <c r="AG445">
        <f>SUM(AG434:AG444)</f>
        <v>0</v>
      </c>
      <c r="AH445" s="15">
        <f>SUM(AE434:AG444)</f>
        <v>9611.8210262316461</v>
      </c>
    </row>
    <row r="446" spans="1:35" x14ac:dyDescent="0.25">
      <c r="B446" s="3"/>
      <c r="C446" s="3"/>
      <c r="D446" s="3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14"/>
      <c r="AI446" s="3"/>
    </row>
    <row r="447" spans="1:35" x14ac:dyDescent="0.25">
      <c r="B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7"/>
      <c r="U447" s="7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7"/>
      <c r="AH447" s="19"/>
      <c r="AI447" s="7"/>
    </row>
    <row r="448" spans="1:35" x14ac:dyDescent="0.25">
      <c r="A448" t="s">
        <v>24</v>
      </c>
      <c r="B448">
        <f>B433+1</f>
        <v>28</v>
      </c>
      <c r="D448" s="3" t="s">
        <v>34</v>
      </c>
      <c r="E448" s="3" t="s">
        <v>5</v>
      </c>
      <c r="F448" s="3" t="s">
        <v>4</v>
      </c>
      <c r="G448" s="3" t="s">
        <v>6</v>
      </c>
      <c r="H448" s="3" t="s">
        <v>14</v>
      </c>
      <c r="I448" s="3" t="s">
        <v>7</v>
      </c>
      <c r="K448" s="14" t="s">
        <v>32</v>
      </c>
      <c r="L448" s="4"/>
      <c r="M448" s="4"/>
      <c r="N448" s="3" t="s">
        <v>51</v>
      </c>
      <c r="O448" s="3" t="s">
        <v>50</v>
      </c>
      <c r="P448" s="3" t="s">
        <v>14</v>
      </c>
      <c r="R448" s="3" t="s">
        <v>34</v>
      </c>
      <c r="S448" s="3" t="s">
        <v>35</v>
      </c>
      <c r="T448" s="3" t="s">
        <v>36</v>
      </c>
      <c r="U448" s="3" t="s">
        <v>37</v>
      </c>
      <c r="W448" s="3" t="s">
        <v>38</v>
      </c>
      <c r="X448" s="3" t="s">
        <v>39</v>
      </c>
      <c r="Y448" s="3" t="s">
        <v>40</v>
      </c>
      <c r="AA448" s="3" t="s">
        <v>41</v>
      </c>
      <c r="AB448" s="3" t="s">
        <v>42</v>
      </c>
      <c r="AC448" s="3" t="s">
        <v>43</v>
      </c>
      <c r="AE448" s="3" t="s">
        <v>52</v>
      </c>
      <c r="AF448" s="3" t="s">
        <v>54</v>
      </c>
      <c r="AG448" s="3" t="s">
        <v>53</v>
      </c>
      <c r="AH448" s="1" t="s">
        <v>24</v>
      </c>
      <c r="AI448">
        <f>B448</f>
        <v>28</v>
      </c>
    </row>
    <row r="449" spans="1:35" x14ac:dyDescent="0.25">
      <c r="D449">
        <f>D434</f>
        <v>1</v>
      </c>
      <c r="E449" s="2">
        <f>AE434</f>
        <v>3779.4507685921112</v>
      </c>
      <c r="F449" s="2">
        <f>AF434</f>
        <v>3779.4507685921112</v>
      </c>
      <c r="G449">
        <f>IF($B448&lt;$M$5,0,$K$6)</f>
        <v>0</v>
      </c>
      <c r="H449" s="2">
        <f>SUM(E449:G449)</f>
        <v>7558.9015371842224</v>
      </c>
      <c r="K449" s="1" t="s">
        <v>17</v>
      </c>
      <c r="L449" s="2">
        <f>SUM(I451:I459)</f>
        <v>3779450.7685921113</v>
      </c>
      <c r="M449" s="4"/>
      <c r="N449" s="7">
        <f>L452+L453</f>
        <v>1889725.3842960557</v>
      </c>
      <c r="O449" s="7">
        <f>L454</f>
        <v>1889725.3842960557</v>
      </c>
      <c r="P449" s="4"/>
      <c r="R449">
        <v>1</v>
      </c>
      <c r="S449" s="2">
        <f t="shared" ref="S449:S459" si="443">IF($H449&lt;$J$12,E449,E449/$H449*$J$12)</f>
        <v>2500</v>
      </c>
      <c r="T449" s="2">
        <f t="shared" ref="T449:T459" si="444">IF($H449&lt;$J$12,F449,F449/$H449*$J$12)</f>
        <v>2500</v>
      </c>
      <c r="U449" s="2">
        <f t="shared" ref="U449:U459" si="445">IF($H449&lt;$J$12,G449,G449/$H449*$J$12)</f>
        <v>0</v>
      </c>
      <c r="V449" s="2"/>
      <c r="W449" s="2">
        <f>S449-S449*$N$12</f>
        <v>2500</v>
      </c>
      <c r="X449" s="2">
        <f>T449-T449*$N$12</f>
        <v>2500</v>
      </c>
      <c r="Y449" s="2">
        <f>U449-U449*$N$12</f>
        <v>0</v>
      </c>
      <c r="Z449" s="2"/>
      <c r="AA449" s="2">
        <f>W449*VLOOKUP($R449,$D$19:$E$29,2,FALSE)</f>
        <v>625</v>
      </c>
      <c r="AB449" s="2">
        <f t="shared" ref="AB449:AB459" si="446">X449*VLOOKUP($R449,$D$19:$E$29,2,FALSE)</f>
        <v>625</v>
      </c>
      <c r="AC449" s="2">
        <f t="shared" ref="AC449:AC459" si="447">Y449*VLOOKUP($R449,$D$19:$E$29,2,FALSE)</f>
        <v>0</v>
      </c>
      <c r="AD449" s="2"/>
      <c r="AE449" s="2">
        <f>N452</f>
        <v>3779.4507685921112</v>
      </c>
      <c r="AF449" s="2">
        <f>O452</f>
        <v>3779.4507685921112</v>
      </c>
      <c r="AG449">
        <v>0</v>
      </c>
    </row>
    <row r="450" spans="1:35" x14ac:dyDescent="0.25">
      <c r="D450">
        <f t="shared" ref="D450:D459" si="448">D435</f>
        <v>2</v>
      </c>
      <c r="E450" s="2">
        <f t="shared" ref="E450:E459" si="449">AE435</f>
        <v>625</v>
      </c>
      <c r="F450" s="2">
        <f t="shared" ref="F450:F459" si="450">AF435</f>
        <v>625</v>
      </c>
      <c r="G450">
        <f t="shared" ref="G450:G459" si="451">AG435</f>
        <v>0</v>
      </c>
      <c r="H450" s="2">
        <f t="shared" ref="H450:H459" si="452">SUM(E450:G450)</f>
        <v>1250</v>
      </c>
      <c r="K450" s="1" t="s">
        <v>19</v>
      </c>
      <c r="L450" s="8">
        <f>IF(B448&lt;$M$5,0,$K$6/SUM($K$6,E449:E459))</f>
        <v>0</v>
      </c>
      <c r="M450" s="1" t="s">
        <v>15</v>
      </c>
      <c r="N450" s="2">
        <f>N449*$I$6</f>
        <v>3779.4507685921112</v>
      </c>
      <c r="O450" s="2">
        <f>O449*$I$6</f>
        <v>3779.4507685921112</v>
      </c>
      <c r="P450" s="2">
        <f>SUM(N450:O450)</f>
        <v>7558.9015371842224</v>
      </c>
      <c r="R450">
        <v>2</v>
      </c>
      <c r="S450" s="2">
        <f t="shared" si="443"/>
        <v>625</v>
      </c>
      <c r="T450" s="2">
        <f t="shared" si="444"/>
        <v>625</v>
      </c>
      <c r="U450" s="2">
        <f t="shared" si="445"/>
        <v>0</v>
      </c>
      <c r="V450" s="2"/>
      <c r="W450" s="2">
        <f>S450-S450*$N$13</f>
        <v>593.75</v>
      </c>
      <c r="X450" s="2">
        <f>T450-T450*$N$13</f>
        <v>593.75</v>
      </c>
      <c r="Y450" s="2">
        <f>U450-U450*$N$13</f>
        <v>0</v>
      </c>
      <c r="Z450" s="2"/>
      <c r="AA450" s="2">
        <f t="shared" ref="AA450:AA459" si="453">W450*VLOOKUP($R450,$D$19:$E$29,2,FALSE)</f>
        <v>237.5</v>
      </c>
      <c r="AB450" s="2">
        <f t="shared" si="446"/>
        <v>237.5</v>
      </c>
      <c r="AC450" s="2">
        <f t="shared" si="447"/>
        <v>0</v>
      </c>
      <c r="AD450" s="2"/>
      <c r="AE450" s="2">
        <f>AA449</f>
        <v>625</v>
      </c>
      <c r="AF450" s="2">
        <f t="shared" ref="AF450:AF459" si="454">AB449</f>
        <v>625</v>
      </c>
      <c r="AG450" s="2">
        <f t="shared" ref="AG450:AG459" si="455">AC449</f>
        <v>0</v>
      </c>
    </row>
    <row r="451" spans="1:35" x14ac:dyDescent="0.25">
      <c r="D451">
        <f t="shared" si="448"/>
        <v>3</v>
      </c>
      <c r="E451" s="2">
        <f t="shared" si="449"/>
        <v>237.5</v>
      </c>
      <c r="F451" s="2">
        <f t="shared" si="450"/>
        <v>237.5</v>
      </c>
      <c r="G451">
        <f t="shared" si="451"/>
        <v>0</v>
      </c>
      <c r="H451" s="2">
        <f t="shared" si="452"/>
        <v>475</v>
      </c>
      <c r="I451" s="2">
        <f t="shared" ref="I451:I459" si="456">F451*VLOOKUP(D451,$H$12:$L$22,4,FALSE)</f>
        <v>1149025</v>
      </c>
      <c r="J451" s="2"/>
      <c r="K451" s="1" t="s">
        <v>20</v>
      </c>
      <c r="L451" s="8">
        <f>1-L450</f>
        <v>1</v>
      </c>
      <c r="M451" s="1" t="s">
        <v>16</v>
      </c>
      <c r="N451" s="2">
        <f>IF($P450&lt;$I$7,N450,$I$7*N450/$P450)</f>
        <v>3779.4507685921112</v>
      </c>
      <c r="O451" s="2">
        <f>IF($P450&lt;$I$7,O450,$I$7*O450/$P450)</f>
        <v>3779.4507685921112</v>
      </c>
      <c r="P451" s="2">
        <f>SUM(N451:O451)</f>
        <v>7558.9015371842224</v>
      </c>
      <c r="R451">
        <v>3</v>
      </c>
      <c r="S451" s="2">
        <f t="shared" si="443"/>
        <v>237.5</v>
      </c>
      <c r="T451" s="2">
        <f t="shared" si="444"/>
        <v>237.5</v>
      </c>
      <c r="U451" s="2">
        <f t="shared" si="445"/>
        <v>0</v>
      </c>
      <c r="V451" s="2"/>
      <c r="W451" s="2">
        <f>S451-S451*$N$14</f>
        <v>213.75</v>
      </c>
      <c r="X451" s="2">
        <f>T451-T451*$N$14</f>
        <v>213.75</v>
      </c>
      <c r="Y451" s="2">
        <f>U451-U451*$N$14</f>
        <v>0</v>
      </c>
      <c r="Z451" s="2"/>
      <c r="AA451" s="2">
        <f t="shared" si="453"/>
        <v>85.5</v>
      </c>
      <c r="AB451" s="2">
        <f t="shared" si="446"/>
        <v>85.5</v>
      </c>
      <c r="AC451" s="2">
        <f t="shared" si="447"/>
        <v>0</v>
      </c>
      <c r="AD451" s="2"/>
      <c r="AE451" s="2">
        <f t="shared" ref="AE451:AE459" si="457">AA450</f>
        <v>237.5</v>
      </c>
      <c r="AF451" s="2">
        <f t="shared" si="454"/>
        <v>237.5</v>
      </c>
      <c r="AG451" s="2">
        <f t="shared" si="455"/>
        <v>0</v>
      </c>
    </row>
    <row r="452" spans="1:35" x14ac:dyDescent="0.25">
      <c r="D452">
        <f t="shared" si="448"/>
        <v>4</v>
      </c>
      <c r="E452" s="2">
        <f t="shared" si="449"/>
        <v>85.5</v>
      </c>
      <c r="F452" s="2">
        <f t="shared" si="450"/>
        <v>85.5</v>
      </c>
      <c r="G452">
        <f t="shared" si="451"/>
        <v>0</v>
      </c>
      <c r="H452" s="2">
        <f t="shared" si="452"/>
        <v>171</v>
      </c>
      <c r="I452" s="2">
        <f t="shared" si="456"/>
        <v>847732.5</v>
      </c>
      <c r="J452" s="2"/>
      <c r="K452" s="1" t="s">
        <v>21</v>
      </c>
      <c r="L452" s="2">
        <f>L449*L450</f>
        <v>0</v>
      </c>
      <c r="M452" s="1" t="s">
        <v>33</v>
      </c>
      <c r="N452" s="2">
        <f>N451</f>
        <v>3779.4507685921112</v>
      </c>
      <c r="O452" s="2">
        <f t="shared" ref="O452" si="458">O451</f>
        <v>3779.4507685921112</v>
      </c>
      <c r="P452" s="2">
        <f>SUM(N452:O452)</f>
        <v>7558.9015371842224</v>
      </c>
      <c r="R452">
        <v>4</v>
      </c>
      <c r="S452" s="2">
        <f t="shared" si="443"/>
        <v>85.5</v>
      </c>
      <c r="T452" s="2">
        <f t="shared" si="444"/>
        <v>85.5</v>
      </c>
      <c r="U452" s="2">
        <f t="shared" si="445"/>
        <v>0</v>
      </c>
      <c r="V452" s="2"/>
      <c r="W452" s="2">
        <f>S452-S452*$N$15</f>
        <v>68.400000000000006</v>
      </c>
      <c r="X452" s="2">
        <f>T452-T452*$N$15</f>
        <v>68.400000000000006</v>
      </c>
      <c r="Y452" s="2">
        <f>U452-U452*$N$15</f>
        <v>0</v>
      </c>
      <c r="Z452" s="2"/>
      <c r="AA452" s="2">
        <f t="shared" si="453"/>
        <v>41.04</v>
      </c>
      <c r="AB452" s="2">
        <f t="shared" si="446"/>
        <v>41.04</v>
      </c>
      <c r="AC452" s="2">
        <f t="shared" si="447"/>
        <v>0</v>
      </c>
      <c r="AD452" s="2"/>
      <c r="AE452" s="2">
        <f t="shared" si="457"/>
        <v>85.5</v>
      </c>
      <c r="AF452" s="2">
        <f t="shared" si="454"/>
        <v>85.5</v>
      </c>
      <c r="AG452" s="2">
        <f t="shared" si="455"/>
        <v>0</v>
      </c>
    </row>
    <row r="453" spans="1:35" x14ac:dyDescent="0.25">
      <c r="D453">
        <f t="shared" si="448"/>
        <v>5</v>
      </c>
      <c r="E453" s="2">
        <f t="shared" si="449"/>
        <v>41.04</v>
      </c>
      <c r="F453" s="2">
        <f t="shared" si="450"/>
        <v>41.04</v>
      </c>
      <c r="G453">
        <f t="shared" si="451"/>
        <v>0</v>
      </c>
      <c r="H453" s="2">
        <f t="shared" si="452"/>
        <v>82.08</v>
      </c>
      <c r="I453" s="2">
        <f t="shared" si="456"/>
        <v>647282.88</v>
      </c>
      <c r="J453" s="2"/>
      <c r="K453" s="1" t="s">
        <v>22</v>
      </c>
      <c r="L453" s="2">
        <f>(L449*L451)/2</f>
        <v>1889725.3842960557</v>
      </c>
      <c r="R453">
        <v>5</v>
      </c>
      <c r="S453" s="2">
        <f t="shared" si="443"/>
        <v>41.04</v>
      </c>
      <c r="T453" s="2">
        <f t="shared" si="444"/>
        <v>41.04</v>
      </c>
      <c r="U453" s="2">
        <f t="shared" si="445"/>
        <v>0</v>
      </c>
      <c r="V453" s="2"/>
      <c r="W453" s="2">
        <f>S453-S453*$N$16</f>
        <v>32.832000000000001</v>
      </c>
      <c r="X453" s="2">
        <f>T453-T453*$N$16</f>
        <v>32.832000000000001</v>
      </c>
      <c r="Y453" s="2">
        <f>U453-U453*$N$16</f>
        <v>0</v>
      </c>
      <c r="Z453" s="2"/>
      <c r="AA453" s="2">
        <f t="shared" si="453"/>
        <v>19.699200000000001</v>
      </c>
      <c r="AB453" s="2">
        <f t="shared" si="446"/>
        <v>19.699200000000001</v>
      </c>
      <c r="AC453" s="2">
        <f t="shared" si="447"/>
        <v>0</v>
      </c>
      <c r="AD453" s="2"/>
      <c r="AE453" s="2">
        <f t="shared" si="457"/>
        <v>41.04</v>
      </c>
      <c r="AF453" s="2">
        <f t="shared" si="454"/>
        <v>41.04</v>
      </c>
      <c r="AG453" s="2">
        <f t="shared" si="455"/>
        <v>0</v>
      </c>
    </row>
    <row r="454" spans="1:35" x14ac:dyDescent="0.25">
      <c r="D454">
        <f t="shared" si="448"/>
        <v>6</v>
      </c>
      <c r="E454" s="2">
        <f t="shared" si="449"/>
        <v>19.699200000000001</v>
      </c>
      <c r="F454" s="2">
        <f t="shared" si="450"/>
        <v>19.699200000000001</v>
      </c>
      <c r="G454">
        <f t="shared" si="451"/>
        <v>0</v>
      </c>
      <c r="H454" s="2">
        <f t="shared" si="452"/>
        <v>39.398400000000002</v>
      </c>
      <c r="I454" s="2">
        <f t="shared" si="456"/>
        <v>447309.73440000002</v>
      </c>
      <c r="J454" s="2"/>
      <c r="K454" s="1" t="s">
        <v>23</v>
      </c>
      <c r="L454" s="2">
        <f>L453</f>
        <v>1889725.3842960557</v>
      </c>
      <c r="R454">
        <v>6</v>
      </c>
      <c r="S454" s="2">
        <f t="shared" si="443"/>
        <v>19.699200000000001</v>
      </c>
      <c r="T454" s="2">
        <f t="shared" si="444"/>
        <v>19.699200000000001</v>
      </c>
      <c r="U454" s="2">
        <f t="shared" si="445"/>
        <v>0</v>
      </c>
      <c r="V454" s="2"/>
      <c r="W454" s="2">
        <f>S454-S454*$N$17</f>
        <v>15.759360000000001</v>
      </c>
      <c r="X454" s="2">
        <f>T454-T454*$N$17</f>
        <v>15.759360000000001</v>
      </c>
      <c r="Y454" s="2">
        <f>U454-U454*$N$17</f>
        <v>0</v>
      </c>
      <c r="Z454" s="2"/>
      <c r="AA454" s="2">
        <f t="shared" si="453"/>
        <v>9.4556160000000009</v>
      </c>
      <c r="AB454" s="2">
        <f t="shared" si="446"/>
        <v>9.4556160000000009</v>
      </c>
      <c r="AC454" s="2">
        <f t="shared" si="447"/>
        <v>0</v>
      </c>
      <c r="AD454" s="2"/>
      <c r="AE454" s="2">
        <f t="shared" si="457"/>
        <v>19.699200000000001</v>
      </c>
      <c r="AF454" s="2">
        <f t="shared" si="454"/>
        <v>19.699200000000001</v>
      </c>
      <c r="AG454" s="2">
        <f t="shared" si="455"/>
        <v>0</v>
      </c>
    </row>
    <row r="455" spans="1:35" x14ac:dyDescent="0.25">
      <c r="D455">
        <f t="shared" si="448"/>
        <v>7</v>
      </c>
      <c r="E455" s="2">
        <f t="shared" si="449"/>
        <v>9.4556160000000009</v>
      </c>
      <c r="F455" s="2">
        <f t="shared" si="450"/>
        <v>9.4556160000000009</v>
      </c>
      <c r="G455">
        <f t="shared" si="451"/>
        <v>0</v>
      </c>
      <c r="H455" s="2">
        <f t="shared" si="452"/>
        <v>18.911232000000002</v>
      </c>
      <c r="I455" s="2">
        <f t="shared" si="456"/>
        <v>278288.23449600005</v>
      </c>
      <c r="J455" s="2"/>
      <c r="K455" s="15"/>
      <c r="L455" s="2"/>
      <c r="M455" s="2"/>
      <c r="N455" s="2"/>
      <c r="O455" s="2"/>
      <c r="R455">
        <v>7</v>
      </c>
      <c r="S455" s="2">
        <f t="shared" si="443"/>
        <v>9.4556160000000009</v>
      </c>
      <c r="T455" s="2">
        <f t="shared" si="444"/>
        <v>9.4556160000000009</v>
      </c>
      <c r="U455" s="2">
        <f t="shared" si="445"/>
        <v>0</v>
      </c>
      <c r="V455" s="2"/>
      <c r="W455" s="2">
        <f>S455-S455*$N$18</f>
        <v>7.5644928000000009</v>
      </c>
      <c r="X455" s="2">
        <f>T455-T455*$N$18</f>
        <v>7.5644928000000009</v>
      </c>
      <c r="Y455" s="2">
        <f>U455-U455*$N$18</f>
        <v>0</v>
      </c>
      <c r="Z455" s="2"/>
      <c r="AA455" s="2">
        <f t="shared" si="453"/>
        <v>4.53869568</v>
      </c>
      <c r="AB455" s="2">
        <f t="shared" si="446"/>
        <v>4.53869568</v>
      </c>
      <c r="AC455" s="2">
        <f t="shared" si="447"/>
        <v>0</v>
      </c>
      <c r="AD455" s="2"/>
      <c r="AE455" s="2">
        <f t="shared" si="457"/>
        <v>9.4556160000000009</v>
      </c>
      <c r="AF455" s="2">
        <f t="shared" si="454"/>
        <v>9.4556160000000009</v>
      </c>
      <c r="AG455" s="2">
        <f t="shared" si="455"/>
        <v>0</v>
      </c>
    </row>
    <row r="456" spans="1:35" x14ac:dyDescent="0.25">
      <c r="D456">
        <f t="shared" si="448"/>
        <v>8</v>
      </c>
      <c r="E456" s="2">
        <f t="shared" si="449"/>
        <v>4.53869568</v>
      </c>
      <c r="F456" s="2">
        <f t="shared" si="450"/>
        <v>4.53869568</v>
      </c>
      <c r="G456">
        <f t="shared" si="451"/>
        <v>0</v>
      </c>
      <c r="H456" s="2">
        <f t="shared" si="452"/>
        <v>9.07739136</v>
      </c>
      <c r="I456" s="2">
        <f t="shared" si="456"/>
        <v>168076.97842176</v>
      </c>
      <c r="J456" s="2"/>
      <c r="K456" s="2"/>
      <c r="L456" s="2"/>
      <c r="M456" s="2"/>
      <c r="N456" s="2"/>
      <c r="O456" s="2"/>
      <c r="R456">
        <v>8</v>
      </c>
      <c r="S456" s="2">
        <f t="shared" si="443"/>
        <v>4.53869568</v>
      </c>
      <c r="T456" s="2">
        <f t="shared" si="444"/>
        <v>4.53869568</v>
      </c>
      <c r="U456" s="2">
        <f t="shared" si="445"/>
        <v>0</v>
      </c>
      <c r="V456" s="2"/>
      <c r="W456" s="2">
        <f>S456-S456*$N$19</f>
        <v>3.630956544</v>
      </c>
      <c r="X456" s="2">
        <f>T456-T456*$N$19</f>
        <v>3.630956544</v>
      </c>
      <c r="Y456" s="2">
        <f>U456-U456*$N$19</f>
        <v>0</v>
      </c>
      <c r="Z456" s="2"/>
      <c r="AA456" s="2">
        <f t="shared" si="453"/>
        <v>2.1785739263999999</v>
      </c>
      <c r="AB456" s="2">
        <f t="shared" si="446"/>
        <v>2.1785739263999999</v>
      </c>
      <c r="AC456" s="2">
        <f t="shared" si="447"/>
        <v>0</v>
      </c>
      <c r="AD456" s="2"/>
      <c r="AE456" s="2">
        <f t="shared" si="457"/>
        <v>4.53869568</v>
      </c>
      <c r="AF456" s="2">
        <f t="shared" si="454"/>
        <v>4.53869568</v>
      </c>
      <c r="AG456" s="2">
        <f t="shared" si="455"/>
        <v>0</v>
      </c>
    </row>
    <row r="457" spans="1:35" x14ac:dyDescent="0.25">
      <c r="D457">
        <f t="shared" si="448"/>
        <v>9</v>
      </c>
      <c r="E457" s="2">
        <f t="shared" si="449"/>
        <v>2.1785739263999999</v>
      </c>
      <c r="F457" s="2">
        <f t="shared" si="450"/>
        <v>2.1785739263999999</v>
      </c>
      <c r="G457">
        <f t="shared" si="451"/>
        <v>0</v>
      </c>
      <c r="H457" s="2">
        <f t="shared" si="452"/>
        <v>4.3571478527999998</v>
      </c>
      <c r="I457" s="2">
        <f t="shared" si="456"/>
        <v>134261.15393617921</v>
      </c>
      <c r="J457" s="2"/>
      <c r="K457" s="2"/>
      <c r="L457" s="2"/>
      <c r="M457" s="2"/>
      <c r="N457" s="2"/>
      <c r="O457" s="2"/>
      <c r="R457">
        <v>9</v>
      </c>
      <c r="S457" s="2">
        <f t="shared" si="443"/>
        <v>2.1785739263999999</v>
      </c>
      <c r="T457" s="2">
        <f t="shared" si="444"/>
        <v>2.1785739263999999</v>
      </c>
      <c r="U457" s="2">
        <f t="shared" si="445"/>
        <v>0</v>
      </c>
      <c r="V457" s="2"/>
      <c r="W457" s="2">
        <f>S457-S457*$N$20</f>
        <v>1.7428591411199998</v>
      </c>
      <c r="X457" s="2">
        <f>T457-T457*$N$20</f>
        <v>1.7428591411199998</v>
      </c>
      <c r="Y457" s="2">
        <f>U457-U457*$N$20</f>
        <v>0</v>
      </c>
      <c r="Z457" s="2"/>
      <c r="AA457" s="2">
        <f t="shared" si="453"/>
        <v>1.0457154846719998</v>
      </c>
      <c r="AB457" s="2">
        <f t="shared" si="446"/>
        <v>1.0457154846719998</v>
      </c>
      <c r="AC457" s="2">
        <f t="shared" si="447"/>
        <v>0</v>
      </c>
      <c r="AD457" s="2"/>
      <c r="AE457" s="2">
        <f t="shared" si="457"/>
        <v>2.1785739263999999</v>
      </c>
      <c r="AF457" s="2">
        <f t="shared" si="454"/>
        <v>2.1785739263999999</v>
      </c>
      <c r="AG457" s="2">
        <f t="shared" si="455"/>
        <v>0</v>
      </c>
    </row>
    <row r="458" spans="1:35" x14ac:dyDescent="0.25">
      <c r="D458">
        <f t="shared" si="448"/>
        <v>10</v>
      </c>
      <c r="E458" s="2">
        <f t="shared" si="449"/>
        <v>1.0457154846719998</v>
      </c>
      <c r="F458" s="2">
        <f t="shared" si="450"/>
        <v>1.0457154846719998</v>
      </c>
      <c r="G458">
        <f t="shared" si="451"/>
        <v>0</v>
      </c>
      <c r="H458" s="2">
        <f t="shared" si="452"/>
        <v>2.0914309693439996</v>
      </c>
      <c r="I458" s="2">
        <f t="shared" si="456"/>
        <v>67114.019806248951</v>
      </c>
      <c r="J458" s="2"/>
      <c r="K458" s="2"/>
      <c r="L458" s="2"/>
      <c r="M458" s="2"/>
      <c r="N458" s="2"/>
      <c r="O458" s="2"/>
      <c r="R458">
        <v>10</v>
      </c>
      <c r="S458" s="2">
        <f t="shared" si="443"/>
        <v>1.0457154846719998</v>
      </c>
      <c r="T458" s="2">
        <f t="shared" si="444"/>
        <v>1.0457154846719998</v>
      </c>
      <c r="U458" s="2">
        <f t="shared" si="445"/>
        <v>0</v>
      </c>
      <c r="V458" s="2"/>
      <c r="W458" s="2">
        <f>S458-S458*$N$21</f>
        <v>0.8365723877375999</v>
      </c>
      <c r="X458" s="2">
        <f>T458-T458*$N$21</f>
        <v>0.8365723877375999</v>
      </c>
      <c r="Y458" s="2">
        <f>U458-U458*$N$21</f>
        <v>0</v>
      </c>
      <c r="Z458" s="2"/>
      <c r="AA458" s="2">
        <f t="shared" si="453"/>
        <v>0.50194343264255992</v>
      </c>
      <c r="AB458" s="2">
        <f t="shared" si="446"/>
        <v>0.50194343264255992</v>
      </c>
      <c r="AC458" s="2">
        <f t="shared" si="447"/>
        <v>0</v>
      </c>
      <c r="AD458" s="2"/>
      <c r="AE458" s="2">
        <f t="shared" si="457"/>
        <v>1.0457154846719998</v>
      </c>
      <c r="AF458" s="2">
        <f t="shared" si="454"/>
        <v>1.0457154846719998</v>
      </c>
      <c r="AG458" s="2">
        <f t="shared" si="455"/>
        <v>0</v>
      </c>
    </row>
    <row r="459" spans="1:35" x14ac:dyDescent="0.25">
      <c r="D459">
        <f t="shared" si="448"/>
        <v>11</v>
      </c>
      <c r="E459" s="2">
        <f t="shared" si="449"/>
        <v>0.50194343264255992</v>
      </c>
      <c r="F459" s="2">
        <f t="shared" si="450"/>
        <v>0.50194343264255992</v>
      </c>
      <c r="G459">
        <f t="shared" si="451"/>
        <v>0</v>
      </c>
      <c r="H459" s="2">
        <f t="shared" si="452"/>
        <v>1.0038868652851198</v>
      </c>
      <c r="I459" s="2">
        <f t="shared" si="456"/>
        <v>40360.26753192296</v>
      </c>
      <c r="J459" s="2"/>
      <c r="K459" s="2"/>
      <c r="L459" s="2"/>
      <c r="M459" s="2"/>
      <c r="N459" s="2"/>
      <c r="O459" s="2"/>
      <c r="R459" s="3">
        <v>11</v>
      </c>
      <c r="S459" s="6">
        <f t="shared" si="443"/>
        <v>0.50194343264255992</v>
      </c>
      <c r="T459" s="6">
        <f t="shared" si="444"/>
        <v>0.50194343264255992</v>
      </c>
      <c r="U459" s="6">
        <f t="shared" si="445"/>
        <v>0</v>
      </c>
      <c r="V459" s="7"/>
      <c r="W459" s="2">
        <f>S459-S459*$N$22</f>
        <v>0.40155474611404796</v>
      </c>
      <c r="X459" s="2">
        <f>T459-T459*$N$22</f>
        <v>0.40155474611404796</v>
      </c>
      <c r="Y459" s="2">
        <f>U459-U459*$N$22</f>
        <v>0</v>
      </c>
      <c r="Z459" s="2"/>
      <c r="AA459" s="2">
        <f t="shared" si="453"/>
        <v>0.24093284766842876</v>
      </c>
      <c r="AB459" s="2">
        <f t="shared" si="446"/>
        <v>0.24093284766842876</v>
      </c>
      <c r="AC459" s="2">
        <f t="shared" si="447"/>
        <v>0</v>
      </c>
      <c r="AD459" s="2"/>
      <c r="AE459" s="2">
        <f t="shared" si="457"/>
        <v>0.50194343264255992</v>
      </c>
      <c r="AF459" s="2">
        <f t="shared" si="454"/>
        <v>0.50194343264255992</v>
      </c>
      <c r="AG459" s="2">
        <f t="shared" si="455"/>
        <v>0</v>
      </c>
    </row>
    <row r="460" spans="1:35" x14ac:dyDescent="0.25">
      <c r="H460" s="2">
        <f>SUM(H449:H459)</f>
        <v>9611.8210262316497</v>
      </c>
      <c r="I460">
        <f>SUM(I451:I459)</f>
        <v>3779450.7685921113</v>
      </c>
      <c r="R460" t="s">
        <v>30</v>
      </c>
      <c r="T460">
        <f>IF($H460&lt;$J$12,F460,F460/$H460*$J$12)</f>
        <v>0</v>
      </c>
      <c r="U460">
        <f>SUM(S449:U459)</f>
        <v>7052.9194890474282</v>
      </c>
      <c r="Y460" s="2">
        <f>SUM(W449:Y459)</f>
        <v>6877.3355912379429</v>
      </c>
      <c r="AC460" s="2">
        <f>SUM(AA449:AC459)</f>
        <v>2053.4013547427667</v>
      </c>
      <c r="AE460" s="2">
        <f>SUM(AE449:AE459)</f>
        <v>4805.9105131158249</v>
      </c>
      <c r="AF460" s="2">
        <f>SUM(AF449:AF459)</f>
        <v>4805.9105131158249</v>
      </c>
      <c r="AG460">
        <f>SUM(AG449:AG459)</f>
        <v>0</v>
      </c>
      <c r="AH460" s="15">
        <f>SUM(AE449:AG459)</f>
        <v>9611.8210262316461</v>
      </c>
    </row>
    <row r="461" spans="1:35" x14ac:dyDescent="0.25">
      <c r="B461" s="3"/>
      <c r="C461" s="3"/>
      <c r="D461" s="3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14"/>
      <c r="AI461" s="3"/>
    </row>
    <row r="462" spans="1:35" x14ac:dyDescent="0.25">
      <c r="B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7"/>
      <c r="U462" s="7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7"/>
      <c r="AH462" s="19"/>
      <c r="AI462" s="7"/>
    </row>
    <row r="463" spans="1:35" x14ac:dyDescent="0.25">
      <c r="A463" t="s">
        <v>24</v>
      </c>
      <c r="B463">
        <f>B448+1</f>
        <v>29</v>
      </c>
      <c r="D463" s="3" t="s">
        <v>34</v>
      </c>
      <c r="E463" s="3" t="s">
        <v>5</v>
      </c>
      <c r="F463" s="3" t="s">
        <v>4</v>
      </c>
      <c r="G463" s="3" t="s">
        <v>6</v>
      </c>
      <c r="H463" s="3" t="s">
        <v>14</v>
      </c>
      <c r="I463" s="3" t="s">
        <v>7</v>
      </c>
      <c r="K463" s="14" t="s">
        <v>32</v>
      </c>
      <c r="L463" s="4"/>
      <c r="M463" s="4"/>
      <c r="N463" s="3" t="s">
        <v>51</v>
      </c>
      <c r="O463" s="3" t="s">
        <v>50</v>
      </c>
      <c r="P463" s="3" t="s">
        <v>14</v>
      </c>
      <c r="R463" s="3" t="s">
        <v>34</v>
      </c>
      <c r="S463" s="3" t="s">
        <v>35</v>
      </c>
      <c r="T463" s="3" t="s">
        <v>36</v>
      </c>
      <c r="U463" s="3" t="s">
        <v>37</v>
      </c>
      <c r="W463" s="3" t="s">
        <v>38</v>
      </c>
      <c r="X463" s="3" t="s">
        <v>39</v>
      </c>
      <c r="Y463" s="3" t="s">
        <v>40</v>
      </c>
      <c r="AA463" s="3" t="s">
        <v>41</v>
      </c>
      <c r="AB463" s="3" t="s">
        <v>42</v>
      </c>
      <c r="AC463" s="3" t="s">
        <v>43</v>
      </c>
      <c r="AE463" s="3" t="s">
        <v>52</v>
      </c>
      <c r="AF463" s="3" t="s">
        <v>54</v>
      </c>
      <c r="AG463" s="3" t="s">
        <v>53</v>
      </c>
      <c r="AH463" s="1" t="s">
        <v>24</v>
      </c>
      <c r="AI463">
        <f>B463</f>
        <v>29</v>
      </c>
    </row>
    <row r="464" spans="1:35" x14ac:dyDescent="0.25">
      <c r="D464">
        <f>D449</f>
        <v>1</v>
      </c>
      <c r="E464" s="2">
        <f>AE449</f>
        <v>3779.4507685921112</v>
      </c>
      <c r="F464" s="2">
        <f>AF449</f>
        <v>3779.4507685921112</v>
      </c>
      <c r="G464">
        <f>IF($B463&lt;$M$5,0,$K$6)</f>
        <v>0</v>
      </c>
      <c r="H464" s="2">
        <f>SUM(E464:G464)</f>
        <v>7558.9015371842224</v>
      </c>
      <c r="K464" s="1" t="s">
        <v>17</v>
      </c>
      <c r="L464" s="2">
        <f>SUM(I466:I474)</f>
        <v>3779450.7685921113</v>
      </c>
      <c r="M464" s="4"/>
      <c r="N464" s="7">
        <f>L467+L468</f>
        <v>1889725.3842960557</v>
      </c>
      <c r="O464" s="7">
        <f>L469</f>
        <v>1889725.3842960557</v>
      </c>
      <c r="P464" s="4"/>
      <c r="R464">
        <v>1</v>
      </c>
      <c r="S464" s="2">
        <f t="shared" ref="S464:S474" si="459">IF($H464&lt;$J$12,E464,E464/$H464*$J$12)</f>
        <v>2500</v>
      </c>
      <c r="T464" s="2">
        <f t="shared" ref="T464:T474" si="460">IF($H464&lt;$J$12,F464,F464/$H464*$J$12)</f>
        <v>2500</v>
      </c>
      <c r="U464" s="2">
        <f t="shared" ref="U464:U474" si="461">IF($H464&lt;$J$12,G464,G464/$H464*$J$12)</f>
        <v>0</v>
      </c>
      <c r="V464" s="2"/>
      <c r="W464" s="2">
        <f>S464-S464*$N$12</f>
        <v>2500</v>
      </c>
      <c r="X464" s="2">
        <f>T464-T464*$N$12</f>
        <v>2500</v>
      </c>
      <c r="Y464" s="2">
        <f>U464-U464*$N$12</f>
        <v>0</v>
      </c>
      <c r="Z464" s="2"/>
      <c r="AA464" s="2">
        <f>W464*VLOOKUP($R464,$D$19:$E$29,2,FALSE)</f>
        <v>625</v>
      </c>
      <c r="AB464" s="2">
        <f t="shared" ref="AB464:AB474" si="462">X464*VLOOKUP($R464,$D$19:$E$29,2,FALSE)</f>
        <v>625</v>
      </c>
      <c r="AC464" s="2">
        <f t="shared" ref="AC464:AC474" si="463">Y464*VLOOKUP($R464,$D$19:$E$29,2,FALSE)</f>
        <v>0</v>
      </c>
      <c r="AD464" s="2"/>
      <c r="AE464" s="2">
        <f>N467</f>
        <v>3779.4507685921112</v>
      </c>
      <c r="AF464" s="2">
        <f>O467</f>
        <v>3779.4507685921112</v>
      </c>
      <c r="AG464">
        <v>0</v>
      </c>
    </row>
    <row r="465" spans="1:35" x14ac:dyDescent="0.25">
      <c r="D465">
        <f t="shared" ref="D465:D474" si="464">D450</f>
        <v>2</v>
      </c>
      <c r="E465" s="2">
        <f t="shared" ref="E465:E474" si="465">AE450</f>
        <v>625</v>
      </c>
      <c r="F465" s="2">
        <f t="shared" ref="F465:F474" si="466">AF450</f>
        <v>625</v>
      </c>
      <c r="G465">
        <f t="shared" ref="G465:G474" si="467">AG450</f>
        <v>0</v>
      </c>
      <c r="H465" s="2">
        <f t="shared" ref="H465:H474" si="468">SUM(E465:G465)</f>
        <v>1250</v>
      </c>
      <c r="K465" s="1" t="s">
        <v>19</v>
      </c>
      <c r="L465" s="8">
        <f>IF(B463&lt;$M$5,0,$K$6/SUM($K$6,E464:E474))</f>
        <v>0</v>
      </c>
      <c r="M465" s="1" t="s">
        <v>15</v>
      </c>
      <c r="N465" s="2">
        <f>N464*$I$6</f>
        <v>3779.4507685921112</v>
      </c>
      <c r="O465" s="2">
        <f>O464*$I$6</f>
        <v>3779.4507685921112</v>
      </c>
      <c r="P465" s="2">
        <f>SUM(N465:O465)</f>
        <v>7558.9015371842224</v>
      </c>
      <c r="R465">
        <v>2</v>
      </c>
      <c r="S465" s="2">
        <f t="shared" si="459"/>
        <v>625</v>
      </c>
      <c r="T465" s="2">
        <f t="shared" si="460"/>
        <v>625</v>
      </c>
      <c r="U465" s="2">
        <f t="shared" si="461"/>
        <v>0</v>
      </c>
      <c r="V465" s="2"/>
      <c r="W465" s="2">
        <f>S465-S465*$N$13</f>
        <v>593.75</v>
      </c>
      <c r="X465" s="2">
        <f>T465-T465*$N$13</f>
        <v>593.75</v>
      </c>
      <c r="Y465" s="2">
        <f>U465-U465*$N$13</f>
        <v>0</v>
      </c>
      <c r="Z465" s="2"/>
      <c r="AA465" s="2">
        <f t="shared" ref="AA465:AA474" si="469">W465*VLOOKUP($R465,$D$19:$E$29,2,FALSE)</f>
        <v>237.5</v>
      </c>
      <c r="AB465" s="2">
        <f t="shared" si="462"/>
        <v>237.5</v>
      </c>
      <c r="AC465" s="2">
        <f t="shared" si="463"/>
        <v>0</v>
      </c>
      <c r="AD465" s="2"/>
      <c r="AE465" s="2">
        <f>AA464</f>
        <v>625</v>
      </c>
      <c r="AF465" s="2">
        <f t="shared" ref="AF465:AF474" si="470">AB464</f>
        <v>625</v>
      </c>
      <c r="AG465" s="2">
        <f t="shared" ref="AG465:AG474" si="471">AC464</f>
        <v>0</v>
      </c>
    </row>
    <row r="466" spans="1:35" x14ac:dyDescent="0.25">
      <c r="D466">
        <f t="shared" si="464"/>
        <v>3</v>
      </c>
      <c r="E466" s="2">
        <f t="shared" si="465"/>
        <v>237.5</v>
      </c>
      <c r="F466" s="2">
        <f t="shared" si="466"/>
        <v>237.5</v>
      </c>
      <c r="G466">
        <f t="shared" si="467"/>
        <v>0</v>
      </c>
      <c r="H466" s="2">
        <f t="shared" si="468"/>
        <v>475</v>
      </c>
      <c r="I466" s="2">
        <f t="shared" ref="I466:I474" si="472">F466*VLOOKUP(D466,$H$12:$L$22,4,FALSE)</f>
        <v>1149025</v>
      </c>
      <c r="J466" s="2"/>
      <c r="K466" s="1" t="s">
        <v>20</v>
      </c>
      <c r="L466" s="8">
        <f>1-L465</f>
        <v>1</v>
      </c>
      <c r="M466" s="1" t="s">
        <v>16</v>
      </c>
      <c r="N466" s="2">
        <f>IF($P465&lt;$I$7,N465,$I$7*N465/$P465)</f>
        <v>3779.4507685921112</v>
      </c>
      <c r="O466" s="2">
        <f>IF($P465&lt;$I$7,O465,$I$7*O465/$P465)</f>
        <v>3779.4507685921112</v>
      </c>
      <c r="P466" s="2">
        <f>SUM(N466:O466)</f>
        <v>7558.9015371842224</v>
      </c>
      <c r="R466">
        <v>3</v>
      </c>
      <c r="S466" s="2">
        <f t="shared" si="459"/>
        <v>237.5</v>
      </c>
      <c r="T466" s="2">
        <f t="shared" si="460"/>
        <v>237.5</v>
      </c>
      <c r="U466" s="2">
        <f t="shared" si="461"/>
        <v>0</v>
      </c>
      <c r="V466" s="2"/>
      <c r="W466" s="2">
        <f>S466-S466*$N$14</f>
        <v>213.75</v>
      </c>
      <c r="X466" s="2">
        <f>T466-T466*$N$14</f>
        <v>213.75</v>
      </c>
      <c r="Y466" s="2">
        <f>U466-U466*$N$14</f>
        <v>0</v>
      </c>
      <c r="Z466" s="2"/>
      <c r="AA466" s="2">
        <f t="shared" si="469"/>
        <v>85.5</v>
      </c>
      <c r="AB466" s="2">
        <f t="shared" si="462"/>
        <v>85.5</v>
      </c>
      <c r="AC466" s="2">
        <f t="shared" si="463"/>
        <v>0</v>
      </c>
      <c r="AD466" s="2"/>
      <c r="AE466" s="2">
        <f t="shared" ref="AE466:AE474" si="473">AA465</f>
        <v>237.5</v>
      </c>
      <c r="AF466" s="2">
        <f t="shared" si="470"/>
        <v>237.5</v>
      </c>
      <c r="AG466" s="2">
        <f t="shared" si="471"/>
        <v>0</v>
      </c>
    </row>
    <row r="467" spans="1:35" x14ac:dyDescent="0.25">
      <c r="D467">
        <f t="shared" si="464"/>
        <v>4</v>
      </c>
      <c r="E467" s="2">
        <f t="shared" si="465"/>
        <v>85.5</v>
      </c>
      <c r="F467" s="2">
        <f t="shared" si="466"/>
        <v>85.5</v>
      </c>
      <c r="G467">
        <f t="shared" si="467"/>
        <v>0</v>
      </c>
      <c r="H467" s="2">
        <f t="shared" si="468"/>
        <v>171</v>
      </c>
      <c r="I467" s="2">
        <f t="shared" si="472"/>
        <v>847732.5</v>
      </c>
      <c r="J467" s="2"/>
      <c r="K467" s="1" t="s">
        <v>21</v>
      </c>
      <c r="L467" s="2">
        <f>L464*L465</f>
        <v>0</v>
      </c>
      <c r="M467" s="1" t="s">
        <v>33</v>
      </c>
      <c r="N467" s="2">
        <f>N466</f>
        <v>3779.4507685921112</v>
      </c>
      <c r="O467" s="2">
        <f t="shared" ref="O467" si="474">O466</f>
        <v>3779.4507685921112</v>
      </c>
      <c r="P467" s="2">
        <f>SUM(N467:O467)</f>
        <v>7558.9015371842224</v>
      </c>
      <c r="R467">
        <v>4</v>
      </c>
      <c r="S467" s="2">
        <f t="shared" si="459"/>
        <v>85.5</v>
      </c>
      <c r="T467" s="2">
        <f t="shared" si="460"/>
        <v>85.5</v>
      </c>
      <c r="U467" s="2">
        <f t="shared" si="461"/>
        <v>0</v>
      </c>
      <c r="V467" s="2"/>
      <c r="W467" s="2">
        <f>S467-S467*$N$15</f>
        <v>68.400000000000006</v>
      </c>
      <c r="X467" s="2">
        <f>T467-T467*$N$15</f>
        <v>68.400000000000006</v>
      </c>
      <c r="Y467" s="2">
        <f>U467-U467*$N$15</f>
        <v>0</v>
      </c>
      <c r="Z467" s="2"/>
      <c r="AA467" s="2">
        <f t="shared" si="469"/>
        <v>41.04</v>
      </c>
      <c r="AB467" s="2">
        <f t="shared" si="462"/>
        <v>41.04</v>
      </c>
      <c r="AC467" s="2">
        <f t="shared" si="463"/>
        <v>0</v>
      </c>
      <c r="AD467" s="2"/>
      <c r="AE467" s="2">
        <f t="shared" si="473"/>
        <v>85.5</v>
      </c>
      <c r="AF467" s="2">
        <f t="shared" si="470"/>
        <v>85.5</v>
      </c>
      <c r="AG467" s="2">
        <f t="shared" si="471"/>
        <v>0</v>
      </c>
    </row>
    <row r="468" spans="1:35" x14ac:dyDescent="0.25">
      <c r="D468">
        <f t="shared" si="464"/>
        <v>5</v>
      </c>
      <c r="E468" s="2">
        <f t="shared" si="465"/>
        <v>41.04</v>
      </c>
      <c r="F468" s="2">
        <f t="shared" si="466"/>
        <v>41.04</v>
      </c>
      <c r="G468">
        <f t="shared" si="467"/>
        <v>0</v>
      </c>
      <c r="H468" s="2">
        <f t="shared" si="468"/>
        <v>82.08</v>
      </c>
      <c r="I468" s="2">
        <f t="shared" si="472"/>
        <v>647282.88</v>
      </c>
      <c r="J468" s="2"/>
      <c r="K468" s="1" t="s">
        <v>22</v>
      </c>
      <c r="L468" s="2">
        <f>(L464*L466)/2</f>
        <v>1889725.3842960557</v>
      </c>
      <c r="R468">
        <v>5</v>
      </c>
      <c r="S468" s="2">
        <f t="shared" si="459"/>
        <v>41.04</v>
      </c>
      <c r="T468" s="2">
        <f t="shared" si="460"/>
        <v>41.04</v>
      </c>
      <c r="U468" s="2">
        <f t="shared" si="461"/>
        <v>0</v>
      </c>
      <c r="V468" s="2"/>
      <c r="W468" s="2">
        <f>S468-S468*$N$16</f>
        <v>32.832000000000001</v>
      </c>
      <c r="X468" s="2">
        <f>T468-T468*$N$16</f>
        <v>32.832000000000001</v>
      </c>
      <c r="Y468" s="2">
        <f>U468-U468*$N$16</f>
        <v>0</v>
      </c>
      <c r="Z468" s="2"/>
      <c r="AA468" s="2">
        <f t="shared" si="469"/>
        <v>19.699200000000001</v>
      </c>
      <c r="AB468" s="2">
        <f t="shared" si="462"/>
        <v>19.699200000000001</v>
      </c>
      <c r="AC468" s="2">
        <f t="shared" si="463"/>
        <v>0</v>
      </c>
      <c r="AD468" s="2"/>
      <c r="AE468" s="2">
        <f t="shared" si="473"/>
        <v>41.04</v>
      </c>
      <c r="AF468" s="2">
        <f t="shared" si="470"/>
        <v>41.04</v>
      </c>
      <c r="AG468" s="2">
        <f t="shared" si="471"/>
        <v>0</v>
      </c>
    </row>
    <row r="469" spans="1:35" x14ac:dyDescent="0.25">
      <c r="D469">
        <f t="shared" si="464"/>
        <v>6</v>
      </c>
      <c r="E469" s="2">
        <f t="shared" si="465"/>
        <v>19.699200000000001</v>
      </c>
      <c r="F469" s="2">
        <f t="shared" si="466"/>
        <v>19.699200000000001</v>
      </c>
      <c r="G469">
        <f t="shared" si="467"/>
        <v>0</v>
      </c>
      <c r="H469" s="2">
        <f t="shared" si="468"/>
        <v>39.398400000000002</v>
      </c>
      <c r="I469" s="2">
        <f t="shared" si="472"/>
        <v>447309.73440000002</v>
      </c>
      <c r="J469" s="2"/>
      <c r="K469" s="1" t="s">
        <v>23</v>
      </c>
      <c r="L469" s="2">
        <f>L468</f>
        <v>1889725.3842960557</v>
      </c>
      <c r="R469">
        <v>6</v>
      </c>
      <c r="S469" s="2">
        <f t="shared" si="459"/>
        <v>19.699200000000001</v>
      </c>
      <c r="T469" s="2">
        <f t="shared" si="460"/>
        <v>19.699200000000001</v>
      </c>
      <c r="U469" s="2">
        <f t="shared" si="461"/>
        <v>0</v>
      </c>
      <c r="V469" s="2"/>
      <c r="W469" s="2">
        <f>S469-S469*$N$17</f>
        <v>15.759360000000001</v>
      </c>
      <c r="X469" s="2">
        <f>T469-T469*$N$17</f>
        <v>15.759360000000001</v>
      </c>
      <c r="Y469" s="2">
        <f>U469-U469*$N$17</f>
        <v>0</v>
      </c>
      <c r="Z469" s="2"/>
      <c r="AA469" s="2">
        <f t="shared" si="469"/>
        <v>9.4556160000000009</v>
      </c>
      <c r="AB469" s="2">
        <f t="shared" si="462"/>
        <v>9.4556160000000009</v>
      </c>
      <c r="AC469" s="2">
        <f t="shared" si="463"/>
        <v>0</v>
      </c>
      <c r="AD469" s="2"/>
      <c r="AE469" s="2">
        <f t="shared" si="473"/>
        <v>19.699200000000001</v>
      </c>
      <c r="AF469" s="2">
        <f t="shared" si="470"/>
        <v>19.699200000000001</v>
      </c>
      <c r="AG469" s="2">
        <f t="shared" si="471"/>
        <v>0</v>
      </c>
    </row>
    <row r="470" spans="1:35" x14ac:dyDescent="0.25">
      <c r="D470">
        <f t="shared" si="464"/>
        <v>7</v>
      </c>
      <c r="E470" s="2">
        <f t="shared" si="465"/>
        <v>9.4556160000000009</v>
      </c>
      <c r="F470" s="2">
        <f t="shared" si="466"/>
        <v>9.4556160000000009</v>
      </c>
      <c r="G470">
        <f t="shared" si="467"/>
        <v>0</v>
      </c>
      <c r="H470" s="2">
        <f t="shared" si="468"/>
        <v>18.911232000000002</v>
      </c>
      <c r="I470" s="2">
        <f t="shared" si="472"/>
        <v>278288.23449600005</v>
      </c>
      <c r="J470" s="2"/>
      <c r="K470" s="15"/>
      <c r="L470" s="2"/>
      <c r="M470" s="2"/>
      <c r="N470" s="2"/>
      <c r="O470" s="2"/>
      <c r="R470">
        <v>7</v>
      </c>
      <c r="S470" s="2">
        <f t="shared" si="459"/>
        <v>9.4556160000000009</v>
      </c>
      <c r="T470" s="2">
        <f t="shared" si="460"/>
        <v>9.4556160000000009</v>
      </c>
      <c r="U470" s="2">
        <f t="shared" si="461"/>
        <v>0</v>
      </c>
      <c r="V470" s="2"/>
      <c r="W470" s="2">
        <f>S470-S470*$N$18</f>
        <v>7.5644928000000009</v>
      </c>
      <c r="X470" s="2">
        <f>T470-T470*$N$18</f>
        <v>7.5644928000000009</v>
      </c>
      <c r="Y470" s="2">
        <f>U470-U470*$N$18</f>
        <v>0</v>
      </c>
      <c r="Z470" s="2"/>
      <c r="AA470" s="2">
        <f t="shared" si="469"/>
        <v>4.53869568</v>
      </c>
      <c r="AB470" s="2">
        <f t="shared" si="462"/>
        <v>4.53869568</v>
      </c>
      <c r="AC470" s="2">
        <f t="shared" si="463"/>
        <v>0</v>
      </c>
      <c r="AD470" s="2"/>
      <c r="AE470" s="2">
        <f t="shared" si="473"/>
        <v>9.4556160000000009</v>
      </c>
      <c r="AF470" s="2">
        <f t="shared" si="470"/>
        <v>9.4556160000000009</v>
      </c>
      <c r="AG470" s="2">
        <f t="shared" si="471"/>
        <v>0</v>
      </c>
    </row>
    <row r="471" spans="1:35" x14ac:dyDescent="0.25">
      <c r="D471">
        <f t="shared" si="464"/>
        <v>8</v>
      </c>
      <c r="E471" s="2">
        <f t="shared" si="465"/>
        <v>4.53869568</v>
      </c>
      <c r="F471" s="2">
        <f t="shared" si="466"/>
        <v>4.53869568</v>
      </c>
      <c r="G471">
        <f t="shared" si="467"/>
        <v>0</v>
      </c>
      <c r="H471" s="2">
        <f t="shared" si="468"/>
        <v>9.07739136</v>
      </c>
      <c r="I471" s="2">
        <f t="shared" si="472"/>
        <v>168076.97842176</v>
      </c>
      <c r="J471" s="2"/>
      <c r="K471" s="2"/>
      <c r="L471" s="2"/>
      <c r="M471" s="2"/>
      <c r="N471" s="2"/>
      <c r="O471" s="2"/>
      <c r="R471">
        <v>8</v>
      </c>
      <c r="S471" s="2">
        <f t="shared" si="459"/>
        <v>4.53869568</v>
      </c>
      <c r="T471" s="2">
        <f t="shared" si="460"/>
        <v>4.53869568</v>
      </c>
      <c r="U471" s="2">
        <f t="shared" si="461"/>
        <v>0</v>
      </c>
      <c r="V471" s="2"/>
      <c r="W471" s="2">
        <f>S471-S471*$N$19</f>
        <v>3.630956544</v>
      </c>
      <c r="X471" s="2">
        <f>T471-T471*$N$19</f>
        <v>3.630956544</v>
      </c>
      <c r="Y471" s="2">
        <f>U471-U471*$N$19</f>
        <v>0</v>
      </c>
      <c r="Z471" s="2"/>
      <c r="AA471" s="2">
        <f t="shared" si="469"/>
        <v>2.1785739263999999</v>
      </c>
      <c r="AB471" s="2">
        <f t="shared" si="462"/>
        <v>2.1785739263999999</v>
      </c>
      <c r="AC471" s="2">
        <f t="shared" si="463"/>
        <v>0</v>
      </c>
      <c r="AD471" s="2"/>
      <c r="AE471" s="2">
        <f t="shared" si="473"/>
        <v>4.53869568</v>
      </c>
      <c r="AF471" s="2">
        <f t="shared" si="470"/>
        <v>4.53869568</v>
      </c>
      <c r="AG471" s="2">
        <f t="shared" si="471"/>
        <v>0</v>
      </c>
    </row>
    <row r="472" spans="1:35" x14ac:dyDescent="0.25">
      <c r="D472">
        <f t="shared" si="464"/>
        <v>9</v>
      </c>
      <c r="E472" s="2">
        <f t="shared" si="465"/>
        <v>2.1785739263999999</v>
      </c>
      <c r="F472" s="2">
        <f t="shared" si="466"/>
        <v>2.1785739263999999</v>
      </c>
      <c r="G472">
        <f t="shared" si="467"/>
        <v>0</v>
      </c>
      <c r="H472" s="2">
        <f t="shared" si="468"/>
        <v>4.3571478527999998</v>
      </c>
      <c r="I472" s="2">
        <f t="shared" si="472"/>
        <v>134261.15393617921</v>
      </c>
      <c r="J472" s="2"/>
      <c r="K472" s="2"/>
      <c r="L472" s="2"/>
      <c r="M472" s="2"/>
      <c r="N472" s="2"/>
      <c r="O472" s="2"/>
      <c r="R472">
        <v>9</v>
      </c>
      <c r="S472" s="2">
        <f t="shared" si="459"/>
        <v>2.1785739263999999</v>
      </c>
      <c r="T472" s="2">
        <f t="shared" si="460"/>
        <v>2.1785739263999999</v>
      </c>
      <c r="U472" s="2">
        <f t="shared" si="461"/>
        <v>0</v>
      </c>
      <c r="V472" s="2"/>
      <c r="W472" s="2">
        <f>S472-S472*$N$20</f>
        <v>1.7428591411199998</v>
      </c>
      <c r="X472" s="2">
        <f>T472-T472*$N$20</f>
        <v>1.7428591411199998</v>
      </c>
      <c r="Y472" s="2">
        <f>U472-U472*$N$20</f>
        <v>0</v>
      </c>
      <c r="Z472" s="2"/>
      <c r="AA472" s="2">
        <f t="shared" si="469"/>
        <v>1.0457154846719998</v>
      </c>
      <c r="AB472" s="2">
        <f t="shared" si="462"/>
        <v>1.0457154846719998</v>
      </c>
      <c r="AC472" s="2">
        <f t="shared" si="463"/>
        <v>0</v>
      </c>
      <c r="AD472" s="2"/>
      <c r="AE472" s="2">
        <f t="shared" si="473"/>
        <v>2.1785739263999999</v>
      </c>
      <c r="AF472" s="2">
        <f t="shared" si="470"/>
        <v>2.1785739263999999</v>
      </c>
      <c r="AG472" s="2">
        <f t="shared" si="471"/>
        <v>0</v>
      </c>
    </row>
    <row r="473" spans="1:35" x14ac:dyDescent="0.25">
      <c r="D473">
        <f t="shared" si="464"/>
        <v>10</v>
      </c>
      <c r="E473" s="2">
        <f t="shared" si="465"/>
        <v>1.0457154846719998</v>
      </c>
      <c r="F473" s="2">
        <f t="shared" si="466"/>
        <v>1.0457154846719998</v>
      </c>
      <c r="G473">
        <f t="shared" si="467"/>
        <v>0</v>
      </c>
      <c r="H473" s="2">
        <f t="shared" si="468"/>
        <v>2.0914309693439996</v>
      </c>
      <c r="I473" s="2">
        <f t="shared" si="472"/>
        <v>67114.019806248951</v>
      </c>
      <c r="J473" s="2"/>
      <c r="K473" s="2"/>
      <c r="L473" s="2"/>
      <c r="M473" s="2"/>
      <c r="N473" s="2"/>
      <c r="O473" s="2"/>
      <c r="R473">
        <v>10</v>
      </c>
      <c r="S473" s="2">
        <f t="shared" si="459"/>
        <v>1.0457154846719998</v>
      </c>
      <c r="T473" s="2">
        <f t="shared" si="460"/>
        <v>1.0457154846719998</v>
      </c>
      <c r="U473" s="2">
        <f t="shared" si="461"/>
        <v>0</v>
      </c>
      <c r="V473" s="2"/>
      <c r="W473" s="2">
        <f>S473-S473*$N$21</f>
        <v>0.8365723877375999</v>
      </c>
      <c r="X473" s="2">
        <f>T473-T473*$N$21</f>
        <v>0.8365723877375999</v>
      </c>
      <c r="Y473" s="2">
        <f>U473-U473*$N$21</f>
        <v>0</v>
      </c>
      <c r="Z473" s="2"/>
      <c r="AA473" s="2">
        <f t="shared" si="469"/>
        <v>0.50194343264255992</v>
      </c>
      <c r="AB473" s="2">
        <f t="shared" si="462"/>
        <v>0.50194343264255992</v>
      </c>
      <c r="AC473" s="2">
        <f t="shared" si="463"/>
        <v>0</v>
      </c>
      <c r="AD473" s="2"/>
      <c r="AE473" s="2">
        <f t="shared" si="473"/>
        <v>1.0457154846719998</v>
      </c>
      <c r="AF473" s="2">
        <f t="shared" si="470"/>
        <v>1.0457154846719998</v>
      </c>
      <c r="AG473" s="2">
        <f t="shared" si="471"/>
        <v>0</v>
      </c>
    </row>
    <row r="474" spans="1:35" x14ac:dyDescent="0.25">
      <c r="D474">
        <f t="shared" si="464"/>
        <v>11</v>
      </c>
      <c r="E474" s="2">
        <f t="shared" si="465"/>
        <v>0.50194343264255992</v>
      </c>
      <c r="F474" s="2">
        <f t="shared" si="466"/>
        <v>0.50194343264255992</v>
      </c>
      <c r="G474">
        <f t="shared" si="467"/>
        <v>0</v>
      </c>
      <c r="H474" s="2">
        <f t="shared" si="468"/>
        <v>1.0038868652851198</v>
      </c>
      <c r="I474" s="2">
        <f t="shared" si="472"/>
        <v>40360.26753192296</v>
      </c>
      <c r="J474" s="2"/>
      <c r="K474" s="2"/>
      <c r="L474" s="2"/>
      <c r="M474" s="2"/>
      <c r="N474" s="2"/>
      <c r="O474" s="2"/>
      <c r="R474" s="3">
        <v>11</v>
      </c>
      <c r="S474" s="6">
        <f t="shared" si="459"/>
        <v>0.50194343264255992</v>
      </c>
      <c r="T474" s="6">
        <f t="shared" si="460"/>
        <v>0.50194343264255992</v>
      </c>
      <c r="U474" s="6">
        <f t="shared" si="461"/>
        <v>0</v>
      </c>
      <c r="V474" s="7"/>
      <c r="W474" s="2">
        <f>S474-S474*$N$22</f>
        <v>0.40155474611404796</v>
      </c>
      <c r="X474" s="2">
        <f>T474-T474*$N$22</f>
        <v>0.40155474611404796</v>
      </c>
      <c r="Y474" s="2">
        <f>U474-U474*$N$22</f>
        <v>0</v>
      </c>
      <c r="Z474" s="2"/>
      <c r="AA474" s="2">
        <f t="shared" si="469"/>
        <v>0.24093284766842876</v>
      </c>
      <c r="AB474" s="2">
        <f t="shared" si="462"/>
        <v>0.24093284766842876</v>
      </c>
      <c r="AC474" s="2">
        <f t="shared" si="463"/>
        <v>0</v>
      </c>
      <c r="AD474" s="2"/>
      <c r="AE474" s="2">
        <f t="shared" si="473"/>
        <v>0.50194343264255992</v>
      </c>
      <c r="AF474" s="2">
        <f t="shared" si="470"/>
        <v>0.50194343264255992</v>
      </c>
      <c r="AG474" s="2">
        <f t="shared" si="471"/>
        <v>0</v>
      </c>
    </row>
    <row r="475" spans="1:35" x14ac:dyDescent="0.25">
      <c r="H475" s="2">
        <f>SUM(H464:H474)</f>
        <v>9611.8210262316497</v>
      </c>
      <c r="I475">
        <f>SUM(I466:I474)</f>
        <v>3779450.7685921113</v>
      </c>
      <c r="R475" t="s">
        <v>30</v>
      </c>
      <c r="T475">
        <f>IF($H475&lt;$J$12,F475,F475/$H475*$J$12)</f>
        <v>0</v>
      </c>
      <c r="U475">
        <f>SUM(S464:U474)</f>
        <v>7052.9194890474282</v>
      </c>
      <c r="Y475" s="2">
        <f>SUM(W464:Y474)</f>
        <v>6877.3355912379429</v>
      </c>
      <c r="AC475" s="2">
        <f>SUM(AA464:AC474)</f>
        <v>2053.4013547427667</v>
      </c>
      <c r="AE475" s="2">
        <f>SUM(AE464:AE474)</f>
        <v>4805.9105131158249</v>
      </c>
      <c r="AF475" s="2">
        <f>SUM(AF464:AF474)</f>
        <v>4805.9105131158249</v>
      </c>
      <c r="AG475">
        <f>SUM(AG464:AG474)</f>
        <v>0</v>
      </c>
      <c r="AH475" s="15">
        <f>SUM(AE464:AG474)</f>
        <v>9611.8210262316461</v>
      </c>
    </row>
    <row r="476" spans="1:35" x14ac:dyDescent="0.25">
      <c r="B476" s="3"/>
      <c r="C476" s="3"/>
      <c r="D476" s="3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14"/>
      <c r="AI476" s="3"/>
    </row>
    <row r="477" spans="1:35" x14ac:dyDescent="0.25">
      <c r="B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7"/>
      <c r="U477" s="7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7"/>
      <c r="AH477" s="19"/>
      <c r="AI477" s="7"/>
    </row>
    <row r="478" spans="1:35" x14ac:dyDescent="0.25">
      <c r="A478" t="s">
        <v>24</v>
      </c>
      <c r="B478">
        <f>B463+1</f>
        <v>30</v>
      </c>
      <c r="D478" s="3" t="s">
        <v>34</v>
      </c>
      <c r="E478" s="3" t="s">
        <v>5</v>
      </c>
      <c r="F478" s="3" t="s">
        <v>4</v>
      </c>
      <c r="G478" s="3" t="s">
        <v>6</v>
      </c>
      <c r="H478" s="3" t="s">
        <v>14</v>
      </c>
      <c r="I478" s="3" t="s">
        <v>7</v>
      </c>
      <c r="K478" s="14" t="s">
        <v>32</v>
      </c>
      <c r="L478" s="4"/>
      <c r="M478" s="4"/>
      <c r="N478" s="3" t="s">
        <v>51</v>
      </c>
      <c r="O478" s="3" t="s">
        <v>50</v>
      </c>
      <c r="P478" s="3" t="s">
        <v>14</v>
      </c>
      <c r="R478" s="3" t="s">
        <v>34</v>
      </c>
      <c r="S478" s="3" t="s">
        <v>35</v>
      </c>
      <c r="T478" s="3" t="s">
        <v>36</v>
      </c>
      <c r="U478" s="3" t="s">
        <v>37</v>
      </c>
      <c r="W478" s="3" t="s">
        <v>38</v>
      </c>
      <c r="X478" s="3" t="s">
        <v>39</v>
      </c>
      <c r="Y478" s="3" t="s">
        <v>40</v>
      </c>
      <c r="AA478" s="3" t="s">
        <v>41</v>
      </c>
      <c r="AB478" s="3" t="s">
        <v>42</v>
      </c>
      <c r="AC478" s="3" t="s">
        <v>43</v>
      </c>
      <c r="AE478" s="3" t="s">
        <v>52</v>
      </c>
      <c r="AF478" s="3" t="s">
        <v>54</v>
      </c>
      <c r="AG478" s="3" t="s">
        <v>53</v>
      </c>
      <c r="AH478" s="1" t="s">
        <v>24</v>
      </c>
      <c r="AI478">
        <f>B478</f>
        <v>30</v>
      </c>
    </row>
    <row r="479" spans="1:35" x14ac:dyDescent="0.25">
      <c r="D479">
        <f>D464</f>
        <v>1</v>
      </c>
      <c r="E479" s="2">
        <f>AE464</f>
        <v>3779.4507685921112</v>
      </c>
      <c r="F479" s="2">
        <f>AF464</f>
        <v>3779.4507685921112</v>
      </c>
      <c r="G479">
        <f>IF($B478&lt;$M$5,0,$K$6)</f>
        <v>0</v>
      </c>
      <c r="H479" s="2">
        <f>SUM(E479:G479)</f>
        <v>7558.9015371842224</v>
      </c>
      <c r="K479" s="1" t="s">
        <v>17</v>
      </c>
      <c r="L479" s="2">
        <f>SUM(I481:I489)</f>
        <v>3779450.7685921113</v>
      </c>
      <c r="M479" s="4"/>
      <c r="N479" s="7">
        <f>L482+L483</f>
        <v>1889725.3842960557</v>
      </c>
      <c r="O479" s="7">
        <f>L484</f>
        <v>1889725.3842960557</v>
      </c>
      <c r="P479" s="4"/>
      <c r="R479">
        <v>1</v>
      </c>
      <c r="S479" s="2">
        <f t="shared" ref="S479:S489" si="475">IF($H479&lt;$J$12,E479,E479/$H479*$J$12)</f>
        <v>2500</v>
      </c>
      <c r="T479" s="2">
        <f t="shared" ref="T479:T489" si="476">IF($H479&lt;$J$12,F479,F479/$H479*$J$12)</f>
        <v>2500</v>
      </c>
      <c r="U479" s="2">
        <f t="shared" ref="U479:U489" si="477">IF($H479&lt;$J$12,G479,G479/$H479*$J$12)</f>
        <v>0</v>
      </c>
      <c r="V479" s="2"/>
      <c r="W479" s="2">
        <f>S479-S479*$N$12</f>
        <v>2500</v>
      </c>
      <c r="X479" s="2">
        <f>T479-T479*$N$12</f>
        <v>2500</v>
      </c>
      <c r="Y479" s="2">
        <f>U479-U479*$N$12</f>
        <v>0</v>
      </c>
      <c r="Z479" s="2"/>
      <c r="AA479" s="2">
        <f>W479*VLOOKUP($R479,$D$19:$E$29,2,FALSE)</f>
        <v>625</v>
      </c>
      <c r="AB479" s="2">
        <f t="shared" ref="AB479:AB489" si="478">X479*VLOOKUP($R479,$D$19:$E$29,2,FALSE)</f>
        <v>625</v>
      </c>
      <c r="AC479" s="2">
        <f t="shared" ref="AC479:AC489" si="479">Y479*VLOOKUP($R479,$D$19:$E$29,2,FALSE)</f>
        <v>0</v>
      </c>
      <c r="AD479" s="2"/>
      <c r="AE479" s="2">
        <f>N482</f>
        <v>3779.4507685921112</v>
      </c>
      <c r="AF479" s="2">
        <f>O482</f>
        <v>3779.4507685921112</v>
      </c>
      <c r="AG479">
        <v>0</v>
      </c>
    </row>
    <row r="480" spans="1:35" x14ac:dyDescent="0.25">
      <c r="D480">
        <f t="shared" ref="D480:D489" si="480">D465</f>
        <v>2</v>
      </c>
      <c r="E480" s="2">
        <f t="shared" ref="E480:E489" si="481">AE465</f>
        <v>625</v>
      </c>
      <c r="F480" s="2">
        <f t="shared" ref="F480:F489" si="482">AF465</f>
        <v>625</v>
      </c>
      <c r="G480">
        <f t="shared" ref="G480:G489" si="483">AG465</f>
        <v>0</v>
      </c>
      <c r="H480" s="2">
        <f t="shared" ref="H480:H489" si="484">SUM(E480:G480)</f>
        <v>1250</v>
      </c>
      <c r="K480" s="1" t="s">
        <v>19</v>
      </c>
      <c r="L480" s="8">
        <f>IF(B478&lt;$M$5,0,$K$6/SUM($K$6,E479:E489))</f>
        <v>0</v>
      </c>
      <c r="M480" s="1" t="s">
        <v>15</v>
      </c>
      <c r="N480" s="2">
        <f>N479*$I$6</f>
        <v>3779.4507685921112</v>
      </c>
      <c r="O480" s="2">
        <f>O479*$I$6</f>
        <v>3779.4507685921112</v>
      </c>
      <c r="P480" s="2">
        <f>SUM(N480:O480)</f>
        <v>7558.9015371842224</v>
      </c>
      <c r="R480">
        <v>2</v>
      </c>
      <c r="S480" s="2">
        <f t="shared" si="475"/>
        <v>625</v>
      </c>
      <c r="T480" s="2">
        <f t="shared" si="476"/>
        <v>625</v>
      </c>
      <c r="U480" s="2">
        <f t="shared" si="477"/>
        <v>0</v>
      </c>
      <c r="V480" s="2"/>
      <c r="W480" s="2">
        <f>S480-S480*$N$13</f>
        <v>593.75</v>
      </c>
      <c r="X480" s="2">
        <f>T480-T480*$N$13</f>
        <v>593.75</v>
      </c>
      <c r="Y480" s="2">
        <f>U480-U480*$N$13</f>
        <v>0</v>
      </c>
      <c r="Z480" s="2"/>
      <c r="AA480" s="2">
        <f t="shared" ref="AA480:AA489" si="485">W480*VLOOKUP($R480,$D$19:$E$29,2,FALSE)</f>
        <v>237.5</v>
      </c>
      <c r="AB480" s="2">
        <f t="shared" si="478"/>
        <v>237.5</v>
      </c>
      <c r="AC480" s="2">
        <f t="shared" si="479"/>
        <v>0</v>
      </c>
      <c r="AD480" s="2"/>
      <c r="AE480" s="2">
        <f>AA479</f>
        <v>625</v>
      </c>
      <c r="AF480" s="2">
        <f t="shared" ref="AF480:AF489" si="486">AB479</f>
        <v>625</v>
      </c>
      <c r="AG480" s="2">
        <f t="shared" ref="AG480:AG489" si="487">AC479</f>
        <v>0</v>
      </c>
    </row>
    <row r="481" spans="1:35" x14ac:dyDescent="0.25">
      <c r="D481">
        <f t="shared" si="480"/>
        <v>3</v>
      </c>
      <c r="E481" s="2">
        <f t="shared" si="481"/>
        <v>237.5</v>
      </c>
      <c r="F481" s="2">
        <f t="shared" si="482"/>
        <v>237.5</v>
      </c>
      <c r="G481">
        <f t="shared" si="483"/>
        <v>0</v>
      </c>
      <c r="H481" s="2">
        <f t="shared" si="484"/>
        <v>475</v>
      </c>
      <c r="I481" s="2">
        <f t="shared" ref="I481:I489" si="488">F481*VLOOKUP(D481,$H$12:$L$22,4,FALSE)</f>
        <v>1149025</v>
      </c>
      <c r="J481" s="2"/>
      <c r="K481" s="1" t="s">
        <v>20</v>
      </c>
      <c r="L481" s="8">
        <f>1-L480</f>
        <v>1</v>
      </c>
      <c r="M481" s="1" t="s">
        <v>16</v>
      </c>
      <c r="N481" s="2">
        <f>IF($P480&lt;$I$7,N480,$I$7*N480/$P480)</f>
        <v>3779.4507685921112</v>
      </c>
      <c r="O481" s="2">
        <f>IF($P480&lt;$I$7,O480,$I$7*O480/$P480)</f>
        <v>3779.4507685921112</v>
      </c>
      <c r="P481" s="2">
        <f>SUM(N481:O481)</f>
        <v>7558.9015371842224</v>
      </c>
      <c r="R481">
        <v>3</v>
      </c>
      <c r="S481" s="2">
        <f t="shared" si="475"/>
        <v>237.5</v>
      </c>
      <c r="T481" s="2">
        <f t="shared" si="476"/>
        <v>237.5</v>
      </c>
      <c r="U481" s="2">
        <f t="shared" si="477"/>
        <v>0</v>
      </c>
      <c r="V481" s="2"/>
      <c r="W481" s="2">
        <f>S481-S481*$N$14</f>
        <v>213.75</v>
      </c>
      <c r="X481" s="2">
        <f>T481-T481*$N$14</f>
        <v>213.75</v>
      </c>
      <c r="Y481" s="2">
        <f>U481-U481*$N$14</f>
        <v>0</v>
      </c>
      <c r="Z481" s="2"/>
      <c r="AA481" s="2">
        <f t="shared" si="485"/>
        <v>85.5</v>
      </c>
      <c r="AB481" s="2">
        <f t="shared" si="478"/>
        <v>85.5</v>
      </c>
      <c r="AC481" s="2">
        <f t="shared" si="479"/>
        <v>0</v>
      </c>
      <c r="AD481" s="2"/>
      <c r="AE481" s="2">
        <f t="shared" ref="AE481:AE489" si="489">AA480</f>
        <v>237.5</v>
      </c>
      <c r="AF481" s="2">
        <f t="shared" si="486"/>
        <v>237.5</v>
      </c>
      <c r="AG481" s="2">
        <f t="shared" si="487"/>
        <v>0</v>
      </c>
    </row>
    <row r="482" spans="1:35" x14ac:dyDescent="0.25">
      <c r="D482">
        <f t="shared" si="480"/>
        <v>4</v>
      </c>
      <c r="E482" s="2">
        <f t="shared" si="481"/>
        <v>85.5</v>
      </c>
      <c r="F482" s="2">
        <f t="shared" si="482"/>
        <v>85.5</v>
      </c>
      <c r="G482">
        <f t="shared" si="483"/>
        <v>0</v>
      </c>
      <c r="H482" s="2">
        <f t="shared" si="484"/>
        <v>171</v>
      </c>
      <c r="I482" s="2">
        <f t="shared" si="488"/>
        <v>847732.5</v>
      </c>
      <c r="J482" s="2"/>
      <c r="K482" s="1" t="s">
        <v>21</v>
      </c>
      <c r="L482" s="2">
        <f>L479*L480</f>
        <v>0</v>
      </c>
      <c r="M482" s="1" t="s">
        <v>33</v>
      </c>
      <c r="N482" s="2">
        <f>N481</f>
        <v>3779.4507685921112</v>
      </c>
      <c r="O482" s="2">
        <f t="shared" ref="O482" si="490">O481</f>
        <v>3779.4507685921112</v>
      </c>
      <c r="P482" s="2">
        <f>SUM(N482:O482)</f>
        <v>7558.9015371842224</v>
      </c>
      <c r="R482">
        <v>4</v>
      </c>
      <c r="S482" s="2">
        <f t="shared" si="475"/>
        <v>85.5</v>
      </c>
      <c r="T482" s="2">
        <f t="shared" si="476"/>
        <v>85.5</v>
      </c>
      <c r="U482" s="2">
        <f t="shared" si="477"/>
        <v>0</v>
      </c>
      <c r="V482" s="2"/>
      <c r="W482" s="2">
        <f>S482-S482*$N$15</f>
        <v>68.400000000000006</v>
      </c>
      <c r="X482" s="2">
        <f>T482-T482*$N$15</f>
        <v>68.400000000000006</v>
      </c>
      <c r="Y482" s="2">
        <f>U482-U482*$N$15</f>
        <v>0</v>
      </c>
      <c r="Z482" s="2"/>
      <c r="AA482" s="2">
        <f t="shared" si="485"/>
        <v>41.04</v>
      </c>
      <c r="AB482" s="2">
        <f t="shared" si="478"/>
        <v>41.04</v>
      </c>
      <c r="AC482" s="2">
        <f t="shared" si="479"/>
        <v>0</v>
      </c>
      <c r="AD482" s="2"/>
      <c r="AE482" s="2">
        <f t="shared" si="489"/>
        <v>85.5</v>
      </c>
      <c r="AF482" s="2">
        <f t="shared" si="486"/>
        <v>85.5</v>
      </c>
      <c r="AG482" s="2">
        <f t="shared" si="487"/>
        <v>0</v>
      </c>
    </row>
    <row r="483" spans="1:35" x14ac:dyDescent="0.25">
      <c r="D483">
        <f t="shared" si="480"/>
        <v>5</v>
      </c>
      <c r="E483" s="2">
        <f t="shared" si="481"/>
        <v>41.04</v>
      </c>
      <c r="F483" s="2">
        <f t="shared" si="482"/>
        <v>41.04</v>
      </c>
      <c r="G483">
        <f t="shared" si="483"/>
        <v>0</v>
      </c>
      <c r="H483" s="2">
        <f t="shared" si="484"/>
        <v>82.08</v>
      </c>
      <c r="I483" s="2">
        <f t="shared" si="488"/>
        <v>647282.88</v>
      </c>
      <c r="J483" s="2"/>
      <c r="K483" s="1" t="s">
        <v>22</v>
      </c>
      <c r="L483" s="2">
        <f>(L479*L481)/2</f>
        <v>1889725.3842960557</v>
      </c>
      <c r="R483">
        <v>5</v>
      </c>
      <c r="S483" s="2">
        <f t="shared" si="475"/>
        <v>41.04</v>
      </c>
      <c r="T483" s="2">
        <f t="shared" si="476"/>
        <v>41.04</v>
      </c>
      <c r="U483" s="2">
        <f t="shared" si="477"/>
        <v>0</v>
      </c>
      <c r="V483" s="2"/>
      <c r="W483" s="2">
        <f>S483-S483*$N$16</f>
        <v>32.832000000000001</v>
      </c>
      <c r="X483" s="2">
        <f>T483-T483*$N$16</f>
        <v>32.832000000000001</v>
      </c>
      <c r="Y483" s="2">
        <f>U483-U483*$N$16</f>
        <v>0</v>
      </c>
      <c r="Z483" s="2"/>
      <c r="AA483" s="2">
        <f t="shared" si="485"/>
        <v>19.699200000000001</v>
      </c>
      <c r="AB483" s="2">
        <f t="shared" si="478"/>
        <v>19.699200000000001</v>
      </c>
      <c r="AC483" s="2">
        <f t="shared" si="479"/>
        <v>0</v>
      </c>
      <c r="AD483" s="2"/>
      <c r="AE483" s="2">
        <f t="shared" si="489"/>
        <v>41.04</v>
      </c>
      <c r="AF483" s="2">
        <f t="shared" si="486"/>
        <v>41.04</v>
      </c>
      <c r="AG483" s="2">
        <f t="shared" si="487"/>
        <v>0</v>
      </c>
    </row>
    <row r="484" spans="1:35" x14ac:dyDescent="0.25">
      <c r="D484">
        <f t="shared" si="480"/>
        <v>6</v>
      </c>
      <c r="E484" s="2">
        <f t="shared" si="481"/>
        <v>19.699200000000001</v>
      </c>
      <c r="F484" s="2">
        <f t="shared" si="482"/>
        <v>19.699200000000001</v>
      </c>
      <c r="G484">
        <f t="shared" si="483"/>
        <v>0</v>
      </c>
      <c r="H484" s="2">
        <f t="shared" si="484"/>
        <v>39.398400000000002</v>
      </c>
      <c r="I484" s="2">
        <f t="shared" si="488"/>
        <v>447309.73440000002</v>
      </c>
      <c r="J484" s="2"/>
      <c r="K484" s="1" t="s">
        <v>23</v>
      </c>
      <c r="L484" s="2">
        <f>L483</f>
        <v>1889725.3842960557</v>
      </c>
      <c r="R484">
        <v>6</v>
      </c>
      <c r="S484" s="2">
        <f t="shared" si="475"/>
        <v>19.699200000000001</v>
      </c>
      <c r="T484" s="2">
        <f t="shared" si="476"/>
        <v>19.699200000000001</v>
      </c>
      <c r="U484" s="2">
        <f t="shared" si="477"/>
        <v>0</v>
      </c>
      <c r="V484" s="2"/>
      <c r="W484" s="2">
        <f>S484-S484*$N$17</f>
        <v>15.759360000000001</v>
      </c>
      <c r="X484" s="2">
        <f>T484-T484*$N$17</f>
        <v>15.759360000000001</v>
      </c>
      <c r="Y484" s="2">
        <f>U484-U484*$N$17</f>
        <v>0</v>
      </c>
      <c r="Z484" s="2"/>
      <c r="AA484" s="2">
        <f t="shared" si="485"/>
        <v>9.4556160000000009</v>
      </c>
      <c r="AB484" s="2">
        <f t="shared" si="478"/>
        <v>9.4556160000000009</v>
      </c>
      <c r="AC484" s="2">
        <f t="shared" si="479"/>
        <v>0</v>
      </c>
      <c r="AD484" s="2"/>
      <c r="AE484" s="2">
        <f t="shared" si="489"/>
        <v>19.699200000000001</v>
      </c>
      <c r="AF484" s="2">
        <f t="shared" si="486"/>
        <v>19.699200000000001</v>
      </c>
      <c r="AG484" s="2">
        <f t="shared" si="487"/>
        <v>0</v>
      </c>
    </row>
    <row r="485" spans="1:35" x14ac:dyDescent="0.25">
      <c r="D485">
        <f t="shared" si="480"/>
        <v>7</v>
      </c>
      <c r="E485" s="2">
        <f t="shared" si="481"/>
        <v>9.4556160000000009</v>
      </c>
      <c r="F485" s="2">
        <f t="shared" si="482"/>
        <v>9.4556160000000009</v>
      </c>
      <c r="G485">
        <f t="shared" si="483"/>
        <v>0</v>
      </c>
      <c r="H485" s="2">
        <f t="shared" si="484"/>
        <v>18.911232000000002</v>
      </c>
      <c r="I485" s="2">
        <f t="shared" si="488"/>
        <v>278288.23449600005</v>
      </c>
      <c r="J485" s="2"/>
      <c r="K485" s="15"/>
      <c r="L485" s="2"/>
      <c r="M485" s="2"/>
      <c r="N485" s="2"/>
      <c r="O485" s="2"/>
      <c r="R485">
        <v>7</v>
      </c>
      <c r="S485" s="2">
        <f t="shared" si="475"/>
        <v>9.4556160000000009</v>
      </c>
      <c r="T485" s="2">
        <f t="shared" si="476"/>
        <v>9.4556160000000009</v>
      </c>
      <c r="U485" s="2">
        <f t="shared" si="477"/>
        <v>0</v>
      </c>
      <c r="V485" s="2"/>
      <c r="W485" s="2">
        <f>S485-S485*$N$18</f>
        <v>7.5644928000000009</v>
      </c>
      <c r="X485" s="2">
        <f>T485-T485*$N$18</f>
        <v>7.5644928000000009</v>
      </c>
      <c r="Y485" s="2">
        <f>U485-U485*$N$18</f>
        <v>0</v>
      </c>
      <c r="Z485" s="2"/>
      <c r="AA485" s="2">
        <f t="shared" si="485"/>
        <v>4.53869568</v>
      </c>
      <c r="AB485" s="2">
        <f t="shared" si="478"/>
        <v>4.53869568</v>
      </c>
      <c r="AC485" s="2">
        <f t="shared" si="479"/>
        <v>0</v>
      </c>
      <c r="AD485" s="2"/>
      <c r="AE485" s="2">
        <f t="shared" si="489"/>
        <v>9.4556160000000009</v>
      </c>
      <c r="AF485" s="2">
        <f t="shared" si="486"/>
        <v>9.4556160000000009</v>
      </c>
      <c r="AG485" s="2">
        <f t="shared" si="487"/>
        <v>0</v>
      </c>
    </row>
    <row r="486" spans="1:35" x14ac:dyDescent="0.25">
      <c r="D486">
        <f t="shared" si="480"/>
        <v>8</v>
      </c>
      <c r="E486" s="2">
        <f t="shared" si="481"/>
        <v>4.53869568</v>
      </c>
      <c r="F486" s="2">
        <f t="shared" si="482"/>
        <v>4.53869568</v>
      </c>
      <c r="G486">
        <f t="shared" si="483"/>
        <v>0</v>
      </c>
      <c r="H486" s="2">
        <f t="shared" si="484"/>
        <v>9.07739136</v>
      </c>
      <c r="I486" s="2">
        <f t="shared" si="488"/>
        <v>168076.97842176</v>
      </c>
      <c r="J486" s="2"/>
      <c r="K486" s="2"/>
      <c r="L486" s="2"/>
      <c r="M486" s="2"/>
      <c r="N486" s="2"/>
      <c r="O486" s="2"/>
      <c r="R486">
        <v>8</v>
      </c>
      <c r="S486" s="2">
        <f t="shared" si="475"/>
        <v>4.53869568</v>
      </c>
      <c r="T486" s="2">
        <f t="shared" si="476"/>
        <v>4.53869568</v>
      </c>
      <c r="U486" s="2">
        <f t="shared" si="477"/>
        <v>0</v>
      </c>
      <c r="V486" s="2"/>
      <c r="W486" s="2">
        <f>S486-S486*$N$19</f>
        <v>3.630956544</v>
      </c>
      <c r="X486" s="2">
        <f>T486-T486*$N$19</f>
        <v>3.630956544</v>
      </c>
      <c r="Y486" s="2">
        <f>U486-U486*$N$19</f>
        <v>0</v>
      </c>
      <c r="Z486" s="2"/>
      <c r="AA486" s="2">
        <f t="shared" si="485"/>
        <v>2.1785739263999999</v>
      </c>
      <c r="AB486" s="2">
        <f t="shared" si="478"/>
        <v>2.1785739263999999</v>
      </c>
      <c r="AC486" s="2">
        <f t="shared" si="479"/>
        <v>0</v>
      </c>
      <c r="AD486" s="2"/>
      <c r="AE486" s="2">
        <f t="shared" si="489"/>
        <v>4.53869568</v>
      </c>
      <c r="AF486" s="2">
        <f t="shared" si="486"/>
        <v>4.53869568</v>
      </c>
      <c r="AG486" s="2">
        <f t="shared" si="487"/>
        <v>0</v>
      </c>
    </row>
    <row r="487" spans="1:35" x14ac:dyDescent="0.25">
      <c r="D487">
        <f t="shared" si="480"/>
        <v>9</v>
      </c>
      <c r="E487" s="2">
        <f t="shared" si="481"/>
        <v>2.1785739263999999</v>
      </c>
      <c r="F487" s="2">
        <f t="shared" si="482"/>
        <v>2.1785739263999999</v>
      </c>
      <c r="G487">
        <f t="shared" si="483"/>
        <v>0</v>
      </c>
      <c r="H487" s="2">
        <f t="shared" si="484"/>
        <v>4.3571478527999998</v>
      </c>
      <c r="I487" s="2">
        <f t="shared" si="488"/>
        <v>134261.15393617921</v>
      </c>
      <c r="J487" s="2"/>
      <c r="K487" s="2"/>
      <c r="L487" s="2"/>
      <c r="M487" s="2"/>
      <c r="N487" s="2"/>
      <c r="O487" s="2"/>
      <c r="R487">
        <v>9</v>
      </c>
      <c r="S487" s="2">
        <f t="shared" si="475"/>
        <v>2.1785739263999999</v>
      </c>
      <c r="T487" s="2">
        <f t="shared" si="476"/>
        <v>2.1785739263999999</v>
      </c>
      <c r="U487" s="2">
        <f t="shared" si="477"/>
        <v>0</v>
      </c>
      <c r="V487" s="2"/>
      <c r="W487" s="2">
        <f>S487-S487*$N$20</f>
        <v>1.7428591411199998</v>
      </c>
      <c r="X487" s="2">
        <f>T487-T487*$N$20</f>
        <v>1.7428591411199998</v>
      </c>
      <c r="Y487" s="2">
        <f>U487-U487*$N$20</f>
        <v>0</v>
      </c>
      <c r="Z487" s="2"/>
      <c r="AA487" s="2">
        <f t="shared" si="485"/>
        <v>1.0457154846719998</v>
      </c>
      <c r="AB487" s="2">
        <f t="shared" si="478"/>
        <v>1.0457154846719998</v>
      </c>
      <c r="AC487" s="2">
        <f t="shared" si="479"/>
        <v>0</v>
      </c>
      <c r="AD487" s="2"/>
      <c r="AE487" s="2">
        <f t="shared" si="489"/>
        <v>2.1785739263999999</v>
      </c>
      <c r="AF487" s="2">
        <f t="shared" si="486"/>
        <v>2.1785739263999999</v>
      </c>
      <c r="AG487" s="2">
        <f t="shared" si="487"/>
        <v>0</v>
      </c>
    </row>
    <row r="488" spans="1:35" x14ac:dyDescent="0.25">
      <c r="D488">
        <f t="shared" si="480"/>
        <v>10</v>
      </c>
      <c r="E488" s="2">
        <f t="shared" si="481"/>
        <v>1.0457154846719998</v>
      </c>
      <c r="F488" s="2">
        <f t="shared" si="482"/>
        <v>1.0457154846719998</v>
      </c>
      <c r="G488">
        <f t="shared" si="483"/>
        <v>0</v>
      </c>
      <c r="H488" s="2">
        <f t="shared" si="484"/>
        <v>2.0914309693439996</v>
      </c>
      <c r="I488" s="2">
        <f t="shared" si="488"/>
        <v>67114.019806248951</v>
      </c>
      <c r="J488" s="2"/>
      <c r="K488" s="2"/>
      <c r="L488" s="2"/>
      <c r="M488" s="2"/>
      <c r="N488" s="2"/>
      <c r="O488" s="2"/>
      <c r="R488">
        <v>10</v>
      </c>
      <c r="S488" s="2">
        <f t="shared" si="475"/>
        <v>1.0457154846719998</v>
      </c>
      <c r="T488" s="2">
        <f t="shared" si="476"/>
        <v>1.0457154846719998</v>
      </c>
      <c r="U488" s="2">
        <f t="shared" si="477"/>
        <v>0</v>
      </c>
      <c r="V488" s="2"/>
      <c r="W488" s="2">
        <f>S488-S488*$N$21</f>
        <v>0.8365723877375999</v>
      </c>
      <c r="X488" s="2">
        <f>T488-T488*$N$21</f>
        <v>0.8365723877375999</v>
      </c>
      <c r="Y488" s="2">
        <f>U488-U488*$N$21</f>
        <v>0</v>
      </c>
      <c r="Z488" s="2"/>
      <c r="AA488" s="2">
        <f t="shared" si="485"/>
        <v>0.50194343264255992</v>
      </c>
      <c r="AB488" s="2">
        <f t="shared" si="478"/>
        <v>0.50194343264255992</v>
      </c>
      <c r="AC488" s="2">
        <f t="shared" si="479"/>
        <v>0</v>
      </c>
      <c r="AD488" s="2"/>
      <c r="AE488" s="2">
        <f t="shared" si="489"/>
        <v>1.0457154846719998</v>
      </c>
      <c r="AF488" s="2">
        <f t="shared" si="486"/>
        <v>1.0457154846719998</v>
      </c>
      <c r="AG488" s="2">
        <f t="shared" si="487"/>
        <v>0</v>
      </c>
    </row>
    <row r="489" spans="1:35" x14ac:dyDescent="0.25">
      <c r="D489">
        <f t="shared" si="480"/>
        <v>11</v>
      </c>
      <c r="E489" s="2">
        <f t="shared" si="481"/>
        <v>0.50194343264255992</v>
      </c>
      <c r="F489" s="2">
        <f t="shared" si="482"/>
        <v>0.50194343264255992</v>
      </c>
      <c r="G489">
        <f t="shared" si="483"/>
        <v>0</v>
      </c>
      <c r="H489" s="2">
        <f t="shared" si="484"/>
        <v>1.0038868652851198</v>
      </c>
      <c r="I489" s="2">
        <f t="shared" si="488"/>
        <v>40360.26753192296</v>
      </c>
      <c r="J489" s="2"/>
      <c r="K489" s="2"/>
      <c r="L489" s="2"/>
      <c r="M489" s="2"/>
      <c r="N489" s="2"/>
      <c r="O489" s="2"/>
      <c r="R489" s="3">
        <v>11</v>
      </c>
      <c r="S489" s="6">
        <f t="shared" si="475"/>
        <v>0.50194343264255992</v>
      </c>
      <c r="T489" s="6">
        <f t="shared" si="476"/>
        <v>0.50194343264255992</v>
      </c>
      <c r="U489" s="6">
        <f t="shared" si="477"/>
        <v>0</v>
      </c>
      <c r="V489" s="7"/>
      <c r="W489" s="2">
        <f>S489-S489*$N$22</f>
        <v>0.40155474611404796</v>
      </c>
      <c r="X489" s="2">
        <f>T489-T489*$N$22</f>
        <v>0.40155474611404796</v>
      </c>
      <c r="Y489" s="2">
        <f>U489-U489*$N$22</f>
        <v>0</v>
      </c>
      <c r="Z489" s="2"/>
      <c r="AA489" s="2">
        <f t="shared" si="485"/>
        <v>0.24093284766842876</v>
      </c>
      <c r="AB489" s="2">
        <f t="shared" si="478"/>
        <v>0.24093284766842876</v>
      </c>
      <c r="AC489" s="2">
        <f t="shared" si="479"/>
        <v>0</v>
      </c>
      <c r="AD489" s="2"/>
      <c r="AE489" s="2">
        <f t="shared" si="489"/>
        <v>0.50194343264255992</v>
      </c>
      <c r="AF489" s="2">
        <f t="shared" si="486"/>
        <v>0.50194343264255992</v>
      </c>
      <c r="AG489" s="2">
        <f t="shared" si="487"/>
        <v>0</v>
      </c>
    </row>
    <row r="490" spans="1:35" x14ac:dyDescent="0.25">
      <c r="H490" s="2">
        <f>SUM(H479:H489)</f>
        <v>9611.8210262316497</v>
      </c>
      <c r="I490">
        <f>SUM(I481:I489)</f>
        <v>3779450.7685921113</v>
      </c>
      <c r="R490" t="s">
        <v>30</v>
      </c>
      <c r="T490">
        <f>IF($H490&lt;$J$12,F490,F490/$H490*$J$12)</f>
        <v>0</v>
      </c>
      <c r="U490">
        <f>SUM(S479:U489)</f>
        <v>7052.9194890474282</v>
      </c>
      <c r="Y490" s="2">
        <f>SUM(W479:Y489)</f>
        <v>6877.3355912379429</v>
      </c>
      <c r="AC490" s="2">
        <f>SUM(AA479:AC489)</f>
        <v>2053.4013547427667</v>
      </c>
      <c r="AE490" s="2">
        <f>SUM(AE479:AE489)</f>
        <v>4805.9105131158249</v>
      </c>
      <c r="AF490" s="2">
        <f>SUM(AF479:AF489)</f>
        <v>4805.9105131158249</v>
      </c>
      <c r="AG490">
        <f>SUM(AG479:AG489)</f>
        <v>0</v>
      </c>
      <c r="AH490" s="15">
        <f>SUM(AE479:AG489)</f>
        <v>9611.8210262316461</v>
      </c>
    </row>
    <row r="491" spans="1:35" x14ac:dyDescent="0.25">
      <c r="B491" s="3"/>
      <c r="C491" s="3"/>
      <c r="D491" s="3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14"/>
      <c r="AI491" s="3"/>
    </row>
    <row r="492" spans="1:35" x14ac:dyDescent="0.25">
      <c r="B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7"/>
      <c r="U492" s="7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7"/>
      <c r="AH492" s="19"/>
      <c r="AI492" s="7"/>
    </row>
    <row r="493" spans="1:35" x14ac:dyDescent="0.25">
      <c r="A493" t="s">
        <v>24</v>
      </c>
      <c r="B493">
        <f>B478+1</f>
        <v>31</v>
      </c>
      <c r="D493" s="3" t="s">
        <v>34</v>
      </c>
      <c r="E493" s="3" t="s">
        <v>5</v>
      </c>
      <c r="F493" s="3" t="s">
        <v>4</v>
      </c>
      <c r="G493" s="3" t="s">
        <v>6</v>
      </c>
      <c r="H493" s="3" t="s">
        <v>14</v>
      </c>
      <c r="I493" s="3" t="s">
        <v>7</v>
      </c>
      <c r="K493" s="14" t="s">
        <v>32</v>
      </c>
      <c r="L493" s="4"/>
      <c r="M493" s="4"/>
      <c r="N493" s="3" t="s">
        <v>51</v>
      </c>
      <c r="O493" s="3" t="s">
        <v>50</v>
      </c>
      <c r="P493" s="3" t="s">
        <v>14</v>
      </c>
      <c r="R493" s="3" t="s">
        <v>34</v>
      </c>
      <c r="S493" s="3" t="s">
        <v>35</v>
      </c>
      <c r="T493" s="3" t="s">
        <v>36</v>
      </c>
      <c r="U493" s="3" t="s">
        <v>37</v>
      </c>
      <c r="W493" s="3" t="s">
        <v>38</v>
      </c>
      <c r="X493" s="3" t="s">
        <v>39</v>
      </c>
      <c r="Y493" s="3" t="s">
        <v>40</v>
      </c>
      <c r="AA493" s="3" t="s">
        <v>41</v>
      </c>
      <c r="AB493" s="3" t="s">
        <v>42</v>
      </c>
      <c r="AC493" s="3" t="s">
        <v>43</v>
      </c>
      <c r="AE493" s="3" t="s">
        <v>52</v>
      </c>
      <c r="AF493" s="3" t="s">
        <v>54</v>
      </c>
      <c r="AG493" s="3" t="s">
        <v>53</v>
      </c>
      <c r="AH493" s="1" t="s">
        <v>24</v>
      </c>
      <c r="AI493">
        <f>B493</f>
        <v>31</v>
      </c>
    </row>
    <row r="494" spans="1:35" x14ac:dyDescent="0.25">
      <c r="D494">
        <f>D479</f>
        <v>1</v>
      </c>
      <c r="E494" s="2">
        <f>AE479</f>
        <v>3779.4507685921112</v>
      </c>
      <c r="F494" s="2">
        <f>AF479</f>
        <v>3779.4507685921112</v>
      </c>
      <c r="G494">
        <f>IF($B493&lt;$M$5,0,$K$6)</f>
        <v>0</v>
      </c>
      <c r="H494" s="2">
        <f>SUM(E494:G494)</f>
        <v>7558.9015371842224</v>
      </c>
      <c r="K494" s="1" t="s">
        <v>17</v>
      </c>
      <c r="L494" s="2">
        <f>SUM(I496:I504)</f>
        <v>3779450.7685921113</v>
      </c>
      <c r="M494" s="4"/>
      <c r="N494" s="7">
        <f>L497+L498</f>
        <v>1889725.3842960557</v>
      </c>
      <c r="O494" s="7">
        <f>L499</f>
        <v>1889725.3842960557</v>
      </c>
      <c r="P494" s="4"/>
      <c r="R494">
        <v>1</v>
      </c>
      <c r="S494" s="2">
        <f t="shared" ref="S494:S504" si="491">IF($H494&lt;$J$12,E494,E494/$H494*$J$12)</f>
        <v>2500</v>
      </c>
      <c r="T494" s="2">
        <f t="shared" ref="T494:T504" si="492">IF($H494&lt;$J$12,F494,F494/$H494*$J$12)</f>
        <v>2500</v>
      </c>
      <c r="U494" s="2">
        <f t="shared" ref="U494:U504" si="493">IF($H494&lt;$J$12,G494,G494/$H494*$J$12)</f>
        <v>0</v>
      </c>
      <c r="V494" s="2"/>
      <c r="W494" s="2">
        <f>S494-S494*$N$12</f>
        <v>2500</v>
      </c>
      <c r="X494" s="2">
        <f>T494-T494*$N$12</f>
        <v>2500</v>
      </c>
      <c r="Y494" s="2">
        <f>U494-U494*$N$12</f>
        <v>0</v>
      </c>
      <c r="Z494" s="2"/>
      <c r="AA494" s="2">
        <f>W494*VLOOKUP($R494,$D$19:$E$29,2,FALSE)</f>
        <v>625</v>
      </c>
      <c r="AB494" s="2">
        <f t="shared" ref="AB494:AB504" si="494">X494*VLOOKUP($R494,$D$19:$E$29,2,FALSE)</f>
        <v>625</v>
      </c>
      <c r="AC494" s="2">
        <f t="shared" ref="AC494:AC504" si="495">Y494*VLOOKUP($R494,$D$19:$E$29,2,FALSE)</f>
        <v>0</v>
      </c>
      <c r="AD494" s="2"/>
      <c r="AE494" s="2">
        <f>N497</f>
        <v>3779.4507685921112</v>
      </c>
      <c r="AF494" s="2">
        <f>O497</f>
        <v>3779.4507685921112</v>
      </c>
      <c r="AG494">
        <v>0</v>
      </c>
    </row>
    <row r="495" spans="1:35" x14ac:dyDescent="0.25">
      <c r="D495">
        <f t="shared" ref="D495:D504" si="496">D480</f>
        <v>2</v>
      </c>
      <c r="E495" s="2">
        <f t="shared" ref="E495:E504" si="497">AE480</f>
        <v>625</v>
      </c>
      <c r="F495" s="2">
        <f t="shared" ref="F495:F504" si="498">AF480</f>
        <v>625</v>
      </c>
      <c r="G495">
        <f t="shared" ref="G495:G504" si="499">AG480</f>
        <v>0</v>
      </c>
      <c r="H495" s="2">
        <f t="shared" ref="H495:H504" si="500">SUM(E495:G495)</f>
        <v>1250</v>
      </c>
      <c r="K495" s="1" t="s">
        <v>19</v>
      </c>
      <c r="L495" s="8">
        <f>IF(B493&lt;$M$5,0,$K$6/SUM($K$6,E494:E504))</f>
        <v>0</v>
      </c>
      <c r="M495" s="1" t="s">
        <v>15</v>
      </c>
      <c r="N495" s="2">
        <f>N494*$I$6</f>
        <v>3779.4507685921112</v>
      </c>
      <c r="O495" s="2">
        <f>O494*$I$6</f>
        <v>3779.4507685921112</v>
      </c>
      <c r="P495" s="2">
        <f>SUM(N495:O495)</f>
        <v>7558.9015371842224</v>
      </c>
      <c r="R495">
        <v>2</v>
      </c>
      <c r="S495" s="2">
        <f t="shared" si="491"/>
        <v>625</v>
      </c>
      <c r="T495" s="2">
        <f t="shared" si="492"/>
        <v>625</v>
      </c>
      <c r="U495" s="2">
        <f t="shared" si="493"/>
        <v>0</v>
      </c>
      <c r="V495" s="2"/>
      <c r="W495" s="2">
        <f>S495-S495*$N$13</f>
        <v>593.75</v>
      </c>
      <c r="X495" s="2">
        <f>T495-T495*$N$13</f>
        <v>593.75</v>
      </c>
      <c r="Y495" s="2">
        <f>U495-U495*$N$13</f>
        <v>0</v>
      </c>
      <c r="Z495" s="2"/>
      <c r="AA495" s="2">
        <f t="shared" ref="AA495:AA504" si="501">W495*VLOOKUP($R495,$D$19:$E$29,2,FALSE)</f>
        <v>237.5</v>
      </c>
      <c r="AB495" s="2">
        <f t="shared" si="494"/>
        <v>237.5</v>
      </c>
      <c r="AC495" s="2">
        <f t="shared" si="495"/>
        <v>0</v>
      </c>
      <c r="AD495" s="2"/>
      <c r="AE495" s="2">
        <f>AA494</f>
        <v>625</v>
      </c>
      <c r="AF495" s="2">
        <f t="shared" ref="AF495:AF504" si="502">AB494</f>
        <v>625</v>
      </c>
      <c r="AG495" s="2">
        <f t="shared" ref="AG495:AG504" si="503">AC494</f>
        <v>0</v>
      </c>
    </row>
    <row r="496" spans="1:35" x14ac:dyDescent="0.25">
      <c r="D496">
        <f t="shared" si="496"/>
        <v>3</v>
      </c>
      <c r="E496" s="2">
        <f t="shared" si="497"/>
        <v>237.5</v>
      </c>
      <c r="F496" s="2">
        <f t="shared" si="498"/>
        <v>237.5</v>
      </c>
      <c r="G496">
        <f t="shared" si="499"/>
        <v>0</v>
      </c>
      <c r="H496" s="2">
        <f t="shared" si="500"/>
        <v>475</v>
      </c>
      <c r="I496" s="2">
        <f t="shared" ref="I496:I504" si="504">F496*VLOOKUP(D496,$H$12:$L$22,4,FALSE)</f>
        <v>1149025</v>
      </c>
      <c r="J496" s="2"/>
      <c r="K496" s="1" t="s">
        <v>20</v>
      </c>
      <c r="L496" s="8">
        <f>1-L495</f>
        <v>1</v>
      </c>
      <c r="M496" s="1" t="s">
        <v>16</v>
      </c>
      <c r="N496" s="2">
        <f>IF($P495&lt;$I$7,N495,$I$7*N495/$P495)</f>
        <v>3779.4507685921112</v>
      </c>
      <c r="O496" s="2">
        <f>IF($P495&lt;$I$7,O495,$I$7*O495/$P495)</f>
        <v>3779.4507685921112</v>
      </c>
      <c r="P496" s="2">
        <f>SUM(N496:O496)</f>
        <v>7558.9015371842224</v>
      </c>
      <c r="R496">
        <v>3</v>
      </c>
      <c r="S496" s="2">
        <f t="shared" si="491"/>
        <v>237.5</v>
      </c>
      <c r="T496" s="2">
        <f t="shared" si="492"/>
        <v>237.5</v>
      </c>
      <c r="U496" s="2">
        <f t="shared" si="493"/>
        <v>0</v>
      </c>
      <c r="V496" s="2"/>
      <c r="W496" s="2">
        <f>S496-S496*$N$14</f>
        <v>213.75</v>
      </c>
      <c r="X496" s="2">
        <f>T496-T496*$N$14</f>
        <v>213.75</v>
      </c>
      <c r="Y496" s="2">
        <f>U496-U496*$N$14</f>
        <v>0</v>
      </c>
      <c r="Z496" s="2"/>
      <c r="AA496" s="2">
        <f t="shared" si="501"/>
        <v>85.5</v>
      </c>
      <c r="AB496" s="2">
        <f t="shared" si="494"/>
        <v>85.5</v>
      </c>
      <c r="AC496" s="2">
        <f t="shared" si="495"/>
        <v>0</v>
      </c>
      <c r="AD496" s="2"/>
      <c r="AE496" s="2">
        <f t="shared" ref="AE496:AE504" si="505">AA495</f>
        <v>237.5</v>
      </c>
      <c r="AF496" s="2">
        <f t="shared" si="502"/>
        <v>237.5</v>
      </c>
      <c r="AG496" s="2">
        <f t="shared" si="503"/>
        <v>0</v>
      </c>
    </row>
    <row r="497" spans="1:35" x14ac:dyDescent="0.25">
      <c r="D497">
        <f t="shared" si="496"/>
        <v>4</v>
      </c>
      <c r="E497" s="2">
        <f t="shared" si="497"/>
        <v>85.5</v>
      </c>
      <c r="F497" s="2">
        <f t="shared" si="498"/>
        <v>85.5</v>
      </c>
      <c r="G497">
        <f t="shared" si="499"/>
        <v>0</v>
      </c>
      <c r="H497" s="2">
        <f t="shared" si="500"/>
        <v>171</v>
      </c>
      <c r="I497" s="2">
        <f t="shared" si="504"/>
        <v>847732.5</v>
      </c>
      <c r="J497" s="2"/>
      <c r="K497" s="1" t="s">
        <v>21</v>
      </c>
      <c r="L497" s="2">
        <f>L494*L495</f>
        <v>0</v>
      </c>
      <c r="M497" s="1" t="s">
        <v>33</v>
      </c>
      <c r="N497" s="2">
        <f>N496</f>
        <v>3779.4507685921112</v>
      </c>
      <c r="O497" s="2">
        <f t="shared" ref="O497" si="506">O496</f>
        <v>3779.4507685921112</v>
      </c>
      <c r="P497" s="2">
        <f>SUM(N497:O497)</f>
        <v>7558.9015371842224</v>
      </c>
      <c r="R497">
        <v>4</v>
      </c>
      <c r="S497" s="2">
        <f t="shared" si="491"/>
        <v>85.5</v>
      </c>
      <c r="T497" s="2">
        <f t="shared" si="492"/>
        <v>85.5</v>
      </c>
      <c r="U497" s="2">
        <f t="shared" si="493"/>
        <v>0</v>
      </c>
      <c r="V497" s="2"/>
      <c r="W497" s="2">
        <f>S497-S497*$N$15</f>
        <v>68.400000000000006</v>
      </c>
      <c r="X497" s="2">
        <f>T497-T497*$N$15</f>
        <v>68.400000000000006</v>
      </c>
      <c r="Y497" s="2">
        <f>U497-U497*$N$15</f>
        <v>0</v>
      </c>
      <c r="Z497" s="2"/>
      <c r="AA497" s="2">
        <f t="shared" si="501"/>
        <v>41.04</v>
      </c>
      <c r="AB497" s="2">
        <f t="shared" si="494"/>
        <v>41.04</v>
      </c>
      <c r="AC497" s="2">
        <f t="shared" si="495"/>
        <v>0</v>
      </c>
      <c r="AD497" s="2"/>
      <c r="AE497" s="2">
        <f t="shared" si="505"/>
        <v>85.5</v>
      </c>
      <c r="AF497" s="2">
        <f t="shared" si="502"/>
        <v>85.5</v>
      </c>
      <c r="AG497" s="2">
        <f t="shared" si="503"/>
        <v>0</v>
      </c>
    </row>
    <row r="498" spans="1:35" x14ac:dyDescent="0.25">
      <c r="D498">
        <f t="shared" si="496"/>
        <v>5</v>
      </c>
      <c r="E498" s="2">
        <f t="shared" si="497"/>
        <v>41.04</v>
      </c>
      <c r="F498" s="2">
        <f t="shared" si="498"/>
        <v>41.04</v>
      </c>
      <c r="G498">
        <f t="shared" si="499"/>
        <v>0</v>
      </c>
      <c r="H498" s="2">
        <f t="shared" si="500"/>
        <v>82.08</v>
      </c>
      <c r="I498" s="2">
        <f t="shared" si="504"/>
        <v>647282.88</v>
      </c>
      <c r="J498" s="2"/>
      <c r="K498" s="1" t="s">
        <v>22</v>
      </c>
      <c r="L498" s="2">
        <f>(L494*L496)/2</f>
        <v>1889725.3842960557</v>
      </c>
      <c r="R498">
        <v>5</v>
      </c>
      <c r="S498" s="2">
        <f t="shared" si="491"/>
        <v>41.04</v>
      </c>
      <c r="T498" s="2">
        <f t="shared" si="492"/>
        <v>41.04</v>
      </c>
      <c r="U498" s="2">
        <f t="shared" si="493"/>
        <v>0</v>
      </c>
      <c r="V498" s="2"/>
      <c r="W498" s="2">
        <f>S498-S498*$N$16</f>
        <v>32.832000000000001</v>
      </c>
      <c r="X498" s="2">
        <f>T498-T498*$N$16</f>
        <v>32.832000000000001</v>
      </c>
      <c r="Y498" s="2">
        <f>U498-U498*$N$16</f>
        <v>0</v>
      </c>
      <c r="Z498" s="2"/>
      <c r="AA498" s="2">
        <f t="shared" si="501"/>
        <v>19.699200000000001</v>
      </c>
      <c r="AB498" s="2">
        <f t="shared" si="494"/>
        <v>19.699200000000001</v>
      </c>
      <c r="AC498" s="2">
        <f t="shared" si="495"/>
        <v>0</v>
      </c>
      <c r="AD498" s="2"/>
      <c r="AE498" s="2">
        <f t="shared" si="505"/>
        <v>41.04</v>
      </c>
      <c r="AF498" s="2">
        <f t="shared" si="502"/>
        <v>41.04</v>
      </c>
      <c r="AG498" s="2">
        <f t="shared" si="503"/>
        <v>0</v>
      </c>
    </row>
    <row r="499" spans="1:35" x14ac:dyDescent="0.25">
      <c r="D499">
        <f t="shared" si="496"/>
        <v>6</v>
      </c>
      <c r="E499" s="2">
        <f t="shared" si="497"/>
        <v>19.699200000000001</v>
      </c>
      <c r="F499" s="2">
        <f t="shared" si="498"/>
        <v>19.699200000000001</v>
      </c>
      <c r="G499">
        <f t="shared" si="499"/>
        <v>0</v>
      </c>
      <c r="H499" s="2">
        <f t="shared" si="500"/>
        <v>39.398400000000002</v>
      </c>
      <c r="I499" s="2">
        <f t="shared" si="504"/>
        <v>447309.73440000002</v>
      </c>
      <c r="J499" s="2"/>
      <c r="K499" s="1" t="s">
        <v>23</v>
      </c>
      <c r="L499" s="2">
        <f>L498</f>
        <v>1889725.3842960557</v>
      </c>
      <c r="R499">
        <v>6</v>
      </c>
      <c r="S499" s="2">
        <f t="shared" si="491"/>
        <v>19.699200000000001</v>
      </c>
      <c r="T499" s="2">
        <f t="shared" si="492"/>
        <v>19.699200000000001</v>
      </c>
      <c r="U499" s="2">
        <f t="shared" si="493"/>
        <v>0</v>
      </c>
      <c r="V499" s="2"/>
      <c r="W499" s="2">
        <f>S499-S499*$N$17</f>
        <v>15.759360000000001</v>
      </c>
      <c r="X499" s="2">
        <f>T499-T499*$N$17</f>
        <v>15.759360000000001</v>
      </c>
      <c r="Y499" s="2">
        <f>U499-U499*$N$17</f>
        <v>0</v>
      </c>
      <c r="Z499" s="2"/>
      <c r="AA499" s="2">
        <f t="shared" si="501"/>
        <v>9.4556160000000009</v>
      </c>
      <c r="AB499" s="2">
        <f t="shared" si="494"/>
        <v>9.4556160000000009</v>
      </c>
      <c r="AC499" s="2">
        <f t="shared" si="495"/>
        <v>0</v>
      </c>
      <c r="AD499" s="2"/>
      <c r="AE499" s="2">
        <f t="shared" si="505"/>
        <v>19.699200000000001</v>
      </c>
      <c r="AF499" s="2">
        <f t="shared" si="502"/>
        <v>19.699200000000001</v>
      </c>
      <c r="AG499" s="2">
        <f t="shared" si="503"/>
        <v>0</v>
      </c>
    </row>
    <row r="500" spans="1:35" x14ac:dyDescent="0.25">
      <c r="D500">
        <f t="shared" si="496"/>
        <v>7</v>
      </c>
      <c r="E500" s="2">
        <f t="shared" si="497"/>
        <v>9.4556160000000009</v>
      </c>
      <c r="F500" s="2">
        <f t="shared" si="498"/>
        <v>9.4556160000000009</v>
      </c>
      <c r="G500">
        <f t="shared" si="499"/>
        <v>0</v>
      </c>
      <c r="H500" s="2">
        <f t="shared" si="500"/>
        <v>18.911232000000002</v>
      </c>
      <c r="I500" s="2">
        <f t="shared" si="504"/>
        <v>278288.23449600005</v>
      </c>
      <c r="J500" s="2"/>
      <c r="K500" s="15"/>
      <c r="L500" s="2"/>
      <c r="M500" s="2"/>
      <c r="N500" s="2"/>
      <c r="O500" s="2"/>
      <c r="R500">
        <v>7</v>
      </c>
      <c r="S500" s="2">
        <f t="shared" si="491"/>
        <v>9.4556160000000009</v>
      </c>
      <c r="T500" s="2">
        <f t="shared" si="492"/>
        <v>9.4556160000000009</v>
      </c>
      <c r="U500" s="2">
        <f t="shared" si="493"/>
        <v>0</v>
      </c>
      <c r="V500" s="2"/>
      <c r="W500" s="2">
        <f>S500-S500*$N$18</f>
        <v>7.5644928000000009</v>
      </c>
      <c r="X500" s="2">
        <f>T500-T500*$N$18</f>
        <v>7.5644928000000009</v>
      </c>
      <c r="Y500" s="2">
        <f>U500-U500*$N$18</f>
        <v>0</v>
      </c>
      <c r="Z500" s="2"/>
      <c r="AA500" s="2">
        <f t="shared" si="501"/>
        <v>4.53869568</v>
      </c>
      <c r="AB500" s="2">
        <f t="shared" si="494"/>
        <v>4.53869568</v>
      </c>
      <c r="AC500" s="2">
        <f t="shared" si="495"/>
        <v>0</v>
      </c>
      <c r="AD500" s="2"/>
      <c r="AE500" s="2">
        <f t="shared" si="505"/>
        <v>9.4556160000000009</v>
      </c>
      <c r="AF500" s="2">
        <f t="shared" si="502"/>
        <v>9.4556160000000009</v>
      </c>
      <c r="AG500" s="2">
        <f t="shared" si="503"/>
        <v>0</v>
      </c>
    </row>
    <row r="501" spans="1:35" x14ac:dyDescent="0.25">
      <c r="D501">
        <f t="shared" si="496"/>
        <v>8</v>
      </c>
      <c r="E501" s="2">
        <f t="shared" si="497"/>
        <v>4.53869568</v>
      </c>
      <c r="F501" s="2">
        <f t="shared" si="498"/>
        <v>4.53869568</v>
      </c>
      <c r="G501">
        <f t="shared" si="499"/>
        <v>0</v>
      </c>
      <c r="H501" s="2">
        <f t="shared" si="500"/>
        <v>9.07739136</v>
      </c>
      <c r="I501" s="2">
        <f t="shared" si="504"/>
        <v>168076.97842176</v>
      </c>
      <c r="J501" s="2"/>
      <c r="K501" s="2"/>
      <c r="L501" s="2"/>
      <c r="M501" s="2"/>
      <c r="N501" s="2"/>
      <c r="O501" s="2"/>
      <c r="R501">
        <v>8</v>
      </c>
      <c r="S501" s="2">
        <f t="shared" si="491"/>
        <v>4.53869568</v>
      </c>
      <c r="T501" s="2">
        <f t="shared" si="492"/>
        <v>4.53869568</v>
      </c>
      <c r="U501" s="2">
        <f t="shared" si="493"/>
        <v>0</v>
      </c>
      <c r="V501" s="2"/>
      <c r="W501" s="2">
        <f>S501-S501*$N$19</f>
        <v>3.630956544</v>
      </c>
      <c r="X501" s="2">
        <f>T501-T501*$N$19</f>
        <v>3.630956544</v>
      </c>
      <c r="Y501" s="2">
        <f>U501-U501*$N$19</f>
        <v>0</v>
      </c>
      <c r="Z501" s="2"/>
      <c r="AA501" s="2">
        <f t="shared" si="501"/>
        <v>2.1785739263999999</v>
      </c>
      <c r="AB501" s="2">
        <f t="shared" si="494"/>
        <v>2.1785739263999999</v>
      </c>
      <c r="AC501" s="2">
        <f t="shared" si="495"/>
        <v>0</v>
      </c>
      <c r="AD501" s="2"/>
      <c r="AE501" s="2">
        <f t="shared" si="505"/>
        <v>4.53869568</v>
      </c>
      <c r="AF501" s="2">
        <f t="shared" si="502"/>
        <v>4.53869568</v>
      </c>
      <c r="AG501" s="2">
        <f t="shared" si="503"/>
        <v>0</v>
      </c>
    </row>
    <row r="502" spans="1:35" x14ac:dyDescent="0.25">
      <c r="D502">
        <f t="shared" si="496"/>
        <v>9</v>
      </c>
      <c r="E502" s="2">
        <f t="shared" si="497"/>
        <v>2.1785739263999999</v>
      </c>
      <c r="F502" s="2">
        <f t="shared" si="498"/>
        <v>2.1785739263999999</v>
      </c>
      <c r="G502">
        <f t="shared" si="499"/>
        <v>0</v>
      </c>
      <c r="H502" s="2">
        <f t="shared" si="500"/>
        <v>4.3571478527999998</v>
      </c>
      <c r="I502" s="2">
        <f t="shared" si="504"/>
        <v>134261.15393617921</v>
      </c>
      <c r="J502" s="2"/>
      <c r="K502" s="2"/>
      <c r="L502" s="2"/>
      <c r="M502" s="2"/>
      <c r="N502" s="2"/>
      <c r="O502" s="2"/>
      <c r="R502">
        <v>9</v>
      </c>
      <c r="S502" s="2">
        <f t="shared" si="491"/>
        <v>2.1785739263999999</v>
      </c>
      <c r="T502" s="2">
        <f t="shared" si="492"/>
        <v>2.1785739263999999</v>
      </c>
      <c r="U502" s="2">
        <f t="shared" si="493"/>
        <v>0</v>
      </c>
      <c r="V502" s="2"/>
      <c r="W502" s="2">
        <f>S502-S502*$N$20</f>
        <v>1.7428591411199998</v>
      </c>
      <c r="X502" s="2">
        <f>T502-T502*$N$20</f>
        <v>1.7428591411199998</v>
      </c>
      <c r="Y502" s="2">
        <f>U502-U502*$N$20</f>
        <v>0</v>
      </c>
      <c r="Z502" s="2"/>
      <c r="AA502" s="2">
        <f t="shared" si="501"/>
        <v>1.0457154846719998</v>
      </c>
      <c r="AB502" s="2">
        <f t="shared" si="494"/>
        <v>1.0457154846719998</v>
      </c>
      <c r="AC502" s="2">
        <f t="shared" si="495"/>
        <v>0</v>
      </c>
      <c r="AD502" s="2"/>
      <c r="AE502" s="2">
        <f t="shared" si="505"/>
        <v>2.1785739263999999</v>
      </c>
      <c r="AF502" s="2">
        <f t="shared" si="502"/>
        <v>2.1785739263999999</v>
      </c>
      <c r="AG502" s="2">
        <f t="shared" si="503"/>
        <v>0</v>
      </c>
    </row>
    <row r="503" spans="1:35" x14ac:dyDescent="0.25">
      <c r="D503">
        <f t="shared" si="496"/>
        <v>10</v>
      </c>
      <c r="E503" s="2">
        <f t="shared" si="497"/>
        <v>1.0457154846719998</v>
      </c>
      <c r="F503" s="2">
        <f t="shared" si="498"/>
        <v>1.0457154846719998</v>
      </c>
      <c r="G503">
        <f t="shared" si="499"/>
        <v>0</v>
      </c>
      <c r="H503" s="2">
        <f t="shared" si="500"/>
        <v>2.0914309693439996</v>
      </c>
      <c r="I503" s="2">
        <f t="shared" si="504"/>
        <v>67114.019806248951</v>
      </c>
      <c r="J503" s="2"/>
      <c r="K503" s="2"/>
      <c r="L503" s="2"/>
      <c r="M503" s="2"/>
      <c r="N503" s="2"/>
      <c r="O503" s="2"/>
      <c r="R503">
        <v>10</v>
      </c>
      <c r="S503" s="2">
        <f t="shared" si="491"/>
        <v>1.0457154846719998</v>
      </c>
      <c r="T503" s="2">
        <f t="shared" si="492"/>
        <v>1.0457154846719998</v>
      </c>
      <c r="U503" s="2">
        <f t="shared" si="493"/>
        <v>0</v>
      </c>
      <c r="V503" s="2"/>
      <c r="W503" s="2">
        <f>S503-S503*$N$21</f>
        <v>0.8365723877375999</v>
      </c>
      <c r="X503" s="2">
        <f>T503-T503*$N$21</f>
        <v>0.8365723877375999</v>
      </c>
      <c r="Y503" s="2">
        <f>U503-U503*$N$21</f>
        <v>0</v>
      </c>
      <c r="Z503" s="2"/>
      <c r="AA503" s="2">
        <f t="shared" si="501"/>
        <v>0.50194343264255992</v>
      </c>
      <c r="AB503" s="2">
        <f t="shared" si="494"/>
        <v>0.50194343264255992</v>
      </c>
      <c r="AC503" s="2">
        <f t="shared" si="495"/>
        <v>0</v>
      </c>
      <c r="AD503" s="2"/>
      <c r="AE503" s="2">
        <f t="shared" si="505"/>
        <v>1.0457154846719998</v>
      </c>
      <c r="AF503" s="2">
        <f t="shared" si="502"/>
        <v>1.0457154846719998</v>
      </c>
      <c r="AG503" s="2">
        <f t="shared" si="503"/>
        <v>0</v>
      </c>
    </row>
    <row r="504" spans="1:35" x14ac:dyDescent="0.25">
      <c r="D504">
        <f t="shared" si="496"/>
        <v>11</v>
      </c>
      <c r="E504" s="2">
        <f t="shared" si="497"/>
        <v>0.50194343264255992</v>
      </c>
      <c r="F504" s="2">
        <f t="shared" si="498"/>
        <v>0.50194343264255992</v>
      </c>
      <c r="G504">
        <f t="shared" si="499"/>
        <v>0</v>
      </c>
      <c r="H504" s="2">
        <f t="shared" si="500"/>
        <v>1.0038868652851198</v>
      </c>
      <c r="I504" s="2">
        <f t="shared" si="504"/>
        <v>40360.26753192296</v>
      </c>
      <c r="J504" s="2"/>
      <c r="K504" s="2"/>
      <c r="L504" s="2"/>
      <c r="M504" s="2"/>
      <c r="N504" s="2"/>
      <c r="O504" s="2"/>
      <c r="R504" s="3">
        <v>11</v>
      </c>
      <c r="S504" s="6">
        <f t="shared" si="491"/>
        <v>0.50194343264255992</v>
      </c>
      <c r="T504" s="6">
        <f t="shared" si="492"/>
        <v>0.50194343264255992</v>
      </c>
      <c r="U504" s="6">
        <f t="shared" si="493"/>
        <v>0</v>
      </c>
      <c r="V504" s="7"/>
      <c r="W504" s="2">
        <f>S504-S504*$N$22</f>
        <v>0.40155474611404796</v>
      </c>
      <c r="X504" s="2">
        <f>T504-T504*$N$22</f>
        <v>0.40155474611404796</v>
      </c>
      <c r="Y504" s="2">
        <f>U504-U504*$N$22</f>
        <v>0</v>
      </c>
      <c r="Z504" s="2"/>
      <c r="AA504" s="2">
        <f t="shared" si="501"/>
        <v>0.24093284766842876</v>
      </c>
      <c r="AB504" s="2">
        <f t="shared" si="494"/>
        <v>0.24093284766842876</v>
      </c>
      <c r="AC504" s="2">
        <f t="shared" si="495"/>
        <v>0</v>
      </c>
      <c r="AD504" s="2"/>
      <c r="AE504" s="2">
        <f t="shared" si="505"/>
        <v>0.50194343264255992</v>
      </c>
      <c r="AF504" s="2">
        <f t="shared" si="502"/>
        <v>0.50194343264255992</v>
      </c>
      <c r="AG504" s="2">
        <f t="shared" si="503"/>
        <v>0</v>
      </c>
    </row>
    <row r="505" spans="1:35" x14ac:dyDescent="0.25">
      <c r="H505" s="2">
        <f>SUM(H494:H504)</f>
        <v>9611.8210262316497</v>
      </c>
      <c r="I505">
        <f>SUM(I496:I504)</f>
        <v>3779450.7685921113</v>
      </c>
      <c r="R505" t="s">
        <v>30</v>
      </c>
      <c r="T505">
        <f>IF($H505&lt;$J$12,F505,F505/$H505*$J$12)</f>
        <v>0</v>
      </c>
      <c r="U505">
        <f>SUM(S494:U504)</f>
        <v>7052.9194890474282</v>
      </c>
      <c r="Y505" s="2">
        <f>SUM(W494:Y504)</f>
        <v>6877.3355912379429</v>
      </c>
      <c r="AC505" s="2">
        <f>SUM(AA494:AC504)</f>
        <v>2053.4013547427667</v>
      </c>
      <c r="AE505" s="2">
        <f>SUM(AE494:AE504)</f>
        <v>4805.9105131158249</v>
      </c>
      <c r="AF505" s="2">
        <f>SUM(AF494:AF504)</f>
        <v>4805.9105131158249</v>
      </c>
      <c r="AG505">
        <f>SUM(AG494:AG504)</f>
        <v>0</v>
      </c>
      <c r="AH505" s="15">
        <f>SUM(AE494:AG504)</f>
        <v>9611.8210262316461</v>
      </c>
    </row>
    <row r="506" spans="1:35" x14ac:dyDescent="0.25">
      <c r="B506" s="3"/>
      <c r="C506" s="3"/>
      <c r="D506" s="3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14"/>
      <c r="AI506" s="3"/>
    </row>
    <row r="507" spans="1:35" x14ac:dyDescent="0.25">
      <c r="B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7"/>
      <c r="U507" s="7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7"/>
      <c r="AH507" s="19"/>
      <c r="AI507" s="7"/>
    </row>
    <row r="508" spans="1:35" x14ac:dyDescent="0.25">
      <c r="A508" t="s">
        <v>24</v>
      </c>
      <c r="B508">
        <f>B493+1</f>
        <v>32</v>
      </c>
      <c r="D508" s="3" t="s">
        <v>34</v>
      </c>
      <c r="E508" s="3" t="s">
        <v>5</v>
      </c>
      <c r="F508" s="3" t="s">
        <v>4</v>
      </c>
      <c r="G508" s="3" t="s">
        <v>6</v>
      </c>
      <c r="H508" s="3" t="s">
        <v>14</v>
      </c>
      <c r="I508" s="3" t="s">
        <v>7</v>
      </c>
      <c r="K508" s="14" t="s">
        <v>32</v>
      </c>
      <c r="L508" s="4"/>
      <c r="M508" s="4"/>
      <c r="N508" s="3" t="s">
        <v>51</v>
      </c>
      <c r="O508" s="3" t="s">
        <v>50</v>
      </c>
      <c r="P508" s="3" t="s">
        <v>14</v>
      </c>
      <c r="R508" s="3" t="s">
        <v>34</v>
      </c>
      <c r="S508" s="3" t="s">
        <v>35</v>
      </c>
      <c r="T508" s="3" t="s">
        <v>36</v>
      </c>
      <c r="U508" s="3" t="s">
        <v>37</v>
      </c>
      <c r="W508" s="3" t="s">
        <v>38</v>
      </c>
      <c r="X508" s="3" t="s">
        <v>39</v>
      </c>
      <c r="Y508" s="3" t="s">
        <v>40</v>
      </c>
      <c r="AA508" s="3" t="s">
        <v>41</v>
      </c>
      <c r="AB508" s="3" t="s">
        <v>42</v>
      </c>
      <c r="AC508" s="3" t="s">
        <v>43</v>
      </c>
      <c r="AE508" s="3" t="s">
        <v>52</v>
      </c>
      <c r="AF508" s="3" t="s">
        <v>54</v>
      </c>
      <c r="AG508" s="3" t="s">
        <v>53</v>
      </c>
      <c r="AH508" s="1" t="s">
        <v>24</v>
      </c>
      <c r="AI508">
        <f>B508</f>
        <v>32</v>
      </c>
    </row>
    <row r="509" spans="1:35" x14ac:dyDescent="0.25">
      <c r="D509">
        <f>D494</f>
        <v>1</v>
      </c>
      <c r="E509" s="2">
        <f>AE494</f>
        <v>3779.4507685921112</v>
      </c>
      <c r="F509" s="2">
        <f>AF494</f>
        <v>3779.4507685921112</v>
      </c>
      <c r="G509">
        <f>IF($B508&lt;$M$5,0,$K$6)</f>
        <v>0</v>
      </c>
      <c r="H509" s="2">
        <f>SUM(E509:G509)</f>
        <v>7558.9015371842224</v>
      </c>
      <c r="K509" s="1" t="s">
        <v>17</v>
      </c>
      <c r="L509" s="2">
        <f>SUM(I511:I519)</f>
        <v>3779450.7685921113</v>
      </c>
      <c r="M509" s="4"/>
      <c r="N509" s="7">
        <f>L512+L513</f>
        <v>1889725.3842960557</v>
      </c>
      <c r="O509" s="7">
        <f>L514</f>
        <v>1889725.3842960557</v>
      </c>
      <c r="P509" s="4"/>
      <c r="R509">
        <v>1</v>
      </c>
      <c r="S509" s="2">
        <f t="shared" ref="S509:S519" si="507">IF($H509&lt;$J$12,E509,E509/$H509*$J$12)</f>
        <v>2500</v>
      </c>
      <c r="T509" s="2">
        <f t="shared" ref="T509:T519" si="508">IF($H509&lt;$J$12,F509,F509/$H509*$J$12)</f>
        <v>2500</v>
      </c>
      <c r="U509" s="2">
        <f t="shared" ref="U509:U519" si="509">IF($H509&lt;$J$12,G509,G509/$H509*$J$12)</f>
        <v>0</v>
      </c>
      <c r="V509" s="2"/>
      <c r="W509" s="2">
        <f>S509-S509*$N$12</f>
        <v>2500</v>
      </c>
      <c r="X509" s="2">
        <f>T509-T509*$N$12</f>
        <v>2500</v>
      </c>
      <c r="Y509" s="2">
        <f>U509-U509*$N$12</f>
        <v>0</v>
      </c>
      <c r="Z509" s="2"/>
      <c r="AA509" s="2">
        <f>W509*VLOOKUP($R509,$D$19:$E$29,2,FALSE)</f>
        <v>625</v>
      </c>
      <c r="AB509" s="2">
        <f t="shared" ref="AB509:AB519" si="510">X509*VLOOKUP($R509,$D$19:$E$29,2,FALSE)</f>
        <v>625</v>
      </c>
      <c r="AC509" s="2">
        <f t="shared" ref="AC509:AC519" si="511">Y509*VLOOKUP($R509,$D$19:$E$29,2,FALSE)</f>
        <v>0</v>
      </c>
      <c r="AD509" s="2"/>
      <c r="AE509" s="2">
        <f>N512</f>
        <v>3779.4507685921112</v>
      </c>
      <c r="AF509" s="2">
        <f>O512</f>
        <v>3779.4507685921112</v>
      </c>
      <c r="AG509">
        <v>0</v>
      </c>
    </row>
    <row r="510" spans="1:35" x14ac:dyDescent="0.25">
      <c r="D510">
        <f t="shared" ref="D510:D519" si="512">D495</f>
        <v>2</v>
      </c>
      <c r="E510" s="2">
        <f t="shared" ref="E510:E519" si="513">AE495</f>
        <v>625</v>
      </c>
      <c r="F510" s="2">
        <f t="shared" ref="F510:F519" si="514">AF495</f>
        <v>625</v>
      </c>
      <c r="G510">
        <f t="shared" ref="G510:G519" si="515">AG495</f>
        <v>0</v>
      </c>
      <c r="H510" s="2">
        <f t="shared" ref="H510:H519" si="516">SUM(E510:G510)</f>
        <v>1250</v>
      </c>
      <c r="K510" s="1" t="s">
        <v>19</v>
      </c>
      <c r="L510" s="8">
        <f>IF(B508&lt;$M$5,0,$K$6/SUM($K$6,E509:E519))</f>
        <v>0</v>
      </c>
      <c r="M510" s="1" t="s">
        <v>15</v>
      </c>
      <c r="N510" s="2">
        <f>N509*$I$6</f>
        <v>3779.4507685921112</v>
      </c>
      <c r="O510" s="2">
        <f>O509*$I$6</f>
        <v>3779.4507685921112</v>
      </c>
      <c r="P510" s="2">
        <f>SUM(N510:O510)</f>
        <v>7558.9015371842224</v>
      </c>
      <c r="R510">
        <v>2</v>
      </c>
      <c r="S510" s="2">
        <f t="shared" si="507"/>
        <v>625</v>
      </c>
      <c r="T510" s="2">
        <f t="shared" si="508"/>
        <v>625</v>
      </c>
      <c r="U510" s="2">
        <f t="shared" si="509"/>
        <v>0</v>
      </c>
      <c r="V510" s="2"/>
      <c r="W510" s="2">
        <f>S510-S510*$N$13</f>
        <v>593.75</v>
      </c>
      <c r="X510" s="2">
        <f>T510-T510*$N$13</f>
        <v>593.75</v>
      </c>
      <c r="Y510" s="2">
        <f>U510-U510*$N$13</f>
        <v>0</v>
      </c>
      <c r="Z510" s="2"/>
      <c r="AA510" s="2">
        <f t="shared" ref="AA510:AA519" si="517">W510*VLOOKUP($R510,$D$19:$E$29,2,FALSE)</f>
        <v>237.5</v>
      </c>
      <c r="AB510" s="2">
        <f t="shared" si="510"/>
        <v>237.5</v>
      </c>
      <c r="AC510" s="2">
        <f t="shared" si="511"/>
        <v>0</v>
      </c>
      <c r="AD510" s="2"/>
      <c r="AE510" s="2">
        <f>AA509</f>
        <v>625</v>
      </c>
      <c r="AF510" s="2">
        <f t="shared" ref="AF510:AF519" si="518">AB509</f>
        <v>625</v>
      </c>
      <c r="AG510" s="2">
        <f t="shared" ref="AG510:AG519" si="519">AC509</f>
        <v>0</v>
      </c>
    </row>
    <row r="511" spans="1:35" x14ac:dyDescent="0.25">
      <c r="D511">
        <f t="shared" si="512"/>
        <v>3</v>
      </c>
      <c r="E511" s="2">
        <f t="shared" si="513"/>
        <v>237.5</v>
      </c>
      <c r="F511" s="2">
        <f t="shared" si="514"/>
        <v>237.5</v>
      </c>
      <c r="G511">
        <f t="shared" si="515"/>
        <v>0</v>
      </c>
      <c r="H511" s="2">
        <f t="shared" si="516"/>
        <v>475</v>
      </c>
      <c r="I511" s="2">
        <f t="shared" ref="I511:I519" si="520">F511*VLOOKUP(D511,$H$12:$L$22,4,FALSE)</f>
        <v>1149025</v>
      </c>
      <c r="J511" s="2"/>
      <c r="K511" s="1" t="s">
        <v>20</v>
      </c>
      <c r="L511" s="8">
        <f>1-L510</f>
        <v>1</v>
      </c>
      <c r="M511" s="1" t="s">
        <v>16</v>
      </c>
      <c r="N511" s="2">
        <f>IF($P510&lt;$I$7,N510,$I$7*N510/$P510)</f>
        <v>3779.4507685921112</v>
      </c>
      <c r="O511" s="2">
        <f>IF($P510&lt;$I$7,O510,$I$7*O510/$P510)</f>
        <v>3779.4507685921112</v>
      </c>
      <c r="P511" s="2">
        <f>SUM(N511:O511)</f>
        <v>7558.9015371842224</v>
      </c>
      <c r="R511">
        <v>3</v>
      </c>
      <c r="S511" s="2">
        <f t="shared" si="507"/>
        <v>237.5</v>
      </c>
      <c r="T511" s="2">
        <f t="shared" si="508"/>
        <v>237.5</v>
      </c>
      <c r="U511" s="2">
        <f t="shared" si="509"/>
        <v>0</v>
      </c>
      <c r="V511" s="2"/>
      <c r="W511" s="2">
        <f>S511-S511*$N$14</f>
        <v>213.75</v>
      </c>
      <c r="X511" s="2">
        <f>T511-T511*$N$14</f>
        <v>213.75</v>
      </c>
      <c r="Y511" s="2">
        <f>U511-U511*$N$14</f>
        <v>0</v>
      </c>
      <c r="Z511" s="2"/>
      <c r="AA511" s="2">
        <f t="shared" si="517"/>
        <v>85.5</v>
      </c>
      <c r="AB511" s="2">
        <f t="shared" si="510"/>
        <v>85.5</v>
      </c>
      <c r="AC511" s="2">
        <f t="shared" si="511"/>
        <v>0</v>
      </c>
      <c r="AD511" s="2"/>
      <c r="AE511" s="2">
        <f t="shared" ref="AE511:AE519" si="521">AA510</f>
        <v>237.5</v>
      </c>
      <c r="AF511" s="2">
        <f t="shared" si="518"/>
        <v>237.5</v>
      </c>
      <c r="AG511" s="2">
        <f t="shared" si="519"/>
        <v>0</v>
      </c>
    </row>
    <row r="512" spans="1:35" x14ac:dyDescent="0.25">
      <c r="D512">
        <f t="shared" si="512"/>
        <v>4</v>
      </c>
      <c r="E512" s="2">
        <f t="shared" si="513"/>
        <v>85.5</v>
      </c>
      <c r="F512" s="2">
        <f t="shared" si="514"/>
        <v>85.5</v>
      </c>
      <c r="G512">
        <f t="shared" si="515"/>
        <v>0</v>
      </c>
      <c r="H512" s="2">
        <f t="shared" si="516"/>
        <v>171</v>
      </c>
      <c r="I512" s="2">
        <f t="shared" si="520"/>
        <v>847732.5</v>
      </c>
      <c r="J512" s="2"/>
      <c r="K512" s="1" t="s">
        <v>21</v>
      </c>
      <c r="L512" s="2">
        <f>L509*L510</f>
        <v>0</v>
      </c>
      <c r="M512" s="1" t="s">
        <v>33</v>
      </c>
      <c r="N512" s="2">
        <f>N511</f>
        <v>3779.4507685921112</v>
      </c>
      <c r="O512" s="2">
        <f t="shared" ref="O512" si="522">O511</f>
        <v>3779.4507685921112</v>
      </c>
      <c r="P512" s="2">
        <f>SUM(N512:O512)</f>
        <v>7558.9015371842224</v>
      </c>
      <c r="R512">
        <v>4</v>
      </c>
      <c r="S512" s="2">
        <f t="shared" si="507"/>
        <v>85.5</v>
      </c>
      <c r="T512" s="2">
        <f t="shared" si="508"/>
        <v>85.5</v>
      </c>
      <c r="U512" s="2">
        <f t="shared" si="509"/>
        <v>0</v>
      </c>
      <c r="V512" s="2"/>
      <c r="W512" s="2">
        <f>S512-S512*$N$15</f>
        <v>68.400000000000006</v>
      </c>
      <c r="X512" s="2">
        <f>T512-T512*$N$15</f>
        <v>68.400000000000006</v>
      </c>
      <c r="Y512" s="2">
        <f>U512-U512*$N$15</f>
        <v>0</v>
      </c>
      <c r="Z512" s="2"/>
      <c r="AA512" s="2">
        <f t="shared" si="517"/>
        <v>41.04</v>
      </c>
      <c r="AB512" s="2">
        <f t="shared" si="510"/>
        <v>41.04</v>
      </c>
      <c r="AC512" s="2">
        <f t="shared" si="511"/>
        <v>0</v>
      </c>
      <c r="AD512" s="2"/>
      <c r="AE512" s="2">
        <f t="shared" si="521"/>
        <v>85.5</v>
      </c>
      <c r="AF512" s="2">
        <f t="shared" si="518"/>
        <v>85.5</v>
      </c>
      <c r="AG512" s="2">
        <f t="shared" si="519"/>
        <v>0</v>
      </c>
    </row>
    <row r="513" spans="1:35" x14ac:dyDescent="0.25">
      <c r="D513">
        <f t="shared" si="512"/>
        <v>5</v>
      </c>
      <c r="E513" s="2">
        <f t="shared" si="513"/>
        <v>41.04</v>
      </c>
      <c r="F513" s="2">
        <f t="shared" si="514"/>
        <v>41.04</v>
      </c>
      <c r="G513">
        <f t="shared" si="515"/>
        <v>0</v>
      </c>
      <c r="H513" s="2">
        <f t="shared" si="516"/>
        <v>82.08</v>
      </c>
      <c r="I513" s="2">
        <f t="shared" si="520"/>
        <v>647282.88</v>
      </c>
      <c r="J513" s="2"/>
      <c r="K513" s="1" t="s">
        <v>22</v>
      </c>
      <c r="L513" s="2">
        <f>(L509*L511)/2</f>
        <v>1889725.3842960557</v>
      </c>
      <c r="R513">
        <v>5</v>
      </c>
      <c r="S513" s="2">
        <f t="shared" si="507"/>
        <v>41.04</v>
      </c>
      <c r="T513" s="2">
        <f t="shared" si="508"/>
        <v>41.04</v>
      </c>
      <c r="U513" s="2">
        <f t="shared" si="509"/>
        <v>0</v>
      </c>
      <c r="V513" s="2"/>
      <c r="W513" s="2">
        <f>S513-S513*$N$16</f>
        <v>32.832000000000001</v>
      </c>
      <c r="X513" s="2">
        <f>T513-T513*$N$16</f>
        <v>32.832000000000001</v>
      </c>
      <c r="Y513" s="2">
        <f>U513-U513*$N$16</f>
        <v>0</v>
      </c>
      <c r="Z513" s="2"/>
      <c r="AA513" s="2">
        <f t="shared" si="517"/>
        <v>19.699200000000001</v>
      </c>
      <c r="AB513" s="2">
        <f t="shared" si="510"/>
        <v>19.699200000000001</v>
      </c>
      <c r="AC513" s="2">
        <f t="shared" si="511"/>
        <v>0</v>
      </c>
      <c r="AD513" s="2"/>
      <c r="AE513" s="2">
        <f t="shared" si="521"/>
        <v>41.04</v>
      </c>
      <c r="AF513" s="2">
        <f t="shared" si="518"/>
        <v>41.04</v>
      </c>
      <c r="AG513" s="2">
        <f t="shared" si="519"/>
        <v>0</v>
      </c>
    </row>
    <row r="514" spans="1:35" x14ac:dyDescent="0.25">
      <c r="D514">
        <f t="shared" si="512"/>
        <v>6</v>
      </c>
      <c r="E514" s="2">
        <f t="shared" si="513"/>
        <v>19.699200000000001</v>
      </c>
      <c r="F514" s="2">
        <f t="shared" si="514"/>
        <v>19.699200000000001</v>
      </c>
      <c r="G514">
        <f t="shared" si="515"/>
        <v>0</v>
      </c>
      <c r="H514" s="2">
        <f t="shared" si="516"/>
        <v>39.398400000000002</v>
      </c>
      <c r="I514" s="2">
        <f t="shared" si="520"/>
        <v>447309.73440000002</v>
      </c>
      <c r="J514" s="2"/>
      <c r="K514" s="1" t="s">
        <v>23</v>
      </c>
      <c r="L514" s="2">
        <f>L513</f>
        <v>1889725.3842960557</v>
      </c>
      <c r="R514">
        <v>6</v>
      </c>
      <c r="S514" s="2">
        <f t="shared" si="507"/>
        <v>19.699200000000001</v>
      </c>
      <c r="T514" s="2">
        <f t="shared" si="508"/>
        <v>19.699200000000001</v>
      </c>
      <c r="U514" s="2">
        <f t="shared" si="509"/>
        <v>0</v>
      </c>
      <c r="V514" s="2"/>
      <c r="W514" s="2">
        <f>S514-S514*$N$17</f>
        <v>15.759360000000001</v>
      </c>
      <c r="X514" s="2">
        <f>T514-T514*$N$17</f>
        <v>15.759360000000001</v>
      </c>
      <c r="Y514" s="2">
        <f>U514-U514*$N$17</f>
        <v>0</v>
      </c>
      <c r="Z514" s="2"/>
      <c r="AA514" s="2">
        <f t="shared" si="517"/>
        <v>9.4556160000000009</v>
      </c>
      <c r="AB514" s="2">
        <f t="shared" si="510"/>
        <v>9.4556160000000009</v>
      </c>
      <c r="AC514" s="2">
        <f t="shared" si="511"/>
        <v>0</v>
      </c>
      <c r="AD514" s="2"/>
      <c r="AE514" s="2">
        <f t="shared" si="521"/>
        <v>19.699200000000001</v>
      </c>
      <c r="AF514" s="2">
        <f t="shared" si="518"/>
        <v>19.699200000000001</v>
      </c>
      <c r="AG514" s="2">
        <f t="shared" si="519"/>
        <v>0</v>
      </c>
    </row>
    <row r="515" spans="1:35" x14ac:dyDescent="0.25">
      <c r="D515">
        <f t="shared" si="512"/>
        <v>7</v>
      </c>
      <c r="E515" s="2">
        <f t="shared" si="513"/>
        <v>9.4556160000000009</v>
      </c>
      <c r="F515" s="2">
        <f t="shared" si="514"/>
        <v>9.4556160000000009</v>
      </c>
      <c r="G515">
        <f t="shared" si="515"/>
        <v>0</v>
      </c>
      <c r="H515" s="2">
        <f t="shared" si="516"/>
        <v>18.911232000000002</v>
      </c>
      <c r="I515" s="2">
        <f t="shared" si="520"/>
        <v>278288.23449600005</v>
      </c>
      <c r="J515" s="2"/>
      <c r="K515" s="15"/>
      <c r="L515" s="2"/>
      <c r="M515" s="2"/>
      <c r="N515" s="2"/>
      <c r="O515" s="2"/>
      <c r="R515">
        <v>7</v>
      </c>
      <c r="S515" s="2">
        <f t="shared" si="507"/>
        <v>9.4556160000000009</v>
      </c>
      <c r="T515" s="2">
        <f t="shared" si="508"/>
        <v>9.4556160000000009</v>
      </c>
      <c r="U515" s="2">
        <f t="shared" si="509"/>
        <v>0</v>
      </c>
      <c r="V515" s="2"/>
      <c r="W515" s="2">
        <f>S515-S515*$N$18</f>
        <v>7.5644928000000009</v>
      </c>
      <c r="X515" s="2">
        <f>T515-T515*$N$18</f>
        <v>7.5644928000000009</v>
      </c>
      <c r="Y515" s="2">
        <f>U515-U515*$N$18</f>
        <v>0</v>
      </c>
      <c r="Z515" s="2"/>
      <c r="AA515" s="2">
        <f t="shared" si="517"/>
        <v>4.53869568</v>
      </c>
      <c r="AB515" s="2">
        <f t="shared" si="510"/>
        <v>4.53869568</v>
      </c>
      <c r="AC515" s="2">
        <f t="shared" si="511"/>
        <v>0</v>
      </c>
      <c r="AD515" s="2"/>
      <c r="AE515" s="2">
        <f t="shared" si="521"/>
        <v>9.4556160000000009</v>
      </c>
      <c r="AF515" s="2">
        <f t="shared" si="518"/>
        <v>9.4556160000000009</v>
      </c>
      <c r="AG515" s="2">
        <f t="shared" si="519"/>
        <v>0</v>
      </c>
    </row>
    <row r="516" spans="1:35" x14ac:dyDescent="0.25">
      <c r="D516">
        <f t="shared" si="512"/>
        <v>8</v>
      </c>
      <c r="E516" s="2">
        <f t="shared" si="513"/>
        <v>4.53869568</v>
      </c>
      <c r="F516" s="2">
        <f t="shared" si="514"/>
        <v>4.53869568</v>
      </c>
      <c r="G516">
        <f t="shared" si="515"/>
        <v>0</v>
      </c>
      <c r="H516" s="2">
        <f t="shared" si="516"/>
        <v>9.07739136</v>
      </c>
      <c r="I516" s="2">
        <f t="shared" si="520"/>
        <v>168076.97842176</v>
      </c>
      <c r="J516" s="2"/>
      <c r="K516" s="2"/>
      <c r="L516" s="2"/>
      <c r="M516" s="2"/>
      <c r="N516" s="2"/>
      <c r="O516" s="2"/>
      <c r="R516">
        <v>8</v>
      </c>
      <c r="S516" s="2">
        <f t="shared" si="507"/>
        <v>4.53869568</v>
      </c>
      <c r="T516" s="2">
        <f t="shared" si="508"/>
        <v>4.53869568</v>
      </c>
      <c r="U516" s="2">
        <f t="shared" si="509"/>
        <v>0</v>
      </c>
      <c r="V516" s="2"/>
      <c r="W516" s="2">
        <f>S516-S516*$N$19</f>
        <v>3.630956544</v>
      </c>
      <c r="X516" s="2">
        <f>T516-T516*$N$19</f>
        <v>3.630956544</v>
      </c>
      <c r="Y516" s="2">
        <f>U516-U516*$N$19</f>
        <v>0</v>
      </c>
      <c r="Z516" s="2"/>
      <c r="AA516" s="2">
        <f t="shared" si="517"/>
        <v>2.1785739263999999</v>
      </c>
      <c r="AB516" s="2">
        <f t="shared" si="510"/>
        <v>2.1785739263999999</v>
      </c>
      <c r="AC516" s="2">
        <f t="shared" si="511"/>
        <v>0</v>
      </c>
      <c r="AD516" s="2"/>
      <c r="AE516" s="2">
        <f t="shared" si="521"/>
        <v>4.53869568</v>
      </c>
      <c r="AF516" s="2">
        <f t="shared" si="518"/>
        <v>4.53869568</v>
      </c>
      <c r="AG516" s="2">
        <f t="shared" si="519"/>
        <v>0</v>
      </c>
    </row>
    <row r="517" spans="1:35" x14ac:dyDescent="0.25">
      <c r="D517">
        <f t="shared" si="512"/>
        <v>9</v>
      </c>
      <c r="E517" s="2">
        <f t="shared" si="513"/>
        <v>2.1785739263999999</v>
      </c>
      <c r="F517" s="2">
        <f t="shared" si="514"/>
        <v>2.1785739263999999</v>
      </c>
      <c r="G517">
        <f t="shared" si="515"/>
        <v>0</v>
      </c>
      <c r="H517" s="2">
        <f t="shared" si="516"/>
        <v>4.3571478527999998</v>
      </c>
      <c r="I517" s="2">
        <f t="shared" si="520"/>
        <v>134261.15393617921</v>
      </c>
      <c r="J517" s="2"/>
      <c r="K517" s="2"/>
      <c r="L517" s="2"/>
      <c r="M517" s="2"/>
      <c r="N517" s="2"/>
      <c r="O517" s="2"/>
      <c r="R517">
        <v>9</v>
      </c>
      <c r="S517" s="2">
        <f t="shared" si="507"/>
        <v>2.1785739263999999</v>
      </c>
      <c r="T517" s="2">
        <f t="shared" si="508"/>
        <v>2.1785739263999999</v>
      </c>
      <c r="U517" s="2">
        <f t="shared" si="509"/>
        <v>0</v>
      </c>
      <c r="V517" s="2"/>
      <c r="W517" s="2">
        <f>S517-S517*$N$20</f>
        <v>1.7428591411199998</v>
      </c>
      <c r="X517" s="2">
        <f>T517-T517*$N$20</f>
        <v>1.7428591411199998</v>
      </c>
      <c r="Y517" s="2">
        <f>U517-U517*$N$20</f>
        <v>0</v>
      </c>
      <c r="Z517" s="2"/>
      <c r="AA517" s="2">
        <f t="shared" si="517"/>
        <v>1.0457154846719998</v>
      </c>
      <c r="AB517" s="2">
        <f t="shared" si="510"/>
        <v>1.0457154846719998</v>
      </c>
      <c r="AC517" s="2">
        <f t="shared" si="511"/>
        <v>0</v>
      </c>
      <c r="AD517" s="2"/>
      <c r="AE517" s="2">
        <f t="shared" si="521"/>
        <v>2.1785739263999999</v>
      </c>
      <c r="AF517" s="2">
        <f t="shared" si="518"/>
        <v>2.1785739263999999</v>
      </c>
      <c r="AG517" s="2">
        <f t="shared" si="519"/>
        <v>0</v>
      </c>
    </row>
    <row r="518" spans="1:35" x14ac:dyDescent="0.25">
      <c r="D518">
        <f t="shared" si="512"/>
        <v>10</v>
      </c>
      <c r="E518" s="2">
        <f t="shared" si="513"/>
        <v>1.0457154846719998</v>
      </c>
      <c r="F518" s="2">
        <f t="shared" si="514"/>
        <v>1.0457154846719998</v>
      </c>
      <c r="G518">
        <f t="shared" si="515"/>
        <v>0</v>
      </c>
      <c r="H518" s="2">
        <f t="shared" si="516"/>
        <v>2.0914309693439996</v>
      </c>
      <c r="I518" s="2">
        <f t="shared" si="520"/>
        <v>67114.019806248951</v>
      </c>
      <c r="J518" s="2"/>
      <c r="K518" s="2"/>
      <c r="L518" s="2"/>
      <c r="M518" s="2"/>
      <c r="N518" s="2"/>
      <c r="O518" s="2"/>
      <c r="R518">
        <v>10</v>
      </c>
      <c r="S518" s="2">
        <f t="shared" si="507"/>
        <v>1.0457154846719998</v>
      </c>
      <c r="T518" s="2">
        <f t="shared" si="508"/>
        <v>1.0457154846719998</v>
      </c>
      <c r="U518" s="2">
        <f t="shared" si="509"/>
        <v>0</v>
      </c>
      <c r="V518" s="2"/>
      <c r="W518" s="2">
        <f>S518-S518*$N$21</f>
        <v>0.8365723877375999</v>
      </c>
      <c r="X518" s="2">
        <f>T518-T518*$N$21</f>
        <v>0.8365723877375999</v>
      </c>
      <c r="Y518" s="2">
        <f>U518-U518*$N$21</f>
        <v>0</v>
      </c>
      <c r="Z518" s="2"/>
      <c r="AA518" s="2">
        <f t="shared" si="517"/>
        <v>0.50194343264255992</v>
      </c>
      <c r="AB518" s="2">
        <f t="shared" si="510"/>
        <v>0.50194343264255992</v>
      </c>
      <c r="AC518" s="2">
        <f t="shared" si="511"/>
        <v>0</v>
      </c>
      <c r="AD518" s="2"/>
      <c r="AE518" s="2">
        <f t="shared" si="521"/>
        <v>1.0457154846719998</v>
      </c>
      <c r="AF518" s="2">
        <f t="shared" si="518"/>
        <v>1.0457154846719998</v>
      </c>
      <c r="AG518" s="2">
        <f t="shared" si="519"/>
        <v>0</v>
      </c>
    </row>
    <row r="519" spans="1:35" x14ac:dyDescent="0.25">
      <c r="D519">
        <f t="shared" si="512"/>
        <v>11</v>
      </c>
      <c r="E519" s="2">
        <f t="shared" si="513"/>
        <v>0.50194343264255992</v>
      </c>
      <c r="F519" s="2">
        <f t="shared" si="514"/>
        <v>0.50194343264255992</v>
      </c>
      <c r="G519">
        <f t="shared" si="515"/>
        <v>0</v>
      </c>
      <c r="H519" s="2">
        <f t="shared" si="516"/>
        <v>1.0038868652851198</v>
      </c>
      <c r="I519" s="2">
        <f t="shared" si="520"/>
        <v>40360.26753192296</v>
      </c>
      <c r="J519" s="2"/>
      <c r="K519" s="2"/>
      <c r="L519" s="2"/>
      <c r="M519" s="2"/>
      <c r="N519" s="2"/>
      <c r="O519" s="2"/>
      <c r="R519" s="3">
        <v>11</v>
      </c>
      <c r="S519" s="6">
        <f t="shared" si="507"/>
        <v>0.50194343264255992</v>
      </c>
      <c r="T519" s="6">
        <f t="shared" si="508"/>
        <v>0.50194343264255992</v>
      </c>
      <c r="U519" s="6">
        <f t="shared" si="509"/>
        <v>0</v>
      </c>
      <c r="V519" s="7"/>
      <c r="W519" s="2">
        <f>S519-S519*$N$22</f>
        <v>0.40155474611404796</v>
      </c>
      <c r="X519" s="2">
        <f>T519-T519*$N$22</f>
        <v>0.40155474611404796</v>
      </c>
      <c r="Y519" s="2">
        <f>U519-U519*$N$22</f>
        <v>0</v>
      </c>
      <c r="Z519" s="2"/>
      <c r="AA519" s="2">
        <f t="shared" si="517"/>
        <v>0.24093284766842876</v>
      </c>
      <c r="AB519" s="2">
        <f t="shared" si="510"/>
        <v>0.24093284766842876</v>
      </c>
      <c r="AC519" s="2">
        <f t="shared" si="511"/>
        <v>0</v>
      </c>
      <c r="AD519" s="2"/>
      <c r="AE519" s="2">
        <f t="shared" si="521"/>
        <v>0.50194343264255992</v>
      </c>
      <c r="AF519" s="2">
        <f t="shared" si="518"/>
        <v>0.50194343264255992</v>
      </c>
      <c r="AG519" s="2">
        <f t="shared" si="519"/>
        <v>0</v>
      </c>
    </row>
    <row r="520" spans="1:35" x14ac:dyDescent="0.25">
      <c r="H520" s="2">
        <f>SUM(H509:H519)</f>
        <v>9611.8210262316497</v>
      </c>
      <c r="I520">
        <f>SUM(I511:I519)</f>
        <v>3779450.7685921113</v>
      </c>
      <c r="R520" t="s">
        <v>30</v>
      </c>
      <c r="T520">
        <f>IF($H520&lt;$J$12,F520,F520/$H520*$J$12)</f>
        <v>0</v>
      </c>
      <c r="U520">
        <f>SUM(S509:U519)</f>
        <v>7052.9194890474282</v>
      </c>
      <c r="Y520" s="2">
        <f>SUM(W509:Y519)</f>
        <v>6877.3355912379429</v>
      </c>
      <c r="AC520" s="2">
        <f>SUM(AA509:AC519)</f>
        <v>2053.4013547427667</v>
      </c>
      <c r="AE520" s="2">
        <f>SUM(AE509:AE519)</f>
        <v>4805.9105131158249</v>
      </c>
      <c r="AF520" s="2">
        <f>SUM(AF509:AF519)</f>
        <v>4805.9105131158249</v>
      </c>
      <c r="AG520">
        <f>SUM(AG509:AG519)</f>
        <v>0</v>
      </c>
      <c r="AH520" s="15">
        <f>SUM(AE509:AG519)</f>
        <v>9611.8210262316461</v>
      </c>
    </row>
    <row r="521" spans="1:35" x14ac:dyDescent="0.25">
      <c r="B521" s="3"/>
      <c r="C521" s="3"/>
      <c r="D521" s="3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14"/>
      <c r="AI521" s="3"/>
    </row>
    <row r="522" spans="1:35" x14ac:dyDescent="0.25">
      <c r="B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7"/>
      <c r="U522" s="7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7"/>
      <c r="AH522" s="19"/>
      <c r="AI522" s="7"/>
    </row>
    <row r="523" spans="1:35" x14ac:dyDescent="0.25">
      <c r="A523" t="s">
        <v>24</v>
      </c>
      <c r="B523">
        <f>B508+1</f>
        <v>33</v>
      </c>
      <c r="D523" s="3" t="s">
        <v>34</v>
      </c>
      <c r="E523" s="3" t="s">
        <v>5</v>
      </c>
      <c r="F523" s="3" t="s">
        <v>4</v>
      </c>
      <c r="G523" s="3" t="s">
        <v>6</v>
      </c>
      <c r="H523" s="3" t="s">
        <v>14</v>
      </c>
      <c r="I523" s="3" t="s">
        <v>7</v>
      </c>
      <c r="K523" s="14" t="s">
        <v>32</v>
      </c>
      <c r="L523" s="4"/>
      <c r="M523" s="4"/>
      <c r="N523" s="3" t="s">
        <v>51</v>
      </c>
      <c r="O523" s="3" t="s">
        <v>50</v>
      </c>
      <c r="P523" s="3" t="s">
        <v>14</v>
      </c>
      <c r="R523" s="3" t="s">
        <v>34</v>
      </c>
      <c r="S523" s="3" t="s">
        <v>35</v>
      </c>
      <c r="T523" s="3" t="s">
        <v>36</v>
      </c>
      <c r="U523" s="3" t="s">
        <v>37</v>
      </c>
      <c r="W523" s="3" t="s">
        <v>38</v>
      </c>
      <c r="X523" s="3" t="s">
        <v>39</v>
      </c>
      <c r="Y523" s="3" t="s">
        <v>40</v>
      </c>
      <c r="AA523" s="3" t="s">
        <v>41</v>
      </c>
      <c r="AB523" s="3" t="s">
        <v>42</v>
      </c>
      <c r="AC523" s="3" t="s">
        <v>43</v>
      </c>
      <c r="AE523" s="3" t="s">
        <v>52</v>
      </c>
      <c r="AF523" s="3" t="s">
        <v>54</v>
      </c>
      <c r="AG523" s="3" t="s">
        <v>53</v>
      </c>
      <c r="AH523" s="1" t="s">
        <v>24</v>
      </c>
      <c r="AI523">
        <f>B523</f>
        <v>33</v>
      </c>
    </row>
    <row r="524" spans="1:35" x14ac:dyDescent="0.25">
      <c r="D524">
        <f>D509</f>
        <v>1</v>
      </c>
      <c r="E524" s="2">
        <f>AE509</f>
        <v>3779.4507685921112</v>
      </c>
      <c r="F524" s="2">
        <f>AF509</f>
        <v>3779.4507685921112</v>
      </c>
      <c r="G524">
        <f>IF($B523&lt;$M$5,0,$K$6)</f>
        <v>0</v>
      </c>
      <c r="H524" s="2">
        <f>SUM(E524:G524)</f>
        <v>7558.9015371842224</v>
      </c>
      <c r="K524" s="1" t="s">
        <v>17</v>
      </c>
      <c r="L524" s="2">
        <f>SUM(I526:I534)</f>
        <v>3779450.7685921113</v>
      </c>
      <c r="M524" s="4"/>
      <c r="N524" s="7">
        <f>L527+L528</f>
        <v>1889725.3842960557</v>
      </c>
      <c r="O524" s="7">
        <f>L529</f>
        <v>1889725.3842960557</v>
      </c>
      <c r="P524" s="4"/>
      <c r="R524">
        <v>1</v>
      </c>
      <c r="S524" s="2">
        <f t="shared" ref="S524:S534" si="523">IF($H524&lt;$J$12,E524,E524/$H524*$J$12)</f>
        <v>2500</v>
      </c>
      <c r="T524" s="2">
        <f t="shared" ref="T524:T534" si="524">IF($H524&lt;$J$12,F524,F524/$H524*$J$12)</f>
        <v>2500</v>
      </c>
      <c r="U524" s="2">
        <f t="shared" ref="U524:U534" si="525">IF($H524&lt;$J$12,G524,G524/$H524*$J$12)</f>
        <v>0</v>
      </c>
      <c r="V524" s="2"/>
      <c r="W524" s="2">
        <f>S524-S524*$N$12</f>
        <v>2500</v>
      </c>
      <c r="X524" s="2">
        <f>T524-T524*$N$12</f>
        <v>2500</v>
      </c>
      <c r="Y524" s="2">
        <f>U524-U524*$N$12</f>
        <v>0</v>
      </c>
      <c r="Z524" s="2"/>
      <c r="AA524" s="2">
        <f>W524*VLOOKUP($R524,$D$19:$E$29,2,FALSE)</f>
        <v>625</v>
      </c>
      <c r="AB524" s="2">
        <f t="shared" ref="AB524:AB534" si="526">X524*VLOOKUP($R524,$D$19:$E$29,2,FALSE)</f>
        <v>625</v>
      </c>
      <c r="AC524" s="2">
        <f t="shared" ref="AC524:AC534" si="527">Y524*VLOOKUP($R524,$D$19:$E$29,2,FALSE)</f>
        <v>0</v>
      </c>
      <c r="AD524" s="2"/>
      <c r="AE524" s="2">
        <f>N527</f>
        <v>3779.4507685921112</v>
      </c>
      <c r="AF524" s="2">
        <f>O527</f>
        <v>3779.4507685921112</v>
      </c>
      <c r="AG524">
        <v>0</v>
      </c>
    </row>
    <row r="525" spans="1:35" x14ac:dyDescent="0.25">
      <c r="D525">
        <f t="shared" ref="D525:D534" si="528">D510</f>
        <v>2</v>
      </c>
      <c r="E525" s="2">
        <f t="shared" ref="E525:E534" si="529">AE510</f>
        <v>625</v>
      </c>
      <c r="F525" s="2">
        <f t="shared" ref="F525:F534" si="530">AF510</f>
        <v>625</v>
      </c>
      <c r="G525">
        <f t="shared" ref="G525:G534" si="531">AG510</f>
        <v>0</v>
      </c>
      <c r="H525" s="2">
        <f t="shared" ref="H525:H534" si="532">SUM(E525:G525)</f>
        <v>1250</v>
      </c>
      <c r="K525" s="1" t="s">
        <v>19</v>
      </c>
      <c r="L525" s="8">
        <f>IF(B523&lt;$M$5,0,$K$6/SUM($K$6,E524:E534))</f>
        <v>0</v>
      </c>
      <c r="M525" s="1" t="s">
        <v>15</v>
      </c>
      <c r="N525" s="2">
        <f>N524*$I$6</f>
        <v>3779.4507685921112</v>
      </c>
      <c r="O525" s="2">
        <f>O524*$I$6</f>
        <v>3779.4507685921112</v>
      </c>
      <c r="P525" s="2">
        <f>SUM(N525:O525)</f>
        <v>7558.9015371842224</v>
      </c>
      <c r="R525">
        <v>2</v>
      </c>
      <c r="S525" s="2">
        <f t="shared" si="523"/>
        <v>625</v>
      </c>
      <c r="T525" s="2">
        <f t="shared" si="524"/>
        <v>625</v>
      </c>
      <c r="U525" s="2">
        <f t="shared" si="525"/>
        <v>0</v>
      </c>
      <c r="V525" s="2"/>
      <c r="W525" s="2">
        <f>S525-S525*$N$13</f>
        <v>593.75</v>
      </c>
      <c r="X525" s="2">
        <f>T525-T525*$N$13</f>
        <v>593.75</v>
      </c>
      <c r="Y525" s="2">
        <f>U525-U525*$N$13</f>
        <v>0</v>
      </c>
      <c r="Z525" s="2"/>
      <c r="AA525" s="2">
        <f t="shared" ref="AA525:AA534" si="533">W525*VLOOKUP($R525,$D$19:$E$29,2,FALSE)</f>
        <v>237.5</v>
      </c>
      <c r="AB525" s="2">
        <f t="shared" si="526"/>
        <v>237.5</v>
      </c>
      <c r="AC525" s="2">
        <f t="shared" si="527"/>
        <v>0</v>
      </c>
      <c r="AD525" s="2"/>
      <c r="AE525" s="2">
        <f>AA524</f>
        <v>625</v>
      </c>
      <c r="AF525" s="2">
        <f t="shared" ref="AF525:AF534" si="534">AB524</f>
        <v>625</v>
      </c>
      <c r="AG525" s="2">
        <f t="shared" ref="AG525:AG534" si="535">AC524</f>
        <v>0</v>
      </c>
    </row>
    <row r="526" spans="1:35" x14ac:dyDescent="0.25">
      <c r="D526">
        <f t="shared" si="528"/>
        <v>3</v>
      </c>
      <c r="E526" s="2">
        <f t="shared" si="529"/>
        <v>237.5</v>
      </c>
      <c r="F526" s="2">
        <f t="shared" si="530"/>
        <v>237.5</v>
      </c>
      <c r="G526">
        <f t="shared" si="531"/>
        <v>0</v>
      </c>
      <c r="H526" s="2">
        <f t="shared" si="532"/>
        <v>475</v>
      </c>
      <c r="I526" s="2">
        <f t="shared" ref="I526:I534" si="536">F526*VLOOKUP(D526,$H$12:$L$22,4,FALSE)</f>
        <v>1149025</v>
      </c>
      <c r="J526" s="2"/>
      <c r="K526" s="1" t="s">
        <v>20</v>
      </c>
      <c r="L526" s="8">
        <f>1-L525</f>
        <v>1</v>
      </c>
      <c r="M526" s="1" t="s">
        <v>16</v>
      </c>
      <c r="N526" s="2">
        <f>IF($P525&lt;$I$7,N525,$I$7*N525/$P525)</f>
        <v>3779.4507685921112</v>
      </c>
      <c r="O526" s="2">
        <f>IF($P525&lt;$I$7,O525,$I$7*O525/$P525)</f>
        <v>3779.4507685921112</v>
      </c>
      <c r="P526" s="2">
        <f>SUM(N526:O526)</f>
        <v>7558.9015371842224</v>
      </c>
      <c r="R526">
        <v>3</v>
      </c>
      <c r="S526" s="2">
        <f t="shared" si="523"/>
        <v>237.5</v>
      </c>
      <c r="T526" s="2">
        <f t="shared" si="524"/>
        <v>237.5</v>
      </c>
      <c r="U526" s="2">
        <f t="shared" si="525"/>
        <v>0</v>
      </c>
      <c r="V526" s="2"/>
      <c r="W526" s="2">
        <f>S526-S526*$N$14</f>
        <v>213.75</v>
      </c>
      <c r="X526" s="2">
        <f>T526-T526*$N$14</f>
        <v>213.75</v>
      </c>
      <c r="Y526" s="2">
        <f>U526-U526*$N$14</f>
        <v>0</v>
      </c>
      <c r="Z526" s="2"/>
      <c r="AA526" s="2">
        <f t="shared" si="533"/>
        <v>85.5</v>
      </c>
      <c r="AB526" s="2">
        <f t="shared" si="526"/>
        <v>85.5</v>
      </c>
      <c r="AC526" s="2">
        <f t="shared" si="527"/>
        <v>0</v>
      </c>
      <c r="AD526" s="2"/>
      <c r="AE526" s="2">
        <f t="shared" ref="AE526:AE534" si="537">AA525</f>
        <v>237.5</v>
      </c>
      <c r="AF526" s="2">
        <f t="shared" si="534"/>
        <v>237.5</v>
      </c>
      <c r="AG526" s="2">
        <f t="shared" si="535"/>
        <v>0</v>
      </c>
    </row>
    <row r="527" spans="1:35" x14ac:dyDescent="0.25">
      <c r="D527">
        <f t="shared" si="528"/>
        <v>4</v>
      </c>
      <c r="E527" s="2">
        <f t="shared" si="529"/>
        <v>85.5</v>
      </c>
      <c r="F527" s="2">
        <f t="shared" si="530"/>
        <v>85.5</v>
      </c>
      <c r="G527">
        <f t="shared" si="531"/>
        <v>0</v>
      </c>
      <c r="H527" s="2">
        <f t="shared" si="532"/>
        <v>171</v>
      </c>
      <c r="I527" s="2">
        <f t="shared" si="536"/>
        <v>847732.5</v>
      </c>
      <c r="J527" s="2"/>
      <c r="K527" s="1" t="s">
        <v>21</v>
      </c>
      <c r="L527" s="2">
        <f>L524*L525</f>
        <v>0</v>
      </c>
      <c r="M527" s="1" t="s">
        <v>33</v>
      </c>
      <c r="N527" s="2">
        <f>N526</f>
        <v>3779.4507685921112</v>
      </c>
      <c r="O527" s="2">
        <f t="shared" ref="O527" si="538">O526</f>
        <v>3779.4507685921112</v>
      </c>
      <c r="P527" s="2">
        <f>SUM(N527:O527)</f>
        <v>7558.9015371842224</v>
      </c>
      <c r="R527">
        <v>4</v>
      </c>
      <c r="S527" s="2">
        <f t="shared" si="523"/>
        <v>85.5</v>
      </c>
      <c r="T527" s="2">
        <f t="shared" si="524"/>
        <v>85.5</v>
      </c>
      <c r="U527" s="2">
        <f t="shared" si="525"/>
        <v>0</v>
      </c>
      <c r="V527" s="2"/>
      <c r="W527" s="2">
        <f>S527-S527*$N$15</f>
        <v>68.400000000000006</v>
      </c>
      <c r="X527" s="2">
        <f>T527-T527*$N$15</f>
        <v>68.400000000000006</v>
      </c>
      <c r="Y527" s="2">
        <f>U527-U527*$N$15</f>
        <v>0</v>
      </c>
      <c r="Z527" s="2"/>
      <c r="AA527" s="2">
        <f t="shared" si="533"/>
        <v>41.04</v>
      </c>
      <c r="AB527" s="2">
        <f t="shared" si="526"/>
        <v>41.04</v>
      </c>
      <c r="AC527" s="2">
        <f t="shared" si="527"/>
        <v>0</v>
      </c>
      <c r="AD527" s="2"/>
      <c r="AE527" s="2">
        <f t="shared" si="537"/>
        <v>85.5</v>
      </c>
      <c r="AF527" s="2">
        <f t="shared" si="534"/>
        <v>85.5</v>
      </c>
      <c r="AG527" s="2">
        <f t="shared" si="535"/>
        <v>0</v>
      </c>
    </row>
    <row r="528" spans="1:35" x14ac:dyDescent="0.25">
      <c r="D528">
        <f t="shared" si="528"/>
        <v>5</v>
      </c>
      <c r="E528" s="2">
        <f t="shared" si="529"/>
        <v>41.04</v>
      </c>
      <c r="F528" s="2">
        <f t="shared" si="530"/>
        <v>41.04</v>
      </c>
      <c r="G528">
        <f t="shared" si="531"/>
        <v>0</v>
      </c>
      <c r="H528" s="2">
        <f t="shared" si="532"/>
        <v>82.08</v>
      </c>
      <c r="I528" s="2">
        <f t="shared" si="536"/>
        <v>647282.88</v>
      </c>
      <c r="J528" s="2"/>
      <c r="K528" s="1" t="s">
        <v>22</v>
      </c>
      <c r="L528" s="2">
        <f>(L524*L526)/2</f>
        <v>1889725.3842960557</v>
      </c>
      <c r="R528">
        <v>5</v>
      </c>
      <c r="S528" s="2">
        <f t="shared" si="523"/>
        <v>41.04</v>
      </c>
      <c r="T528" s="2">
        <f t="shared" si="524"/>
        <v>41.04</v>
      </c>
      <c r="U528" s="2">
        <f t="shared" si="525"/>
        <v>0</v>
      </c>
      <c r="V528" s="2"/>
      <c r="W528" s="2">
        <f>S528-S528*$N$16</f>
        <v>32.832000000000001</v>
      </c>
      <c r="X528" s="2">
        <f>T528-T528*$N$16</f>
        <v>32.832000000000001</v>
      </c>
      <c r="Y528" s="2">
        <f>U528-U528*$N$16</f>
        <v>0</v>
      </c>
      <c r="Z528" s="2"/>
      <c r="AA528" s="2">
        <f t="shared" si="533"/>
        <v>19.699200000000001</v>
      </c>
      <c r="AB528" s="2">
        <f t="shared" si="526"/>
        <v>19.699200000000001</v>
      </c>
      <c r="AC528" s="2">
        <f t="shared" si="527"/>
        <v>0</v>
      </c>
      <c r="AD528" s="2"/>
      <c r="AE528" s="2">
        <f t="shared" si="537"/>
        <v>41.04</v>
      </c>
      <c r="AF528" s="2">
        <f t="shared" si="534"/>
        <v>41.04</v>
      </c>
      <c r="AG528" s="2">
        <f t="shared" si="535"/>
        <v>0</v>
      </c>
    </row>
    <row r="529" spans="1:35" x14ac:dyDescent="0.25">
      <c r="D529">
        <f t="shared" si="528"/>
        <v>6</v>
      </c>
      <c r="E529" s="2">
        <f t="shared" si="529"/>
        <v>19.699200000000001</v>
      </c>
      <c r="F529" s="2">
        <f t="shared" si="530"/>
        <v>19.699200000000001</v>
      </c>
      <c r="G529">
        <f t="shared" si="531"/>
        <v>0</v>
      </c>
      <c r="H529" s="2">
        <f t="shared" si="532"/>
        <v>39.398400000000002</v>
      </c>
      <c r="I529" s="2">
        <f t="shared" si="536"/>
        <v>447309.73440000002</v>
      </c>
      <c r="J529" s="2"/>
      <c r="K529" s="1" t="s">
        <v>23</v>
      </c>
      <c r="L529" s="2">
        <f>L528</f>
        <v>1889725.3842960557</v>
      </c>
      <c r="R529">
        <v>6</v>
      </c>
      <c r="S529" s="2">
        <f t="shared" si="523"/>
        <v>19.699200000000001</v>
      </c>
      <c r="T529" s="2">
        <f t="shared" si="524"/>
        <v>19.699200000000001</v>
      </c>
      <c r="U529" s="2">
        <f t="shared" si="525"/>
        <v>0</v>
      </c>
      <c r="V529" s="2"/>
      <c r="W529" s="2">
        <f>S529-S529*$N$17</f>
        <v>15.759360000000001</v>
      </c>
      <c r="X529" s="2">
        <f>T529-T529*$N$17</f>
        <v>15.759360000000001</v>
      </c>
      <c r="Y529" s="2">
        <f>U529-U529*$N$17</f>
        <v>0</v>
      </c>
      <c r="Z529" s="2"/>
      <c r="AA529" s="2">
        <f t="shared" si="533"/>
        <v>9.4556160000000009</v>
      </c>
      <c r="AB529" s="2">
        <f t="shared" si="526"/>
        <v>9.4556160000000009</v>
      </c>
      <c r="AC529" s="2">
        <f t="shared" si="527"/>
        <v>0</v>
      </c>
      <c r="AD529" s="2"/>
      <c r="AE529" s="2">
        <f t="shared" si="537"/>
        <v>19.699200000000001</v>
      </c>
      <c r="AF529" s="2">
        <f t="shared" si="534"/>
        <v>19.699200000000001</v>
      </c>
      <c r="AG529" s="2">
        <f t="shared" si="535"/>
        <v>0</v>
      </c>
    </row>
    <row r="530" spans="1:35" x14ac:dyDescent="0.25">
      <c r="D530">
        <f t="shared" si="528"/>
        <v>7</v>
      </c>
      <c r="E530" s="2">
        <f t="shared" si="529"/>
        <v>9.4556160000000009</v>
      </c>
      <c r="F530" s="2">
        <f t="shared" si="530"/>
        <v>9.4556160000000009</v>
      </c>
      <c r="G530">
        <f t="shared" si="531"/>
        <v>0</v>
      </c>
      <c r="H530" s="2">
        <f t="shared" si="532"/>
        <v>18.911232000000002</v>
      </c>
      <c r="I530" s="2">
        <f t="shared" si="536"/>
        <v>278288.23449600005</v>
      </c>
      <c r="J530" s="2"/>
      <c r="K530" s="15"/>
      <c r="L530" s="2"/>
      <c r="M530" s="2"/>
      <c r="N530" s="2"/>
      <c r="O530" s="2"/>
      <c r="R530">
        <v>7</v>
      </c>
      <c r="S530" s="2">
        <f t="shared" si="523"/>
        <v>9.4556160000000009</v>
      </c>
      <c r="T530" s="2">
        <f t="shared" si="524"/>
        <v>9.4556160000000009</v>
      </c>
      <c r="U530" s="2">
        <f t="shared" si="525"/>
        <v>0</v>
      </c>
      <c r="V530" s="2"/>
      <c r="W530" s="2">
        <f>S530-S530*$N$18</f>
        <v>7.5644928000000009</v>
      </c>
      <c r="X530" s="2">
        <f>T530-T530*$N$18</f>
        <v>7.5644928000000009</v>
      </c>
      <c r="Y530" s="2">
        <f>U530-U530*$N$18</f>
        <v>0</v>
      </c>
      <c r="Z530" s="2"/>
      <c r="AA530" s="2">
        <f t="shared" si="533"/>
        <v>4.53869568</v>
      </c>
      <c r="AB530" s="2">
        <f t="shared" si="526"/>
        <v>4.53869568</v>
      </c>
      <c r="AC530" s="2">
        <f t="shared" si="527"/>
        <v>0</v>
      </c>
      <c r="AD530" s="2"/>
      <c r="AE530" s="2">
        <f t="shared" si="537"/>
        <v>9.4556160000000009</v>
      </c>
      <c r="AF530" s="2">
        <f t="shared" si="534"/>
        <v>9.4556160000000009</v>
      </c>
      <c r="AG530" s="2">
        <f t="shared" si="535"/>
        <v>0</v>
      </c>
    </row>
    <row r="531" spans="1:35" x14ac:dyDescent="0.25">
      <c r="D531">
        <f t="shared" si="528"/>
        <v>8</v>
      </c>
      <c r="E531" s="2">
        <f t="shared" si="529"/>
        <v>4.53869568</v>
      </c>
      <c r="F531" s="2">
        <f t="shared" si="530"/>
        <v>4.53869568</v>
      </c>
      <c r="G531">
        <f t="shared" si="531"/>
        <v>0</v>
      </c>
      <c r="H531" s="2">
        <f t="shared" si="532"/>
        <v>9.07739136</v>
      </c>
      <c r="I531" s="2">
        <f t="shared" si="536"/>
        <v>168076.97842176</v>
      </c>
      <c r="J531" s="2"/>
      <c r="K531" s="2"/>
      <c r="L531" s="2"/>
      <c r="M531" s="2"/>
      <c r="N531" s="2"/>
      <c r="O531" s="2"/>
      <c r="R531">
        <v>8</v>
      </c>
      <c r="S531" s="2">
        <f t="shared" si="523"/>
        <v>4.53869568</v>
      </c>
      <c r="T531" s="2">
        <f t="shared" si="524"/>
        <v>4.53869568</v>
      </c>
      <c r="U531" s="2">
        <f t="shared" si="525"/>
        <v>0</v>
      </c>
      <c r="V531" s="2"/>
      <c r="W531" s="2">
        <f>S531-S531*$N$19</f>
        <v>3.630956544</v>
      </c>
      <c r="X531" s="2">
        <f>T531-T531*$N$19</f>
        <v>3.630956544</v>
      </c>
      <c r="Y531" s="2">
        <f>U531-U531*$N$19</f>
        <v>0</v>
      </c>
      <c r="Z531" s="2"/>
      <c r="AA531" s="2">
        <f t="shared" si="533"/>
        <v>2.1785739263999999</v>
      </c>
      <c r="AB531" s="2">
        <f t="shared" si="526"/>
        <v>2.1785739263999999</v>
      </c>
      <c r="AC531" s="2">
        <f t="shared" si="527"/>
        <v>0</v>
      </c>
      <c r="AD531" s="2"/>
      <c r="AE531" s="2">
        <f t="shared" si="537"/>
        <v>4.53869568</v>
      </c>
      <c r="AF531" s="2">
        <f t="shared" si="534"/>
        <v>4.53869568</v>
      </c>
      <c r="AG531" s="2">
        <f t="shared" si="535"/>
        <v>0</v>
      </c>
    </row>
    <row r="532" spans="1:35" x14ac:dyDescent="0.25">
      <c r="D532">
        <f t="shared" si="528"/>
        <v>9</v>
      </c>
      <c r="E532" s="2">
        <f t="shared" si="529"/>
        <v>2.1785739263999999</v>
      </c>
      <c r="F532" s="2">
        <f t="shared" si="530"/>
        <v>2.1785739263999999</v>
      </c>
      <c r="G532">
        <f t="shared" si="531"/>
        <v>0</v>
      </c>
      <c r="H532" s="2">
        <f t="shared" si="532"/>
        <v>4.3571478527999998</v>
      </c>
      <c r="I532" s="2">
        <f t="shared" si="536"/>
        <v>134261.15393617921</v>
      </c>
      <c r="J532" s="2"/>
      <c r="K532" s="2"/>
      <c r="L532" s="2"/>
      <c r="M532" s="2"/>
      <c r="N532" s="2"/>
      <c r="O532" s="2"/>
      <c r="R532">
        <v>9</v>
      </c>
      <c r="S532" s="2">
        <f t="shared" si="523"/>
        <v>2.1785739263999999</v>
      </c>
      <c r="T532" s="2">
        <f t="shared" si="524"/>
        <v>2.1785739263999999</v>
      </c>
      <c r="U532" s="2">
        <f t="shared" si="525"/>
        <v>0</v>
      </c>
      <c r="V532" s="2"/>
      <c r="W532" s="2">
        <f>S532-S532*$N$20</f>
        <v>1.7428591411199998</v>
      </c>
      <c r="X532" s="2">
        <f>T532-T532*$N$20</f>
        <v>1.7428591411199998</v>
      </c>
      <c r="Y532" s="2">
        <f>U532-U532*$N$20</f>
        <v>0</v>
      </c>
      <c r="Z532" s="2"/>
      <c r="AA532" s="2">
        <f t="shared" si="533"/>
        <v>1.0457154846719998</v>
      </c>
      <c r="AB532" s="2">
        <f t="shared" si="526"/>
        <v>1.0457154846719998</v>
      </c>
      <c r="AC532" s="2">
        <f t="shared" si="527"/>
        <v>0</v>
      </c>
      <c r="AD532" s="2"/>
      <c r="AE532" s="2">
        <f t="shared" si="537"/>
        <v>2.1785739263999999</v>
      </c>
      <c r="AF532" s="2">
        <f t="shared" si="534"/>
        <v>2.1785739263999999</v>
      </c>
      <c r="AG532" s="2">
        <f t="shared" si="535"/>
        <v>0</v>
      </c>
    </row>
    <row r="533" spans="1:35" x14ac:dyDescent="0.25">
      <c r="D533">
        <f t="shared" si="528"/>
        <v>10</v>
      </c>
      <c r="E533" s="2">
        <f t="shared" si="529"/>
        <v>1.0457154846719998</v>
      </c>
      <c r="F533" s="2">
        <f t="shared" si="530"/>
        <v>1.0457154846719998</v>
      </c>
      <c r="G533">
        <f t="shared" si="531"/>
        <v>0</v>
      </c>
      <c r="H533" s="2">
        <f t="shared" si="532"/>
        <v>2.0914309693439996</v>
      </c>
      <c r="I533" s="2">
        <f t="shared" si="536"/>
        <v>67114.019806248951</v>
      </c>
      <c r="J533" s="2"/>
      <c r="K533" s="2"/>
      <c r="L533" s="2"/>
      <c r="M533" s="2"/>
      <c r="N533" s="2"/>
      <c r="O533" s="2"/>
      <c r="R533">
        <v>10</v>
      </c>
      <c r="S533" s="2">
        <f t="shared" si="523"/>
        <v>1.0457154846719998</v>
      </c>
      <c r="T533" s="2">
        <f t="shared" si="524"/>
        <v>1.0457154846719998</v>
      </c>
      <c r="U533" s="2">
        <f t="shared" si="525"/>
        <v>0</v>
      </c>
      <c r="V533" s="2"/>
      <c r="W533" s="2">
        <f>S533-S533*$N$21</f>
        <v>0.8365723877375999</v>
      </c>
      <c r="X533" s="2">
        <f>T533-T533*$N$21</f>
        <v>0.8365723877375999</v>
      </c>
      <c r="Y533" s="2">
        <f>U533-U533*$N$21</f>
        <v>0</v>
      </c>
      <c r="Z533" s="2"/>
      <c r="AA533" s="2">
        <f t="shared" si="533"/>
        <v>0.50194343264255992</v>
      </c>
      <c r="AB533" s="2">
        <f t="shared" si="526"/>
        <v>0.50194343264255992</v>
      </c>
      <c r="AC533" s="2">
        <f t="shared" si="527"/>
        <v>0</v>
      </c>
      <c r="AD533" s="2"/>
      <c r="AE533" s="2">
        <f t="shared" si="537"/>
        <v>1.0457154846719998</v>
      </c>
      <c r="AF533" s="2">
        <f t="shared" si="534"/>
        <v>1.0457154846719998</v>
      </c>
      <c r="AG533" s="2">
        <f t="shared" si="535"/>
        <v>0</v>
      </c>
    </row>
    <row r="534" spans="1:35" x14ac:dyDescent="0.25">
      <c r="D534">
        <f t="shared" si="528"/>
        <v>11</v>
      </c>
      <c r="E534" s="2">
        <f t="shared" si="529"/>
        <v>0.50194343264255992</v>
      </c>
      <c r="F534" s="2">
        <f t="shared" si="530"/>
        <v>0.50194343264255992</v>
      </c>
      <c r="G534">
        <f t="shared" si="531"/>
        <v>0</v>
      </c>
      <c r="H534" s="2">
        <f t="shared" si="532"/>
        <v>1.0038868652851198</v>
      </c>
      <c r="I534" s="2">
        <f t="shared" si="536"/>
        <v>40360.26753192296</v>
      </c>
      <c r="J534" s="2"/>
      <c r="K534" s="2"/>
      <c r="L534" s="2"/>
      <c r="M534" s="2"/>
      <c r="N534" s="2"/>
      <c r="O534" s="2"/>
      <c r="R534" s="3">
        <v>11</v>
      </c>
      <c r="S534" s="6">
        <f t="shared" si="523"/>
        <v>0.50194343264255992</v>
      </c>
      <c r="T534" s="6">
        <f t="shared" si="524"/>
        <v>0.50194343264255992</v>
      </c>
      <c r="U534" s="6">
        <f t="shared" si="525"/>
        <v>0</v>
      </c>
      <c r="V534" s="7"/>
      <c r="W534" s="2">
        <f>S534-S534*$N$22</f>
        <v>0.40155474611404796</v>
      </c>
      <c r="X534" s="2">
        <f>T534-T534*$N$22</f>
        <v>0.40155474611404796</v>
      </c>
      <c r="Y534" s="2">
        <f>U534-U534*$N$22</f>
        <v>0</v>
      </c>
      <c r="Z534" s="2"/>
      <c r="AA534" s="2">
        <f t="shared" si="533"/>
        <v>0.24093284766842876</v>
      </c>
      <c r="AB534" s="2">
        <f t="shared" si="526"/>
        <v>0.24093284766842876</v>
      </c>
      <c r="AC534" s="2">
        <f t="shared" si="527"/>
        <v>0</v>
      </c>
      <c r="AD534" s="2"/>
      <c r="AE534" s="2">
        <f t="shared" si="537"/>
        <v>0.50194343264255992</v>
      </c>
      <c r="AF534" s="2">
        <f t="shared" si="534"/>
        <v>0.50194343264255992</v>
      </c>
      <c r="AG534" s="2">
        <f t="shared" si="535"/>
        <v>0</v>
      </c>
    </row>
    <row r="535" spans="1:35" x14ac:dyDescent="0.25">
      <c r="H535" s="2">
        <f>SUM(H524:H534)</f>
        <v>9611.8210262316497</v>
      </c>
      <c r="I535">
        <f>SUM(I526:I534)</f>
        <v>3779450.7685921113</v>
      </c>
      <c r="R535" t="s">
        <v>30</v>
      </c>
      <c r="T535">
        <f>IF($H535&lt;$J$12,F535,F535/$H535*$J$12)</f>
        <v>0</v>
      </c>
      <c r="U535">
        <f>SUM(S524:U534)</f>
        <v>7052.9194890474282</v>
      </c>
      <c r="Y535" s="2">
        <f>SUM(W524:Y534)</f>
        <v>6877.3355912379429</v>
      </c>
      <c r="AC535" s="2">
        <f>SUM(AA524:AC534)</f>
        <v>2053.4013547427667</v>
      </c>
      <c r="AE535" s="2">
        <f>SUM(AE524:AE534)</f>
        <v>4805.9105131158249</v>
      </c>
      <c r="AF535" s="2">
        <f>SUM(AF524:AF534)</f>
        <v>4805.9105131158249</v>
      </c>
      <c r="AG535">
        <f>SUM(AG524:AG534)</f>
        <v>0</v>
      </c>
      <c r="AH535" s="15">
        <f>SUM(AE524:AG534)</f>
        <v>9611.8210262316461</v>
      </c>
    </row>
    <row r="536" spans="1:35" x14ac:dyDescent="0.25">
      <c r="B536" s="3"/>
      <c r="C536" s="3"/>
      <c r="D536" s="3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14"/>
      <c r="AI536" s="3"/>
    </row>
    <row r="537" spans="1:35" x14ac:dyDescent="0.25">
      <c r="B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7"/>
      <c r="U537" s="7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7"/>
      <c r="AH537" s="19"/>
      <c r="AI537" s="7"/>
    </row>
    <row r="538" spans="1:35" x14ac:dyDescent="0.25">
      <c r="A538" t="s">
        <v>24</v>
      </c>
      <c r="B538">
        <f>B523+1</f>
        <v>34</v>
      </c>
      <c r="D538" s="3" t="s">
        <v>34</v>
      </c>
      <c r="E538" s="3" t="s">
        <v>5</v>
      </c>
      <c r="F538" s="3" t="s">
        <v>4</v>
      </c>
      <c r="G538" s="3" t="s">
        <v>6</v>
      </c>
      <c r="H538" s="3" t="s">
        <v>14</v>
      </c>
      <c r="I538" s="3" t="s">
        <v>7</v>
      </c>
      <c r="K538" s="14" t="s">
        <v>32</v>
      </c>
      <c r="L538" s="4"/>
      <c r="M538" s="4"/>
      <c r="N538" s="3" t="s">
        <v>51</v>
      </c>
      <c r="O538" s="3" t="s">
        <v>50</v>
      </c>
      <c r="P538" s="3" t="s">
        <v>14</v>
      </c>
      <c r="R538" s="3" t="s">
        <v>34</v>
      </c>
      <c r="S538" s="3" t="s">
        <v>35</v>
      </c>
      <c r="T538" s="3" t="s">
        <v>36</v>
      </c>
      <c r="U538" s="3" t="s">
        <v>37</v>
      </c>
      <c r="W538" s="3" t="s">
        <v>38</v>
      </c>
      <c r="X538" s="3" t="s">
        <v>39</v>
      </c>
      <c r="Y538" s="3" t="s">
        <v>40</v>
      </c>
      <c r="AA538" s="3" t="s">
        <v>41</v>
      </c>
      <c r="AB538" s="3" t="s">
        <v>42</v>
      </c>
      <c r="AC538" s="3" t="s">
        <v>43</v>
      </c>
      <c r="AE538" s="3" t="s">
        <v>52</v>
      </c>
      <c r="AF538" s="3" t="s">
        <v>54</v>
      </c>
      <c r="AG538" s="3" t="s">
        <v>53</v>
      </c>
      <c r="AH538" s="1" t="s">
        <v>24</v>
      </c>
      <c r="AI538">
        <f>B538</f>
        <v>34</v>
      </c>
    </row>
    <row r="539" spans="1:35" x14ac:dyDescent="0.25">
      <c r="D539">
        <f>D524</f>
        <v>1</v>
      </c>
      <c r="E539" s="2">
        <f>AE524</f>
        <v>3779.4507685921112</v>
      </c>
      <c r="F539" s="2">
        <f>AF524</f>
        <v>3779.4507685921112</v>
      </c>
      <c r="G539">
        <f>IF($B538&lt;$M$5,0,$K$6)</f>
        <v>0</v>
      </c>
      <c r="H539" s="2">
        <f>SUM(E539:G539)</f>
        <v>7558.9015371842224</v>
      </c>
      <c r="K539" s="1" t="s">
        <v>17</v>
      </c>
      <c r="L539" s="2">
        <f>SUM(I541:I549)</f>
        <v>3779450.7685921113</v>
      </c>
      <c r="M539" s="4"/>
      <c r="N539" s="7">
        <f>L542+L543</f>
        <v>1889725.3842960557</v>
      </c>
      <c r="O539" s="7">
        <f>L544</f>
        <v>1889725.3842960557</v>
      </c>
      <c r="P539" s="4"/>
      <c r="R539">
        <v>1</v>
      </c>
      <c r="S539" s="2">
        <f t="shared" ref="S539:S549" si="539">IF($H539&lt;$J$12,E539,E539/$H539*$J$12)</f>
        <v>2500</v>
      </c>
      <c r="T539" s="2">
        <f t="shared" ref="T539:T549" si="540">IF($H539&lt;$J$12,F539,F539/$H539*$J$12)</f>
        <v>2500</v>
      </c>
      <c r="U539" s="2">
        <f t="shared" ref="U539:U549" si="541">IF($H539&lt;$J$12,G539,G539/$H539*$J$12)</f>
        <v>0</v>
      </c>
      <c r="V539" s="2"/>
      <c r="W539" s="2">
        <f>S539-S539*$N$12</f>
        <v>2500</v>
      </c>
      <c r="X539" s="2">
        <f>T539-T539*$N$12</f>
        <v>2500</v>
      </c>
      <c r="Y539" s="2">
        <f>U539-U539*$N$12</f>
        <v>0</v>
      </c>
      <c r="Z539" s="2"/>
      <c r="AA539" s="2">
        <f>W539*VLOOKUP($R539,$D$19:$E$29,2,FALSE)</f>
        <v>625</v>
      </c>
      <c r="AB539" s="2">
        <f t="shared" ref="AB539:AB549" si="542">X539*VLOOKUP($R539,$D$19:$E$29,2,FALSE)</f>
        <v>625</v>
      </c>
      <c r="AC539" s="2">
        <f t="shared" ref="AC539:AC549" si="543">Y539*VLOOKUP($R539,$D$19:$E$29,2,FALSE)</f>
        <v>0</v>
      </c>
      <c r="AD539" s="2"/>
      <c r="AE539" s="2">
        <f>N542</f>
        <v>3779.4507685921112</v>
      </c>
      <c r="AF539" s="2">
        <f>O542</f>
        <v>3779.4507685921112</v>
      </c>
      <c r="AG539">
        <v>0</v>
      </c>
    </row>
    <row r="540" spans="1:35" x14ac:dyDescent="0.25">
      <c r="D540">
        <f t="shared" ref="D540:D549" si="544">D525</f>
        <v>2</v>
      </c>
      <c r="E540" s="2">
        <f t="shared" ref="E540:E549" si="545">AE525</f>
        <v>625</v>
      </c>
      <c r="F540" s="2">
        <f t="shared" ref="F540:F549" si="546">AF525</f>
        <v>625</v>
      </c>
      <c r="G540">
        <f t="shared" ref="G540:G549" si="547">AG525</f>
        <v>0</v>
      </c>
      <c r="H540" s="2">
        <f t="shared" ref="H540:H549" si="548">SUM(E540:G540)</f>
        <v>1250</v>
      </c>
      <c r="K540" s="1" t="s">
        <v>19</v>
      </c>
      <c r="L540" s="8">
        <f>IF(B538&lt;$M$5,0,$K$6/SUM($K$6,E539:E549))</f>
        <v>0</v>
      </c>
      <c r="M540" s="1" t="s">
        <v>15</v>
      </c>
      <c r="N540" s="2">
        <f>N539*$I$6</f>
        <v>3779.4507685921112</v>
      </c>
      <c r="O540" s="2">
        <f>O539*$I$6</f>
        <v>3779.4507685921112</v>
      </c>
      <c r="P540" s="2">
        <f>SUM(N540:O540)</f>
        <v>7558.9015371842224</v>
      </c>
      <c r="R540">
        <v>2</v>
      </c>
      <c r="S540" s="2">
        <f t="shared" si="539"/>
        <v>625</v>
      </c>
      <c r="T540" s="2">
        <f t="shared" si="540"/>
        <v>625</v>
      </c>
      <c r="U540" s="2">
        <f t="shared" si="541"/>
        <v>0</v>
      </c>
      <c r="V540" s="2"/>
      <c r="W540" s="2">
        <f>S540-S540*$N$13</f>
        <v>593.75</v>
      </c>
      <c r="X540" s="2">
        <f>T540-T540*$N$13</f>
        <v>593.75</v>
      </c>
      <c r="Y540" s="2">
        <f>U540-U540*$N$13</f>
        <v>0</v>
      </c>
      <c r="Z540" s="2"/>
      <c r="AA540" s="2">
        <f t="shared" ref="AA540:AA549" si="549">W540*VLOOKUP($R540,$D$19:$E$29,2,FALSE)</f>
        <v>237.5</v>
      </c>
      <c r="AB540" s="2">
        <f t="shared" si="542"/>
        <v>237.5</v>
      </c>
      <c r="AC540" s="2">
        <f t="shared" si="543"/>
        <v>0</v>
      </c>
      <c r="AD540" s="2"/>
      <c r="AE540" s="2">
        <f>AA539</f>
        <v>625</v>
      </c>
      <c r="AF540" s="2">
        <f t="shared" ref="AF540:AF549" si="550">AB539</f>
        <v>625</v>
      </c>
      <c r="AG540" s="2">
        <f t="shared" ref="AG540:AG549" si="551">AC539</f>
        <v>0</v>
      </c>
    </row>
    <row r="541" spans="1:35" x14ac:dyDescent="0.25">
      <c r="D541">
        <f t="shared" si="544"/>
        <v>3</v>
      </c>
      <c r="E541" s="2">
        <f t="shared" si="545"/>
        <v>237.5</v>
      </c>
      <c r="F541" s="2">
        <f t="shared" si="546"/>
        <v>237.5</v>
      </c>
      <c r="G541">
        <f t="shared" si="547"/>
        <v>0</v>
      </c>
      <c r="H541" s="2">
        <f t="shared" si="548"/>
        <v>475</v>
      </c>
      <c r="I541" s="2">
        <f t="shared" ref="I541:I549" si="552">F541*VLOOKUP(D541,$H$12:$L$22,4,FALSE)</f>
        <v>1149025</v>
      </c>
      <c r="J541" s="2"/>
      <c r="K541" s="1" t="s">
        <v>20</v>
      </c>
      <c r="L541" s="8">
        <f>1-L540</f>
        <v>1</v>
      </c>
      <c r="M541" s="1" t="s">
        <v>16</v>
      </c>
      <c r="N541" s="2">
        <f>IF($P540&lt;$I$7,N540,$I$7*N540/$P540)</f>
        <v>3779.4507685921112</v>
      </c>
      <c r="O541" s="2">
        <f>IF($P540&lt;$I$7,O540,$I$7*O540/$P540)</f>
        <v>3779.4507685921112</v>
      </c>
      <c r="P541" s="2">
        <f>SUM(N541:O541)</f>
        <v>7558.9015371842224</v>
      </c>
      <c r="R541">
        <v>3</v>
      </c>
      <c r="S541" s="2">
        <f t="shared" si="539"/>
        <v>237.5</v>
      </c>
      <c r="T541" s="2">
        <f t="shared" si="540"/>
        <v>237.5</v>
      </c>
      <c r="U541" s="2">
        <f t="shared" si="541"/>
        <v>0</v>
      </c>
      <c r="V541" s="2"/>
      <c r="W541" s="2">
        <f>S541-S541*$N$14</f>
        <v>213.75</v>
      </c>
      <c r="X541" s="2">
        <f>T541-T541*$N$14</f>
        <v>213.75</v>
      </c>
      <c r="Y541" s="2">
        <f>U541-U541*$N$14</f>
        <v>0</v>
      </c>
      <c r="Z541" s="2"/>
      <c r="AA541" s="2">
        <f t="shared" si="549"/>
        <v>85.5</v>
      </c>
      <c r="AB541" s="2">
        <f t="shared" si="542"/>
        <v>85.5</v>
      </c>
      <c r="AC541" s="2">
        <f t="shared" si="543"/>
        <v>0</v>
      </c>
      <c r="AD541" s="2"/>
      <c r="AE541" s="2">
        <f t="shared" ref="AE541:AE549" si="553">AA540</f>
        <v>237.5</v>
      </c>
      <c r="AF541" s="2">
        <f t="shared" si="550"/>
        <v>237.5</v>
      </c>
      <c r="AG541" s="2">
        <f t="shared" si="551"/>
        <v>0</v>
      </c>
    </row>
    <row r="542" spans="1:35" x14ac:dyDescent="0.25">
      <c r="D542">
        <f t="shared" si="544"/>
        <v>4</v>
      </c>
      <c r="E542" s="2">
        <f t="shared" si="545"/>
        <v>85.5</v>
      </c>
      <c r="F542" s="2">
        <f t="shared" si="546"/>
        <v>85.5</v>
      </c>
      <c r="G542">
        <f t="shared" si="547"/>
        <v>0</v>
      </c>
      <c r="H542" s="2">
        <f t="shared" si="548"/>
        <v>171</v>
      </c>
      <c r="I542" s="2">
        <f t="shared" si="552"/>
        <v>847732.5</v>
      </c>
      <c r="J542" s="2"/>
      <c r="K542" s="1" t="s">
        <v>21</v>
      </c>
      <c r="L542" s="2">
        <f>L539*L540</f>
        <v>0</v>
      </c>
      <c r="M542" s="1" t="s">
        <v>33</v>
      </c>
      <c r="N542" s="2">
        <f>N541</f>
        <v>3779.4507685921112</v>
      </c>
      <c r="O542" s="2">
        <f t="shared" ref="O542" si="554">O541</f>
        <v>3779.4507685921112</v>
      </c>
      <c r="P542" s="2">
        <f>SUM(N542:O542)</f>
        <v>7558.9015371842224</v>
      </c>
      <c r="R542">
        <v>4</v>
      </c>
      <c r="S542" s="2">
        <f t="shared" si="539"/>
        <v>85.5</v>
      </c>
      <c r="T542" s="2">
        <f t="shared" si="540"/>
        <v>85.5</v>
      </c>
      <c r="U542" s="2">
        <f t="shared" si="541"/>
        <v>0</v>
      </c>
      <c r="V542" s="2"/>
      <c r="W542" s="2">
        <f>S542-S542*$N$15</f>
        <v>68.400000000000006</v>
      </c>
      <c r="X542" s="2">
        <f>T542-T542*$N$15</f>
        <v>68.400000000000006</v>
      </c>
      <c r="Y542" s="2">
        <f>U542-U542*$N$15</f>
        <v>0</v>
      </c>
      <c r="Z542" s="2"/>
      <c r="AA542" s="2">
        <f t="shared" si="549"/>
        <v>41.04</v>
      </c>
      <c r="AB542" s="2">
        <f t="shared" si="542"/>
        <v>41.04</v>
      </c>
      <c r="AC542" s="2">
        <f t="shared" si="543"/>
        <v>0</v>
      </c>
      <c r="AD542" s="2"/>
      <c r="AE542" s="2">
        <f t="shared" si="553"/>
        <v>85.5</v>
      </c>
      <c r="AF542" s="2">
        <f t="shared" si="550"/>
        <v>85.5</v>
      </c>
      <c r="AG542" s="2">
        <f t="shared" si="551"/>
        <v>0</v>
      </c>
    </row>
    <row r="543" spans="1:35" x14ac:dyDescent="0.25">
      <c r="D543">
        <f t="shared" si="544"/>
        <v>5</v>
      </c>
      <c r="E543" s="2">
        <f t="shared" si="545"/>
        <v>41.04</v>
      </c>
      <c r="F543" s="2">
        <f t="shared" si="546"/>
        <v>41.04</v>
      </c>
      <c r="G543">
        <f t="shared" si="547"/>
        <v>0</v>
      </c>
      <c r="H543" s="2">
        <f t="shared" si="548"/>
        <v>82.08</v>
      </c>
      <c r="I543" s="2">
        <f t="shared" si="552"/>
        <v>647282.88</v>
      </c>
      <c r="J543" s="2"/>
      <c r="K543" s="1" t="s">
        <v>22</v>
      </c>
      <c r="L543" s="2">
        <f>(L539*L541)/2</f>
        <v>1889725.3842960557</v>
      </c>
      <c r="R543">
        <v>5</v>
      </c>
      <c r="S543" s="2">
        <f t="shared" si="539"/>
        <v>41.04</v>
      </c>
      <c r="T543" s="2">
        <f t="shared" si="540"/>
        <v>41.04</v>
      </c>
      <c r="U543" s="2">
        <f t="shared" si="541"/>
        <v>0</v>
      </c>
      <c r="V543" s="2"/>
      <c r="W543" s="2">
        <f>S543-S543*$N$16</f>
        <v>32.832000000000001</v>
      </c>
      <c r="X543" s="2">
        <f>T543-T543*$N$16</f>
        <v>32.832000000000001</v>
      </c>
      <c r="Y543" s="2">
        <f>U543-U543*$N$16</f>
        <v>0</v>
      </c>
      <c r="Z543" s="2"/>
      <c r="AA543" s="2">
        <f t="shared" si="549"/>
        <v>19.699200000000001</v>
      </c>
      <c r="AB543" s="2">
        <f t="shared" si="542"/>
        <v>19.699200000000001</v>
      </c>
      <c r="AC543" s="2">
        <f t="shared" si="543"/>
        <v>0</v>
      </c>
      <c r="AD543" s="2"/>
      <c r="AE543" s="2">
        <f t="shared" si="553"/>
        <v>41.04</v>
      </c>
      <c r="AF543" s="2">
        <f t="shared" si="550"/>
        <v>41.04</v>
      </c>
      <c r="AG543" s="2">
        <f t="shared" si="551"/>
        <v>0</v>
      </c>
    </row>
    <row r="544" spans="1:35" x14ac:dyDescent="0.25">
      <c r="D544">
        <f t="shared" si="544"/>
        <v>6</v>
      </c>
      <c r="E544" s="2">
        <f t="shared" si="545"/>
        <v>19.699200000000001</v>
      </c>
      <c r="F544" s="2">
        <f t="shared" si="546"/>
        <v>19.699200000000001</v>
      </c>
      <c r="G544">
        <f t="shared" si="547"/>
        <v>0</v>
      </c>
      <c r="H544" s="2">
        <f t="shared" si="548"/>
        <v>39.398400000000002</v>
      </c>
      <c r="I544" s="2">
        <f t="shared" si="552"/>
        <v>447309.73440000002</v>
      </c>
      <c r="J544" s="2"/>
      <c r="K544" s="1" t="s">
        <v>23</v>
      </c>
      <c r="L544" s="2">
        <f>L543</f>
        <v>1889725.3842960557</v>
      </c>
      <c r="R544">
        <v>6</v>
      </c>
      <c r="S544" s="2">
        <f t="shared" si="539"/>
        <v>19.699200000000001</v>
      </c>
      <c r="T544" s="2">
        <f t="shared" si="540"/>
        <v>19.699200000000001</v>
      </c>
      <c r="U544" s="2">
        <f t="shared" si="541"/>
        <v>0</v>
      </c>
      <c r="V544" s="2"/>
      <c r="W544" s="2">
        <f>S544-S544*$N$17</f>
        <v>15.759360000000001</v>
      </c>
      <c r="X544" s="2">
        <f>T544-T544*$N$17</f>
        <v>15.759360000000001</v>
      </c>
      <c r="Y544" s="2">
        <f>U544-U544*$N$17</f>
        <v>0</v>
      </c>
      <c r="Z544" s="2"/>
      <c r="AA544" s="2">
        <f t="shared" si="549"/>
        <v>9.4556160000000009</v>
      </c>
      <c r="AB544" s="2">
        <f t="shared" si="542"/>
        <v>9.4556160000000009</v>
      </c>
      <c r="AC544" s="2">
        <f t="shared" si="543"/>
        <v>0</v>
      </c>
      <c r="AD544" s="2"/>
      <c r="AE544" s="2">
        <f t="shared" si="553"/>
        <v>19.699200000000001</v>
      </c>
      <c r="AF544" s="2">
        <f t="shared" si="550"/>
        <v>19.699200000000001</v>
      </c>
      <c r="AG544" s="2">
        <f t="shared" si="551"/>
        <v>0</v>
      </c>
    </row>
    <row r="545" spans="1:35" x14ac:dyDescent="0.25">
      <c r="D545">
        <f t="shared" si="544"/>
        <v>7</v>
      </c>
      <c r="E545" s="2">
        <f t="shared" si="545"/>
        <v>9.4556160000000009</v>
      </c>
      <c r="F545" s="2">
        <f t="shared" si="546"/>
        <v>9.4556160000000009</v>
      </c>
      <c r="G545">
        <f t="shared" si="547"/>
        <v>0</v>
      </c>
      <c r="H545" s="2">
        <f t="shared" si="548"/>
        <v>18.911232000000002</v>
      </c>
      <c r="I545" s="2">
        <f t="shared" si="552"/>
        <v>278288.23449600005</v>
      </c>
      <c r="J545" s="2"/>
      <c r="K545" s="15"/>
      <c r="L545" s="2"/>
      <c r="M545" s="2"/>
      <c r="N545" s="2"/>
      <c r="O545" s="2"/>
      <c r="R545">
        <v>7</v>
      </c>
      <c r="S545" s="2">
        <f t="shared" si="539"/>
        <v>9.4556160000000009</v>
      </c>
      <c r="T545" s="2">
        <f t="shared" si="540"/>
        <v>9.4556160000000009</v>
      </c>
      <c r="U545" s="2">
        <f t="shared" si="541"/>
        <v>0</v>
      </c>
      <c r="V545" s="2"/>
      <c r="W545" s="2">
        <f>S545-S545*$N$18</f>
        <v>7.5644928000000009</v>
      </c>
      <c r="X545" s="2">
        <f>T545-T545*$N$18</f>
        <v>7.5644928000000009</v>
      </c>
      <c r="Y545" s="2">
        <f>U545-U545*$N$18</f>
        <v>0</v>
      </c>
      <c r="Z545" s="2"/>
      <c r="AA545" s="2">
        <f t="shared" si="549"/>
        <v>4.53869568</v>
      </c>
      <c r="AB545" s="2">
        <f t="shared" si="542"/>
        <v>4.53869568</v>
      </c>
      <c r="AC545" s="2">
        <f t="shared" si="543"/>
        <v>0</v>
      </c>
      <c r="AD545" s="2"/>
      <c r="AE545" s="2">
        <f t="shared" si="553"/>
        <v>9.4556160000000009</v>
      </c>
      <c r="AF545" s="2">
        <f t="shared" si="550"/>
        <v>9.4556160000000009</v>
      </c>
      <c r="AG545" s="2">
        <f t="shared" si="551"/>
        <v>0</v>
      </c>
    </row>
    <row r="546" spans="1:35" x14ac:dyDescent="0.25">
      <c r="D546">
        <f t="shared" si="544"/>
        <v>8</v>
      </c>
      <c r="E546" s="2">
        <f t="shared" si="545"/>
        <v>4.53869568</v>
      </c>
      <c r="F546" s="2">
        <f t="shared" si="546"/>
        <v>4.53869568</v>
      </c>
      <c r="G546">
        <f t="shared" si="547"/>
        <v>0</v>
      </c>
      <c r="H546" s="2">
        <f t="shared" si="548"/>
        <v>9.07739136</v>
      </c>
      <c r="I546" s="2">
        <f t="shared" si="552"/>
        <v>168076.97842176</v>
      </c>
      <c r="J546" s="2"/>
      <c r="K546" s="2"/>
      <c r="L546" s="2"/>
      <c r="M546" s="2"/>
      <c r="N546" s="2"/>
      <c r="O546" s="2"/>
      <c r="R546">
        <v>8</v>
      </c>
      <c r="S546" s="2">
        <f t="shared" si="539"/>
        <v>4.53869568</v>
      </c>
      <c r="T546" s="2">
        <f t="shared" si="540"/>
        <v>4.53869568</v>
      </c>
      <c r="U546" s="2">
        <f t="shared" si="541"/>
        <v>0</v>
      </c>
      <c r="V546" s="2"/>
      <c r="W546" s="2">
        <f>S546-S546*$N$19</f>
        <v>3.630956544</v>
      </c>
      <c r="X546" s="2">
        <f>T546-T546*$N$19</f>
        <v>3.630956544</v>
      </c>
      <c r="Y546" s="2">
        <f>U546-U546*$N$19</f>
        <v>0</v>
      </c>
      <c r="Z546" s="2"/>
      <c r="AA546" s="2">
        <f t="shared" si="549"/>
        <v>2.1785739263999999</v>
      </c>
      <c r="AB546" s="2">
        <f t="shared" si="542"/>
        <v>2.1785739263999999</v>
      </c>
      <c r="AC546" s="2">
        <f t="shared" si="543"/>
        <v>0</v>
      </c>
      <c r="AD546" s="2"/>
      <c r="AE546" s="2">
        <f t="shared" si="553"/>
        <v>4.53869568</v>
      </c>
      <c r="AF546" s="2">
        <f t="shared" si="550"/>
        <v>4.53869568</v>
      </c>
      <c r="AG546" s="2">
        <f t="shared" si="551"/>
        <v>0</v>
      </c>
    </row>
    <row r="547" spans="1:35" x14ac:dyDescent="0.25">
      <c r="D547">
        <f t="shared" si="544"/>
        <v>9</v>
      </c>
      <c r="E547" s="2">
        <f t="shared" si="545"/>
        <v>2.1785739263999999</v>
      </c>
      <c r="F547" s="2">
        <f t="shared" si="546"/>
        <v>2.1785739263999999</v>
      </c>
      <c r="G547">
        <f t="shared" si="547"/>
        <v>0</v>
      </c>
      <c r="H547" s="2">
        <f t="shared" si="548"/>
        <v>4.3571478527999998</v>
      </c>
      <c r="I547" s="2">
        <f t="shared" si="552"/>
        <v>134261.15393617921</v>
      </c>
      <c r="J547" s="2"/>
      <c r="K547" s="2"/>
      <c r="L547" s="2"/>
      <c r="M547" s="2"/>
      <c r="N547" s="2"/>
      <c r="O547" s="2"/>
      <c r="R547">
        <v>9</v>
      </c>
      <c r="S547" s="2">
        <f t="shared" si="539"/>
        <v>2.1785739263999999</v>
      </c>
      <c r="T547" s="2">
        <f t="shared" si="540"/>
        <v>2.1785739263999999</v>
      </c>
      <c r="U547" s="2">
        <f t="shared" si="541"/>
        <v>0</v>
      </c>
      <c r="V547" s="2"/>
      <c r="W547" s="2">
        <f>S547-S547*$N$20</f>
        <v>1.7428591411199998</v>
      </c>
      <c r="X547" s="2">
        <f>T547-T547*$N$20</f>
        <v>1.7428591411199998</v>
      </c>
      <c r="Y547" s="2">
        <f>U547-U547*$N$20</f>
        <v>0</v>
      </c>
      <c r="Z547" s="2"/>
      <c r="AA547" s="2">
        <f t="shared" si="549"/>
        <v>1.0457154846719998</v>
      </c>
      <c r="AB547" s="2">
        <f t="shared" si="542"/>
        <v>1.0457154846719998</v>
      </c>
      <c r="AC547" s="2">
        <f t="shared" si="543"/>
        <v>0</v>
      </c>
      <c r="AD547" s="2"/>
      <c r="AE547" s="2">
        <f t="shared" si="553"/>
        <v>2.1785739263999999</v>
      </c>
      <c r="AF547" s="2">
        <f t="shared" si="550"/>
        <v>2.1785739263999999</v>
      </c>
      <c r="AG547" s="2">
        <f t="shared" si="551"/>
        <v>0</v>
      </c>
    </row>
    <row r="548" spans="1:35" x14ac:dyDescent="0.25">
      <c r="D548">
        <f t="shared" si="544"/>
        <v>10</v>
      </c>
      <c r="E548" s="2">
        <f t="shared" si="545"/>
        <v>1.0457154846719998</v>
      </c>
      <c r="F548" s="2">
        <f t="shared" si="546"/>
        <v>1.0457154846719998</v>
      </c>
      <c r="G548">
        <f t="shared" si="547"/>
        <v>0</v>
      </c>
      <c r="H548" s="2">
        <f t="shared" si="548"/>
        <v>2.0914309693439996</v>
      </c>
      <c r="I548" s="2">
        <f t="shared" si="552"/>
        <v>67114.019806248951</v>
      </c>
      <c r="J548" s="2"/>
      <c r="K548" s="2"/>
      <c r="L548" s="2"/>
      <c r="M548" s="2"/>
      <c r="N548" s="2"/>
      <c r="O548" s="2"/>
      <c r="R548">
        <v>10</v>
      </c>
      <c r="S548" s="2">
        <f t="shared" si="539"/>
        <v>1.0457154846719998</v>
      </c>
      <c r="T548" s="2">
        <f t="shared" si="540"/>
        <v>1.0457154846719998</v>
      </c>
      <c r="U548" s="2">
        <f t="shared" si="541"/>
        <v>0</v>
      </c>
      <c r="V548" s="2"/>
      <c r="W548" s="2">
        <f>S548-S548*$N$21</f>
        <v>0.8365723877375999</v>
      </c>
      <c r="X548" s="2">
        <f>T548-T548*$N$21</f>
        <v>0.8365723877375999</v>
      </c>
      <c r="Y548" s="2">
        <f>U548-U548*$N$21</f>
        <v>0</v>
      </c>
      <c r="Z548" s="2"/>
      <c r="AA548" s="2">
        <f t="shared" si="549"/>
        <v>0.50194343264255992</v>
      </c>
      <c r="AB548" s="2">
        <f t="shared" si="542"/>
        <v>0.50194343264255992</v>
      </c>
      <c r="AC548" s="2">
        <f t="shared" si="543"/>
        <v>0</v>
      </c>
      <c r="AD548" s="2"/>
      <c r="AE548" s="2">
        <f t="shared" si="553"/>
        <v>1.0457154846719998</v>
      </c>
      <c r="AF548" s="2">
        <f t="shared" si="550"/>
        <v>1.0457154846719998</v>
      </c>
      <c r="AG548" s="2">
        <f t="shared" si="551"/>
        <v>0</v>
      </c>
    </row>
    <row r="549" spans="1:35" x14ac:dyDescent="0.25">
      <c r="D549">
        <f t="shared" si="544"/>
        <v>11</v>
      </c>
      <c r="E549" s="2">
        <f t="shared" si="545"/>
        <v>0.50194343264255992</v>
      </c>
      <c r="F549" s="2">
        <f t="shared" si="546"/>
        <v>0.50194343264255992</v>
      </c>
      <c r="G549">
        <f t="shared" si="547"/>
        <v>0</v>
      </c>
      <c r="H549" s="2">
        <f t="shared" si="548"/>
        <v>1.0038868652851198</v>
      </c>
      <c r="I549" s="2">
        <f t="shared" si="552"/>
        <v>40360.26753192296</v>
      </c>
      <c r="J549" s="2"/>
      <c r="K549" s="2"/>
      <c r="L549" s="2"/>
      <c r="M549" s="2"/>
      <c r="N549" s="2"/>
      <c r="O549" s="2"/>
      <c r="R549" s="3">
        <v>11</v>
      </c>
      <c r="S549" s="6">
        <f t="shared" si="539"/>
        <v>0.50194343264255992</v>
      </c>
      <c r="T549" s="6">
        <f t="shared" si="540"/>
        <v>0.50194343264255992</v>
      </c>
      <c r="U549" s="6">
        <f t="shared" si="541"/>
        <v>0</v>
      </c>
      <c r="V549" s="7"/>
      <c r="W549" s="2">
        <f>S549-S549*$N$22</f>
        <v>0.40155474611404796</v>
      </c>
      <c r="X549" s="2">
        <f>T549-T549*$N$22</f>
        <v>0.40155474611404796</v>
      </c>
      <c r="Y549" s="2">
        <f>U549-U549*$N$22</f>
        <v>0</v>
      </c>
      <c r="Z549" s="2"/>
      <c r="AA549" s="2">
        <f t="shared" si="549"/>
        <v>0.24093284766842876</v>
      </c>
      <c r="AB549" s="2">
        <f t="shared" si="542"/>
        <v>0.24093284766842876</v>
      </c>
      <c r="AC549" s="2">
        <f t="shared" si="543"/>
        <v>0</v>
      </c>
      <c r="AD549" s="2"/>
      <c r="AE549" s="2">
        <f t="shared" si="553"/>
        <v>0.50194343264255992</v>
      </c>
      <c r="AF549" s="2">
        <f t="shared" si="550"/>
        <v>0.50194343264255992</v>
      </c>
      <c r="AG549" s="2">
        <f t="shared" si="551"/>
        <v>0</v>
      </c>
    </row>
    <row r="550" spans="1:35" x14ac:dyDescent="0.25">
      <c r="H550" s="2">
        <f>SUM(H539:H549)</f>
        <v>9611.8210262316497</v>
      </c>
      <c r="I550">
        <f>SUM(I541:I549)</f>
        <v>3779450.7685921113</v>
      </c>
      <c r="R550" t="s">
        <v>30</v>
      </c>
      <c r="T550">
        <f>IF($H550&lt;$J$12,F550,F550/$H550*$J$12)</f>
        <v>0</v>
      </c>
      <c r="U550">
        <f>SUM(S539:U549)</f>
        <v>7052.9194890474282</v>
      </c>
      <c r="Y550" s="2">
        <f>SUM(W539:Y549)</f>
        <v>6877.3355912379429</v>
      </c>
      <c r="AC550" s="2">
        <f>SUM(AA539:AC549)</f>
        <v>2053.4013547427667</v>
      </c>
      <c r="AE550" s="2">
        <f>SUM(AE539:AE549)</f>
        <v>4805.9105131158249</v>
      </c>
      <c r="AF550" s="2">
        <f>SUM(AF539:AF549)</f>
        <v>4805.9105131158249</v>
      </c>
      <c r="AG550">
        <f>SUM(AG539:AG549)</f>
        <v>0</v>
      </c>
      <c r="AH550" s="15">
        <f>SUM(AE539:AG549)</f>
        <v>9611.8210262316461</v>
      </c>
    </row>
    <row r="551" spans="1:35" x14ac:dyDescent="0.25">
      <c r="B551" s="3"/>
      <c r="C551" s="3"/>
      <c r="D551" s="3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14"/>
      <c r="AI551" s="3"/>
    </row>
    <row r="552" spans="1:35" x14ac:dyDescent="0.25">
      <c r="B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7"/>
      <c r="U552" s="7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7"/>
      <c r="AH552" s="19"/>
      <c r="AI552" s="7"/>
    </row>
    <row r="553" spans="1:35" x14ac:dyDescent="0.25">
      <c r="A553" t="s">
        <v>24</v>
      </c>
      <c r="B553">
        <f>B538+1</f>
        <v>35</v>
      </c>
      <c r="D553" s="3" t="s">
        <v>34</v>
      </c>
      <c r="E553" s="3" t="s">
        <v>5</v>
      </c>
      <c r="F553" s="3" t="s">
        <v>4</v>
      </c>
      <c r="G553" s="3" t="s">
        <v>6</v>
      </c>
      <c r="H553" s="3" t="s">
        <v>14</v>
      </c>
      <c r="I553" s="3" t="s">
        <v>7</v>
      </c>
      <c r="K553" s="14" t="s">
        <v>32</v>
      </c>
      <c r="L553" s="4"/>
      <c r="M553" s="4"/>
      <c r="N553" s="3" t="s">
        <v>51</v>
      </c>
      <c r="O553" s="3" t="s">
        <v>50</v>
      </c>
      <c r="P553" s="3" t="s">
        <v>14</v>
      </c>
      <c r="R553" s="3" t="s">
        <v>34</v>
      </c>
      <c r="S553" s="3" t="s">
        <v>35</v>
      </c>
      <c r="T553" s="3" t="s">
        <v>36</v>
      </c>
      <c r="U553" s="3" t="s">
        <v>37</v>
      </c>
      <c r="W553" s="3" t="s">
        <v>38</v>
      </c>
      <c r="X553" s="3" t="s">
        <v>39</v>
      </c>
      <c r="Y553" s="3" t="s">
        <v>40</v>
      </c>
      <c r="AA553" s="3" t="s">
        <v>41</v>
      </c>
      <c r="AB553" s="3" t="s">
        <v>42</v>
      </c>
      <c r="AC553" s="3" t="s">
        <v>43</v>
      </c>
      <c r="AE553" s="3" t="s">
        <v>52</v>
      </c>
      <c r="AF553" s="3" t="s">
        <v>54</v>
      </c>
      <c r="AG553" s="3" t="s">
        <v>53</v>
      </c>
      <c r="AH553" s="1" t="s">
        <v>24</v>
      </c>
      <c r="AI553">
        <f>B553</f>
        <v>35</v>
      </c>
    </row>
    <row r="554" spans="1:35" x14ac:dyDescent="0.25">
      <c r="D554">
        <f>D539</f>
        <v>1</v>
      </c>
      <c r="E554" s="2">
        <f>AE539</f>
        <v>3779.4507685921112</v>
      </c>
      <c r="F554" s="2">
        <f>AF539</f>
        <v>3779.4507685921112</v>
      </c>
      <c r="G554">
        <f>IF($B553&lt;$M$5,0,$K$6)</f>
        <v>0</v>
      </c>
      <c r="H554" s="2">
        <f>SUM(E554:G554)</f>
        <v>7558.9015371842224</v>
      </c>
      <c r="K554" s="1" t="s">
        <v>17</v>
      </c>
      <c r="L554" s="2">
        <f>SUM(I556:I564)</f>
        <v>3779450.7685921113</v>
      </c>
      <c r="M554" s="4"/>
      <c r="N554" s="7">
        <f>L557+L558</f>
        <v>1889725.3842960557</v>
      </c>
      <c r="O554" s="7">
        <f>L559</f>
        <v>1889725.3842960557</v>
      </c>
      <c r="P554" s="4"/>
      <c r="R554">
        <v>1</v>
      </c>
      <c r="S554" s="2">
        <f t="shared" ref="S554:S564" si="555">IF($H554&lt;$J$12,E554,E554/$H554*$J$12)</f>
        <v>2500</v>
      </c>
      <c r="T554" s="2">
        <f t="shared" ref="T554:T564" si="556">IF($H554&lt;$J$12,F554,F554/$H554*$J$12)</f>
        <v>2500</v>
      </c>
      <c r="U554" s="2">
        <f t="shared" ref="U554:U564" si="557">IF($H554&lt;$J$12,G554,G554/$H554*$J$12)</f>
        <v>0</v>
      </c>
      <c r="V554" s="2"/>
      <c r="W554" s="2">
        <f>S554-S554*$N$12</f>
        <v>2500</v>
      </c>
      <c r="X554" s="2">
        <f>T554-T554*$N$12</f>
        <v>2500</v>
      </c>
      <c r="Y554" s="2">
        <f>U554-U554*$N$12</f>
        <v>0</v>
      </c>
      <c r="Z554" s="2"/>
      <c r="AA554" s="2">
        <f>W554*VLOOKUP($R554,$D$19:$E$29,2,FALSE)</f>
        <v>625</v>
      </c>
      <c r="AB554" s="2">
        <f t="shared" ref="AB554:AB564" si="558">X554*VLOOKUP($R554,$D$19:$E$29,2,FALSE)</f>
        <v>625</v>
      </c>
      <c r="AC554" s="2">
        <f t="shared" ref="AC554:AC564" si="559">Y554*VLOOKUP($R554,$D$19:$E$29,2,FALSE)</f>
        <v>0</v>
      </c>
      <c r="AD554" s="2"/>
      <c r="AE554" s="2">
        <f>N557</f>
        <v>3779.4507685921112</v>
      </c>
      <c r="AF554" s="2">
        <f>O557</f>
        <v>3779.4507685921112</v>
      </c>
      <c r="AG554">
        <v>0</v>
      </c>
    </row>
    <row r="555" spans="1:35" x14ac:dyDescent="0.25">
      <c r="D555">
        <f t="shared" ref="D555:D564" si="560">D540</f>
        <v>2</v>
      </c>
      <c r="E555" s="2">
        <f t="shared" ref="E555:E564" si="561">AE540</f>
        <v>625</v>
      </c>
      <c r="F555" s="2">
        <f t="shared" ref="F555:F564" si="562">AF540</f>
        <v>625</v>
      </c>
      <c r="G555">
        <f t="shared" ref="G555:G564" si="563">AG540</f>
        <v>0</v>
      </c>
      <c r="H555" s="2">
        <f t="shared" ref="H555:H564" si="564">SUM(E555:G555)</f>
        <v>1250</v>
      </c>
      <c r="K555" s="1" t="s">
        <v>19</v>
      </c>
      <c r="L555" s="8">
        <f>IF(B553&lt;$M$5,0,$K$6/SUM($K$6,E554:E564))</f>
        <v>0</v>
      </c>
      <c r="M555" s="1" t="s">
        <v>15</v>
      </c>
      <c r="N555" s="2">
        <f>N554*$I$6</f>
        <v>3779.4507685921112</v>
      </c>
      <c r="O555" s="2">
        <f>O554*$I$6</f>
        <v>3779.4507685921112</v>
      </c>
      <c r="P555" s="2">
        <f>SUM(N555:O555)</f>
        <v>7558.9015371842224</v>
      </c>
      <c r="R555">
        <v>2</v>
      </c>
      <c r="S555" s="2">
        <f t="shared" si="555"/>
        <v>625</v>
      </c>
      <c r="T555" s="2">
        <f t="shared" si="556"/>
        <v>625</v>
      </c>
      <c r="U555" s="2">
        <f t="shared" si="557"/>
        <v>0</v>
      </c>
      <c r="V555" s="2"/>
      <c r="W555" s="2">
        <f>S555-S555*$N$13</f>
        <v>593.75</v>
      </c>
      <c r="X555" s="2">
        <f>T555-T555*$N$13</f>
        <v>593.75</v>
      </c>
      <c r="Y555" s="2">
        <f>U555-U555*$N$13</f>
        <v>0</v>
      </c>
      <c r="Z555" s="2"/>
      <c r="AA555" s="2">
        <f t="shared" ref="AA555:AA564" si="565">W555*VLOOKUP($R555,$D$19:$E$29,2,FALSE)</f>
        <v>237.5</v>
      </c>
      <c r="AB555" s="2">
        <f t="shared" si="558"/>
        <v>237.5</v>
      </c>
      <c r="AC555" s="2">
        <f t="shared" si="559"/>
        <v>0</v>
      </c>
      <c r="AD555" s="2"/>
      <c r="AE555" s="2">
        <f>AA554</f>
        <v>625</v>
      </c>
      <c r="AF555" s="2">
        <f t="shared" ref="AF555:AF564" si="566">AB554</f>
        <v>625</v>
      </c>
      <c r="AG555" s="2">
        <f t="shared" ref="AG555:AG564" si="567">AC554</f>
        <v>0</v>
      </c>
    </row>
    <row r="556" spans="1:35" x14ac:dyDescent="0.25">
      <c r="D556">
        <f t="shared" si="560"/>
        <v>3</v>
      </c>
      <c r="E556" s="2">
        <f t="shared" si="561"/>
        <v>237.5</v>
      </c>
      <c r="F556" s="2">
        <f t="shared" si="562"/>
        <v>237.5</v>
      </c>
      <c r="G556">
        <f t="shared" si="563"/>
        <v>0</v>
      </c>
      <c r="H556" s="2">
        <f t="shared" si="564"/>
        <v>475</v>
      </c>
      <c r="I556" s="2">
        <f t="shared" ref="I556:I564" si="568">F556*VLOOKUP(D556,$H$12:$L$22,4,FALSE)</f>
        <v>1149025</v>
      </c>
      <c r="J556" s="2"/>
      <c r="K556" s="1" t="s">
        <v>20</v>
      </c>
      <c r="L556" s="8">
        <f>1-L555</f>
        <v>1</v>
      </c>
      <c r="M556" s="1" t="s">
        <v>16</v>
      </c>
      <c r="N556" s="2">
        <f>IF($P555&lt;$I$7,N555,$I$7*N555/$P555)</f>
        <v>3779.4507685921112</v>
      </c>
      <c r="O556" s="2">
        <f>IF($P555&lt;$I$7,O555,$I$7*O555/$P555)</f>
        <v>3779.4507685921112</v>
      </c>
      <c r="P556" s="2">
        <f>SUM(N556:O556)</f>
        <v>7558.9015371842224</v>
      </c>
      <c r="R556">
        <v>3</v>
      </c>
      <c r="S556" s="2">
        <f t="shared" si="555"/>
        <v>237.5</v>
      </c>
      <c r="T556" s="2">
        <f t="shared" si="556"/>
        <v>237.5</v>
      </c>
      <c r="U556" s="2">
        <f t="shared" si="557"/>
        <v>0</v>
      </c>
      <c r="V556" s="2"/>
      <c r="W556" s="2">
        <f>S556-S556*$N$14</f>
        <v>213.75</v>
      </c>
      <c r="X556" s="2">
        <f>T556-T556*$N$14</f>
        <v>213.75</v>
      </c>
      <c r="Y556" s="2">
        <f>U556-U556*$N$14</f>
        <v>0</v>
      </c>
      <c r="Z556" s="2"/>
      <c r="AA556" s="2">
        <f t="shared" si="565"/>
        <v>85.5</v>
      </c>
      <c r="AB556" s="2">
        <f t="shared" si="558"/>
        <v>85.5</v>
      </c>
      <c r="AC556" s="2">
        <f t="shared" si="559"/>
        <v>0</v>
      </c>
      <c r="AD556" s="2"/>
      <c r="AE556" s="2">
        <f t="shared" ref="AE556:AE564" si="569">AA555</f>
        <v>237.5</v>
      </c>
      <c r="AF556" s="2">
        <f t="shared" si="566"/>
        <v>237.5</v>
      </c>
      <c r="AG556" s="2">
        <f t="shared" si="567"/>
        <v>0</v>
      </c>
    </row>
    <row r="557" spans="1:35" x14ac:dyDescent="0.25">
      <c r="D557">
        <f t="shared" si="560"/>
        <v>4</v>
      </c>
      <c r="E557" s="2">
        <f t="shared" si="561"/>
        <v>85.5</v>
      </c>
      <c r="F557" s="2">
        <f t="shared" si="562"/>
        <v>85.5</v>
      </c>
      <c r="G557">
        <f t="shared" si="563"/>
        <v>0</v>
      </c>
      <c r="H557" s="2">
        <f t="shared" si="564"/>
        <v>171</v>
      </c>
      <c r="I557" s="2">
        <f t="shared" si="568"/>
        <v>847732.5</v>
      </c>
      <c r="J557" s="2"/>
      <c r="K557" s="1" t="s">
        <v>21</v>
      </c>
      <c r="L557" s="2">
        <f>L554*L555</f>
        <v>0</v>
      </c>
      <c r="M557" s="1" t="s">
        <v>33</v>
      </c>
      <c r="N557" s="2">
        <f>N556</f>
        <v>3779.4507685921112</v>
      </c>
      <c r="O557" s="2">
        <f t="shared" ref="O557" si="570">O556</f>
        <v>3779.4507685921112</v>
      </c>
      <c r="P557" s="2">
        <f>SUM(N557:O557)</f>
        <v>7558.9015371842224</v>
      </c>
      <c r="R557">
        <v>4</v>
      </c>
      <c r="S557" s="2">
        <f t="shared" si="555"/>
        <v>85.5</v>
      </c>
      <c r="T557" s="2">
        <f t="shared" si="556"/>
        <v>85.5</v>
      </c>
      <c r="U557" s="2">
        <f t="shared" si="557"/>
        <v>0</v>
      </c>
      <c r="V557" s="2"/>
      <c r="W557" s="2">
        <f>S557-S557*$N$15</f>
        <v>68.400000000000006</v>
      </c>
      <c r="X557" s="2">
        <f>T557-T557*$N$15</f>
        <v>68.400000000000006</v>
      </c>
      <c r="Y557" s="2">
        <f>U557-U557*$N$15</f>
        <v>0</v>
      </c>
      <c r="Z557" s="2"/>
      <c r="AA557" s="2">
        <f t="shared" si="565"/>
        <v>41.04</v>
      </c>
      <c r="AB557" s="2">
        <f t="shared" si="558"/>
        <v>41.04</v>
      </c>
      <c r="AC557" s="2">
        <f t="shared" si="559"/>
        <v>0</v>
      </c>
      <c r="AD557" s="2"/>
      <c r="AE557" s="2">
        <f t="shared" si="569"/>
        <v>85.5</v>
      </c>
      <c r="AF557" s="2">
        <f t="shared" si="566"/>
        <v>85.5</v>
      </c>
      <c r="AG557" s="2">
        <f t="shared" si="567"/>
        <v>0</v>
      </c>
    </row>
    <row r="558" spans="1:35" x14ac:dyDescent="0.25">
      <c r="D558">
        <f t="shared" si="560"/>
        <v>5</v>
      </c>
      <c r="E558" s="2">
        <f t="shared" si="561"/>
        <v>41.04</v>
      </c>
      <c r="F558" s="2">
        <f t="shared" si="562"/>
        <v>41.04</v>
      </c>
      <c r="G558">
        <f t="shared" si="563"/>
        <v>0</v>
      </c>
      <c r="H558" s="2">
        <f t="shared" si="564"/>
        <v>82.08</v>
      </c>
      <c r="I558" s="2">
        <f t="shared" si="568"/>
        <v>647282.88</v>
      </c>
      <c r="J558" s="2"/>
      <c r="K558" s="1" t="s">
        <v>22</v>
      </c>
      <c r="L558" s="2">
        <f>(L554*L556)/2</f>
        <v>1889725.3842960557</v>
      </c>
      <c r="R558">
        <v>5</v>
      </c>
      <c r="S558" s="2">
        <f t="shared" si="555"/>
        <v>41.04</v>
      </c>
      <c r="T558" s="2">
        <f t="shared" si="556"/>
        <v>41.04</v>
      </c>
      <c r="U558" s="2">
        <f t="shared" si="557"/>
        <v>0</v>
      </c>
      <c r="V558" s="2"/>
      <c r="W558" s="2">
        <f>S558-S558*$N$16</f>
        <v>32.832000000000001</v>
      </c>
      <c r="X558" s="2">
        <f>T558-T558*$N$16</f>
        <v>32.832000000000001</v>
      </c>
      <c r="Y558" s="2">
        <f>U558-U558*$N$16</f>
        <v>0</v>
      </c>
      <c r="Z558" s="2"/>
      <c r="AA558" s="2">
        <f t="shared" si="565"/>
        <v>19.699200000000001</v>
      </c>
      <c r="AB558" s="2">
        <f t="shared" si="558"/>
        <v>19.699200000000001</v>
      </c>
      <c r="AC558" s="2">
        <f t="shared" si="559"/>
        <v>0</v>
      </c>
      <c r="AD558" s="2"/>
      <c r="AE558" s="2">
        <f t="shared" si="569"/>
        <v>41.04</v>
      </c>
      <c r="AF558" s="2">
        <f t="shared" si="566"/>
        <v>41.04</v>
      </c>
      <c r="AG558" s="2">
        <f t="shared" si="567"/>
        <v>0</v>
      </c>
    </row>
    <row r="559" spans="1:35" x14ac:dyDescent="0.25">
      <c r="D559">
        <f t="shared" si="560"/>
        <v>6</v>
      </c>
      <c r="E559" s="2">
        <f t="shared" si="561"/>
        <v>19.699200000000001</v>
      </c>
      <c r="F559" s="2">
        <f t="shared" si="562"/>
        <v>19.699200000000001</v>
      </c>
      <c r="G559">
        <f t="shared" si="563"/>
        <v>0</v>
      </c>
      <c r="H559" s="2">
        <f t="shared" si="564"/>
        <v>39.398400000000002</v>
      </c>
      <c r="I559" s="2">
        <f t="shared" si="568"/>
        <v>447309.73440000002</v>
      </c>
      <c r="J559" s="2"/>
      <c r="K559" s="1" t="s">
        <v>23</v>
      </c>
      <c r="L559" s="2">
        <f>L558</f>
        <v>1889725.3842960557</v>
      </c>
      <c r="R559">
        <v>6</v>
      </c>
      <c r="S559" s="2">
        <f t="shared" si="555"/>
        <v>19.699200000000001</v>
      </c>
      <c r="T559" s="2">
        <f t="shared" si="556"/>
        <v>19.699200000000001</v>
      </c>
      <c r="U559" s="2">
        <f t="shared" si="557"/>
        <v>0</v>
      </c>
      <c r="V559" s="2"/>
      <c r="W559" s="2">
        <f>S559-S559*$N$17</f>
        <v>15.759360000000001</v>
      </c>
      <c r="X559" s="2">
        <f>T559-T559*$N$17</f>
        <v>15.759360000000001</v>
      </c>
      <c r="Y559" s="2">
        <f>U559-U559*$N$17</f>
        <v>0</v>
      </c>
      <c r="Z559" s="2"/>
      <c r="AA559" s="2">
        <f t="shared" si="565"/>
        <v>9.4556160000000009</v>
      </c>
      <c r="AB559" s="2">
        <f t="shared" si="558"/>
        <v>9.4556160000000009</v>
      </c>
      <c r="AC559" s="2">
        <f t="shared" si="559"/>
        <v>0</v>
      </c>
      <c r="AD559" s="2"/>
      <c r="AE559" s="2">
        <f t="shared" si="569"/>
        <v>19.699200000000001</v>
      </c>
      <c r="AF559" s="2">
        <f t="shared" si="566"/>
        <v>19.699200000000001</v>
      </c>
      <c r="AG559" s="2">
        <f t="shared" si="567"/>
        <v>0</v>
      </c>
    </row>
    <row r="560" spans="1:35" x14ac:dyDescent="0.25">
      <c r="D560">
        <f t="shared" si="560"/>
        <v>7</v>
      </c>
      <c r="E560" s="2">
        <f t="shared" si="561"/>
        <v>9.4556160000000009</v>
      </c>
      <c r="F560" s="2">
        <f t="shared" si="562"/>
        <v>9.4556160000000009</v>
      </c>
      <c r="G560">
        <f t="shared" si="563"/>
        <v>0</v>
      </c>
      <c r="H560" s="2">
        <f t="shared" si="564"/>
        <v>18.911232000000002</v>
      </c>
      <c r="I560" s="2">
        <f t="shared" si="568"/>
        <v>278288.23449600005</v>
      </c>
      <c r="J560" s="2"/>
      <c r="K560" s="15"/>
      <c r="L560" s="2"/>
      <c r="M560" s="2"/>
      <c r="N560" s="2"/>
      <c r="O560" s="2"/>
      <c r="R560">
        <v>7</v>
      </c>
      <c r="S560" s="2">
        <f t="shared" si="555"/>
        <v>9.4556160000000009</v>
      </c>
      <c r="T560" s="2">
        <f t="shared" si="556"/>
        <v>9.4556160000000009</v>
      </c>
      <c r="U560" s="2">
        <f t="shared" si="557"/>
        <v>0</v>
      </c>
      <c r="V560" s="2"/>
      <c r="W560" s="2">
        <f>S560-S560*$N$18</f>
        <v>7.5644928000000009</v>
      </c>
      <c r="X560" s="2">
        <f>T560-T560*$N$18</f>
        <v>7.5644928000000009</v>
      </c>
      <c r="Y560" s="2">
        <f>U560-U560*$N$18</f>
        <v>0</v>
      </c>
      <c r="Z560" s="2"/>
      <c r="AA560" s="2">
        <f t="shared" si="565"/>
        <v>4.53869568</v>
      </c>
      <c r="AB560" s="2">
        <f t="shared" si="558"/>
        <v>4.53869568</v>
      </c>
      <c r="AC560" s="2">
        <f t="shared" si="559"/>
        <v>0</v>
      </c>
      <c r="AD560" s="2"/>
      <c r="AE560" s="2">
        <f t="shared" si="569"/>
        <v>9.4556160000000009</v>
      </c>
      <c r="AF560" s="2">
        <f t="shared" si="566"/>
        <v>9.4556160000000009</v>
      </c>
      <c r="AG560" s="2">
        <f t="shared" si="567"/>
        <v>0</v>
      </c>
    </row>
    <row r="561" spans="1:35" x14ac:dyDescent="0.25">
      <c r="D561">
        <f t="shared" si="560"/>
        <v>8</v>
      </c>
      <c r="E561" s="2">
        <f t="shared" si="561"/>
        <v>4.53869568</v>
      </c>
      <c r="F561" s="2">
        <f t="shared" si="562"/>
        <v>4.53869568</v>
      </c>
      <c r="G561">
        <f t="shared" si="563"/>
        <v>0</v>
      </c>
      <c r="H561" s="2">
        <f t="shared" si="564"/>
        <v>9.07739136</v>
      </c>
      <c r="I561" s="2">
        <f t="shared" si="568"/>
        <v>168076.97842176</v>
      </c>
      <c r="J561" s="2"/>
      <c r="K561" s="2"/>
      <c r="L561" s="2"/>
      <c r="M561" s="2"/>
      <c r="N561" s="2"/>
      <c r="O561" s="2"/>
      <c r="R561">
        <v>8</v>
      </c>
      <c r="S561" s="2">
        <f t="shared" si="555"/>
        <v>4.53869568</v>
      </c>
      <c r="T561" s="2">
        <f t="shared" si="556"/>
        <v>4.53869568</v>
      </c>
      <c r="U561" s="2">
        <f t="shared" si="557"/>
        <v>0</v>
      </c>
      <c r="V561" s="2"/>
      <c r="W561" s="2">
        <f>S561-S561*$N$19</f>
        <v>3.630956544</v>
      </c>
      <c r="X561" s="2">
        <f>T561-T561*$N$19</f>
        <v>3.630956544</v>
      </c>
      <c r="Y561" s="2">
        <f>U561-U561*$N$19</f>
        <v>0</v>
      </c>
      <c r="Z561" s="2"/>
      <c r="AA561" s="2">
        <f t="shared" si="565"/>
        <v>2.1785739263999999</v>
      </c>
      <c r="AB561" s="2">
        <f t="shared" si="558"/>
        <v>2.1785739263999999</v>
      </c>
      <c r="AC561" s="2">
        <f t="shared" si="559"/>
        <v>0</v>
      </c>
      <c r="AD561" s="2"/>
      <c r="AE561" s="2">
        <f t="shared" si="569"/>
        <v>4.53869568</v>
      </c>
      <c r="AF561" s="2">
        <f t="shared" si="566"/>
        <v>4.53869568</v>
      </c>
      <c r="AG561" s="2">
        <f t="shared" si="567"/>
        <v>0</v>
      </c>
    </row>
    <row r="562" spans="1:35" x14ac:dyDescent="0.25">
      <c r="D562">
        <f t="shared" si="560"/>
        <v>9</v>
      </c>
      <c r="E562" s="2">
        <f t="shared" si="561"/>
        <v>2.1785739263999999</v>
      </c>
      <c r="F562" s="2">
        <f t="shared" si="562"/>
        <v>2.1785739263999999</v>
      </c>
      <c r="G562">
        <f t="shared" si="563"/>
        <v>0</v>
      </c>
      <c r="H562" s="2">
        <f t="shared" si="564"/>
        <v>4.3571478527999998</v>
      </c>
      <c r="I562" s="2">
        <f t="shared" si="568"/>
        <v>134261.15393617921</v>
      </c>
      <c r="J562" s="2"/>
      <c r="K562" s="2"/>
      <c r="L562" s="2"/>
      <c r="M562" s="2"/>
      <c r="N562" s="2"/>
      <c r="O562" s="2"/>
      <c r="R562">
        <v>9</v>
      </c>
      <c r="S562" s="2">
        <f t="shared" si="555"/>
        <v>2.1785739263999999</v>
      </c>
      <c r="T562" s="2">
        <f t="shared" si="556"/>
        <v>2.1785739263999999</v>
      </c>
      <c r="U562" s="2">
        <f t="shared" si="557"/>
        <v>0</v>
      </c>
      <c r="V562" s="2"/>
      <c r="W562" s="2">
        <f>S562-S562*$N$20</f>
        <v>1.7428591411199998</v>
      </c>
      <c r="X562" s="2">
        <f>T562-T562*$N$20</f>
        <v>1.7428591411199998</v>
      </c>
      <c r="Y562" s="2">
        <f>U562-U562*$N$20</f>
        <v>0</v>
      </c>
      <c r="Z562" s="2"/>
      <c r="AA562" s="2">
        <f t="shared" si="565"/>
        <v>1.0457154846719998</v>
      </c>
      <c r="AB562" s="2">
        <f t="shared" si="558"/>
        <v>1.0457154846719998</v>
      </c>
      <c r="AC562" s="2">
        <f t="shared" si="559"/>
        <v>0</v>
      </c>
      <c r="AD562" s="2"/>
      <c r="AE562" s="2">
        <f t="shared" si="569"/>
        <v>2.1785739263999999</v>
      </c>
      <c r="AF562" s="2">
        <f t="shared" si="566"/>
        <v>2.1785739263999999</v>
      </c>
      <c r="AG562" s="2">
        <f t="shared" si="567"/>
        <v>0</v>
      </c>
    </row>
    <row r="563" spans="1:35" x14ac:dyDescent="0.25">
      <c r="D563">
        <f t="shared" si="560"/>
        <v>10</v>
      </c>
      <c r="E563" s="2">
        <f t="shared" si="561"/>
        <v>1.0457154846719998</v>
      </c>
      <c r="F563" s="2">
        <f t="shared" si="562"/>
        <v>1.0457154846719998</v>
      </c>
      <c r="G563">
        <f t="shared" si="563"/>
        <v>0</v>
      </c>
      <c r="H563" s="2">
        <f t="shared" si="564"/>
        <v>2.0914309693439996</v>
      </c>
      <c r="I563" s="2">
        <f t="shared" si="568"/>
        <v>67114.019806248951</v>
      </c>
      <c r="J563" s="2"/>
      <c r="K563" s="2"/>
      <c r="L563" s="2"/>
      <c r="M563" s="2"/>
      <c r="N563" s="2"/>
      <c r="O563" s="2"/>
      <c r="R563">
        <v>10</v>
      </c>
      <c r="S563" s="2">
        <f t="shared" si="555"/>
        <v>1.0457154846719998</v>
      </c>
      <c r="T563" s="2">
        <f t="shared" si="556"/>
        <v>1.0457154846719998</v>
      </c>
      <c r="U563" s="2">
        <f t="shared" si="557"/>
        <v>0</v>
      </c>
      <c r="V563" s="2"/>
      <c r="W563" s="2">
        <f>S563-S563*$N$21</f>
        <v>0.8365723877375999</v>
      </c>
      <c r="X563" s="2">
        <f>T563-T563*$N$21</f>
        <v>0.8365723877375999</v>
      </c>
      <c r="Y563" s="2">
        <f>U563-U563*$N$21</f>
        <v>0</v>
      </c>
      <c r="Z563" s="2"/>
      <c r="AA563" s="2">
        <f t="shared" si="565"/>
        <v>0.50194343264255992</v>
      </c>
      <c r="AB563" s="2">
        <f t="shared" si="558"/>
        <v>0.50194343264255992</v>
      </c>
      <c r="AC563" s="2">
        <f t="shared" si="559"/>
        <v>0</v>
      </c>
      <c r="AD563" s="2"/>
      <c r="AE563" s="2">
        <f t="shared" si="569"/>
        <v>1.0457154846719998</v>
      </c>
      <c r="AF563" s="2">
        <f t="shared" si="566"/>
        <v>1.0457154846719998</v>
      </c>
      <c r="AG563" s="2">
        <f t="shared" si="567"/>
        <v>0</v>
      </c>
    </row>
    <row r="564" spans="1:35" x14ac:dyDescent="0.25">
      <c r="D564">
        <f t="shared" si="560"/>
        <v>11</v>
      </c>
      <c r="E564" s="2">
        <f t="shared" si="561"/>
        <v>0.50194343264255992</v>
      </c>
      <c r="F564" s="2">
        <f t="shared" si="562"/>
        <v>0.50194343264255992</v>
      </c>
      <c r="G564">
        <f t="shared" si="563"/>
        <v>0</v>
      </c>
      <c r="H564" s="2">
        <f t="shared" si="564"/>
        <v>1.0038868652851198</v>
      </c>
      <c r="I564" s="2">
        <f t="shared" si="568"/>
        <v>40360.26753192296</v>
      </c>
      <c r="J564" s="2"/>
      <c r="K564" s="2"/>
      <c r="L564" s="2"/>
      <c r="M564" s="2"/>
      <c r="N564" s="2"/>
      <c r="O564" s="2"/>
      <c r="R564" s="3">
        <v>11</v>
      </c>
      <c r="S564" s="6">
        <f t="shared" si="555"/>
        <v>0.50194343264255992</v>
      </c>
      <c r="T564" s="6">
        <f t="shared" si="556"/>
        <v>0.50194343264255992</v>
      </c>
      <c r="U564" s="6">
        <f t="shared" si="557"/>
        <v>0</v>
      </c>
      <c r="V564" s="7"/>
      <c r="W564" s="2">
        <f>S564-S564*$N$22</f>
        <v>0.40155474611404796</v>
      </c>
      <c r="X564" s="2">
        <f>T564-T564*$N$22</f>
        <v>0.40155474611404796</v>
      </c>
      <c r="Y564" s="2">
        <f>U564-U564*$N$22</f>
        <v>0</v>
      </c>
      <c r="Z564" s="2"/>
      <c r="AA564" s="2">
        <f t="shared" si="565"/>
        <v>0.24093284766842876</v>
      </c>
      <c r="AB564" s="2">
        <f t="shared" si="558"/>
        <v>0.24093284766842876</v>
      </c>
      <c r="AC564" s="2">
        <f t="shared" si="559"/>
        <v>0</v>
      </c>
      <c r="AD564" s="2"/>
      <c r="AE564" s="2">
        <f t="shared" si="569"/>
        <v>0.50194343264255992</v>
      </c>
      <c r="AF564" s="2">
        <f t="shared" si="566"/>
        <v>0.50194343264255992</v>
      </c>
      <c r="AG564" s="2">
        <f t="shared" si="567"/>
        <v>0</v>
      </c>
    </row>
    <row r="565" spans="1:35" x14ac:dyDescent="0.25">
      <c r="H565" s="2">
        <f>SUM(H554:H564)</f>
        <v>9611.8210262316497</v>
      </c>
      <c r="I565">
        <f>SUM(I556:I564)</f>
        <v>3779450.7685921113</v>
      </c>
      <c r="R565" t="s">
        <v>30</v>
      </c>
      <c r="T565">
        <f>IF($H565&lt;$J$12,F565,F565/$H565*$J$12)</f>
        <v>0</v>
      </c>
      <c r="U565">
        <f>SUM(S554:U564)</f>
        <v>7052.9194890474282</v>
      </c>
      <c r="Y565" s="2">
        <f>SUM(W554:Y564)</f>
        <v>6877.3355912379429</v>
      </c>
      <c r="AC565" s="2">
        <f>SUM(AA554:AC564)</f>
        <v>2053.4013547427667</v>
      </c>
      <c r="AE565" s="2">
        <f>SUM(AE554:AE564)</f>
        <v>4805.9105131158249</v>
      </c>
      <c r="AF565" s="2">
        <f>SUM(AF554:AF564)</f>
        <v>4805.9105131158249</v>
      </c>
      <c r="AG565">
        <f>SUM(AG554:AG564)</f>
        <v>0</v>
      </c>
      <c r="AH565" s="15">
        <f>SUM(AE554:AG564)</f>
        <v>9611.8210262316461</v>
      </c>
    </row>
    <row r="566" spans="1:35" x14ac:dyDescent="0.25">
      <c r="B566" s="3"/>
      <c r="C566" s="3"/>
      <c r="D566" s="3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14"/>
      <c r="AI566" s="3"/>
    </row>
    <row r="567" spans="1:35" x14ac:dyDescent="0.25">
      <c r="B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7"/>
      <c r="U567" s="7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7"/>
      <c r="AH567" s="19"/>
      <c r="AI567" s="7"/>
    </row>
    <row r="568" spans="1:35" x14ac:dyDescent="0.25">
      <c r="A568" t="s">
        <v>24</v>
      </c>
      <c r="B568">
        <f>B553+1</f>
        <v>36</v>
      </c>
      <c r="D568" s="3" t="s">
        <v>34</v>
      </c>
      <c r="E568" s="3" t="s">
        <v>5</v>
      </c>
      <c r="F568" s="3" t="s">
        <v>4</v>
      </c>
      <c r="G568" s="3" t="s">
        <v>6</v>
      </c>
      <c r="H568" s="3" t="s">
        <v>14</v>
      </c>
      <c r="I568" s="3" t="s">
        <v>7</v>
      </c>
      <c r="K568" s="14" t="s">
        <v>32</v>
      </c>
      <c r="L568" s="4"/>
      <c r="M568" s="4"/>
      <c r="N568" s="3" t="s">
        <v>51</v>
      </c>
      <c r="O568" s="3" t="s">
        <v>50</v>
      </c>
      <c r="P568" s="3" t="s">
        <v>14</v>
      </c>
      <c r="R568" s="3" t="s">
        <v>34</v>
      </c>
      <c r="S568" s="3" t="s">
        <v>35</v>
      </c>
      <c r="T568" s="3" t="s">
        <v>36</v>
      </c>
      <c r="U568" s="3" t="s">
        <v>37</v>
      </c>
      <c r="W568" s="3" t="s">
        <v>38</v>
      </c>
      <c r="X568" s="3" t="s">
        <v>39</v>
      </c>
      <c r="Y568" s="3" t="s">
        <v>40</v>
      </c>
      <c r="AA568" s="3" t="s">
        <v>41</v>
      </c>
      <c r="AB568" s="3" t="s">
        <v>42</v>
      </c>
      <c r="AC568" s="3" t="s">
        <v>43</v>
      </c>
      <c r="AE568" s="3" t="s">
        <v>52</v>
      </c>
      <c r="AF568" s="3" t="s">
        <v>54</v>
      </c>
      <c r="AG568" s="3" t="s">
        <v>53</v>
      </c>
      <c r="AH568" s="1" t="s">
        <v>24</v>
      </c>
      <c r="AI568">
        <f>B568</f>
        <v>36</v>
      </c>
    </row>
    <row r="569" spans="1:35" x14ac:dyDescent="0.25">
      <c r="D569">
        <f>D554</f>
        <v>1</v>
      </c>
      <c r="E569" s="2">
        <f>AE554</f>
        <v>3779.4507685921112</v>
      </c>
      <c r="F569" s="2">
        <f>AF554</f>
        <v>3779.4507685921112</v>
      </c>
      <c r="G569">
        <f>IF($B568&lt;$M$5,0,$K$6)</f>
        <v>0</v>
      </c>
      <c r="H569" s="2">
        <f>SUM(E569:G569)</f>
        <v>7558.9015371842224</v>
      </c>
      <c r="K569" s="1" t="s">
        <v>17</v>
      </c>
      <c r="L569" s="2">
        <f>SUM(I571:I579)</f>
        <v>3779450.7685921113</v>
      </c>
      <c r="M569" s="4"/>
      <c r="N569" s="7">
        <f>L572+L573</f>
        <v>1889725.3842960557</v>
      </c>
      <c r="O569" s="7">
        <f>L574</f>
        <v>1889725.3842960557</v>
      </c>
      <c r="P569" s="4"/>
      <c r="R569">
        <v>1</v>
      </c>
      <c r="S569" s="2">
        <f t="shared" ref="S569:S579" si="571">IF($H569&lt;$J$12,E569,E569/$H569*$J$12)</f>
        <v>2500</v>
      </c>
      <c r="T569" s="2">
        <f t="shared" ref="T569:T579" si="572">IF($H569&lt;$J$12,F569,F569/$H569*$J$12)</f>
        <v>2500</v>
      </c>
      <c r="U569" s="2">
        <f t="shared" ref="U569:U579" si="573">IF($H569&lt;$J$12,G569,G569/$H569*$J$12)</f>
        <v>0</v>
      </c>
      <c r="V569" s="2"/>
      <c r="W569" s="2">
        <f>S569-S569*$N$12</f>
        <v>2500</v>
      </c>
      <c r="X569" s="2">
        <f>T569-T569*$N$12</f>
        <v>2500</v>
      </c>
      <c r="Y569" s="2">
        <f>U569-U569*$N$12</f>
        <v>0</v>
      </c>
      <c r="Z569" s="2"/>
      <c r="AA569" s="2">
        <f>W569*VLOOKUP($R569,$D$19:$E$29,2,FALSE)</f>
        <v>625</v>
      </c>
      <c r="AB569" s="2">
        <f t="shared" ref="AB569:AB579" si="574">X569*VLOOKUP($R569,$D$19:$E$29,2,FALSE)</f>
        <v>625</v>
      </c>
      <c r="AC569" s="2">
        <f t="shared" ref="AC569:AC579" si="575">Y569*VLOOKUP($R569,$D$19:$E$29,2,FALSE)</f>
        <v>0</v>
      </c>
      <c r="AD569" s="2"/>
      <c r="AE569" s="2">
        <f>N572</f>
        <v>3779.4507685921112</v>
      </c>
      <c r="AF569" s="2">
        <f>O572</f>
        <v>3779.4507685921112</v>
      </c>
      <c r="AG569">
        <v>0</v>
      </c>
    </row>
    <row r="570" spans="1:35" x14ac:dyDescent="0.25">
      <c r="D570">
        <f t="shared" ref="D570:D579" si="576">D555</f>
        <v>2</v>
      </c>
      <c r="E570" s="2">
        <f t="shared" ref="E570:E579" si="577">AE555</f>
        <v>625</v>
      </c>
      <c r="F570" s="2">
        <f t="shared" ref="F570:F579" si="578">AF555</f>
        <v>625</v>
      </c>
      <c r="G570">
        <f t="shared" ref="G570:G579" si="579">AG555</f>
        <v>0</v>
      </c>
      <c r="H570" s="2">
        <f t="shared" ref="H570:H579" si="580">SUM(E570:G570)</f>
        <v>1250</v>
      </c>
      <c r="K570" s="1" t="s">
        <v>19</v>
      </c>
      <c r="L570" s="8">
        <f>IF(B568&lt;$M$5,0,$K$6/SUM($K$6,E569:E579))</f>
        <v>0</v>
      </c>
      <c r="M570" s="1" t="s">
        <v>15</v>
      </c>
      <c r="N570" s="2">
        <f>N569*$I$6</f>
        <v>3779.4507685921112</v>
      </c>
      <c r="O570" s="2">
        <f>O569*$I$6</f>
        <v>3779.4507685921112</v>
      </c>
      <c r="P570" s="2">
        <f>SUM(N570:O570)</f>
        <v>7558.9015371842224</v>
      </c>
      <c r="R570">
        <v>2</v>
      </c>
      <c r="S570" s="2">
        <f t="shared" si="571"/>
        <v>625</v>
      </c>
      <c r="T570" s="2">
        <f t="shared" si="572"/>
        <v>625</v>
      </c>
      <c r="U570" s="2">
        <f t="shared" si="573"/>
        <v>0</v>
      </c>
      <c r="V570" s="2"/>
      <c r="W570" s="2">
        <f>S570-S570*$N$13</f>
        <v>593.75</v>
      </c>
      <c r="X570" s="2">
        <f>T570-T570*$N$13</f>
        <v>593.75</v>
      </c>
      <c r="Y570" s="2">
        <f>U570-U570*$N$13</f>
        <v>0</v>
      </c>
      <c r="Z570" s="2"/>
      <c r="AA570" s="2">
        <f t="shared" ref="AA570:AA579" si="581">W570*VLOOKUP($R570,$D$19:$E$29,2,FALSE)</f>
        <v>237.5</v>
      </c>
      <c r="AB570" s="2">
        <f t="shared" si="574"/>
        <v>237.5</v>
      </c>
      <c r="AC570" s="2">
        <f t="shared" si="575"/>
        <v>0</v>
      </c>
      <c r="AD570" s="2"/>
      <c r="AE570" s="2">
        <f>AA569</f>
        <v>625</v>
      </c>
      <c r="AF570" s="2">
        <f t="shared" ref="AF570:AF579" si="582">AB569</f>
        <v>625</v>
      </c>
      <c r="AG570" s="2">
        <f t="shared" ref="AG570:AG579" si="583">AC569</f>
        <v>0</v>
      </c>
    </row>
    <row r="571" spans="1:35" x14ac:dyDescent="0.25">
      <c r="D571">
        <f t="shared" si="576"/>
        <v>3</v>
      </c>
      <c r="E571" s="2">
        <f t="shared" si="577"/>
        <v>237.5</v>
      </c>
      <c r="F571" s="2">
        <f t="shared" si="578"/>
        <v>237.5</v>
      </c>
      <c r="G571">
        <f t="shared" si="579"/>
        <v>0</v>
      </c>
      <c r="H571" s="2">
        <f t="shared" si="580"/>
        <v>475</v>
      </c>
      <c r="I571" s="2">
        <f t="shared" ref="I571:I579" si="584">F571*VLOOKUP(D571,$H$12:$L$22,4,FALSE)</f>
        <v>1149025</v>
      </c>
      <c r="J571" s="2"/>
      <c r="K571" s="1" t="s">
        <v>20</v>
      </c>
      <c r="L571" s="8">
        <f>1-L570</f>
        <v>1</v>
      </c>
      <c r="M571" s="1" t="s">
        <v>16</v>
      </c>
      <c r="N571" s="2">
        <f>IF($P570&lt;$I$7,N570,$I$7*N570/$P570)</f>
        <v>3779.4507685921112</v>
      </c>
      <c r="O571" s="2">
        <f>IF($P570&lt;$I$7,O570,$I$7*O570/$P570)</f>
        <v>3779.4507685921112</v>
      </c>
      <c r="P571" s="2">
        <f>SUM(N571:O571)</f>
        <v>7558.9015371842224</v>
      </c>
      <c r="R571">
        <v>3</v>
      </c>
      <c r="S571" s="2">
        <f t="shared" si="571"/>
        <v>237.5</v>
      </c>
      <c r="T571" s="2">
        <f t="shared" si="572"/>
        <v>237.5</v>
      </c>
      <c r="U571" s="2">
        <f t="shared" si="573"/>
        <v>0</v>
      </c>
      <c r="V571" s="2"/>
      <c r="W571" s="2">
        <f>S571-S571*$N$14</f>
        <v>213.75</v>
      </c>
      <c r="X571" s="2">
        <f>T571-T571*$N$14</f>
        <v>213.75</v>
      </c>
      <c r="Y571" s="2">
        <f>U571-U571*$N$14</f>
        <v>0</v>
      </c>
      <c r="Z571" s="2"/>
      <c r="AA571" s="2">
        <f t="shared" si="581"/>
        <v>85.5</v>
      </c>
      <c r="AB571" s="2">
        <f t="shared" si="574"/>
        <v>85.5</v>
      </c>
      <c r="AC571" s="2">
        <f t="shared" si="575"/>
        <v>0</v>
      </c>
      <c r="AD571" s="2"/>
      <c r="AE571" s="2">
        <f t="shared" ref="AE571:AE579" si="585">AA570</f>
        <v>237.5</v>
      </c>
      <c r="AF571" s="2">
        <f t="shared" si="582"/>
        <v>237.5</v>
      </c>
      <c r="AG571" s="2">
        <f t="shared" si="583"/>
        <v>0</v>
      </c>
    </row>
    <row r="572" spans="1:35" x14ac:dyDescent="0.25">
      <c r="D572">
        <f t="shared" si="576"/>
        <v>4</v>
      </c>
      <c r="E572" s="2">
        <f t="shared" si="577"/>
        <v>85.5</v>
      </c>
      <c r="F572" s="2">
        <f t="shared" si="578"/>
        <v>85.5</v>
      </c>
      <c r="G572">
        <f t="shared" si="579"/>
        <v>0</v>
      </c>
      <c r="H572" s="2">
        <f t="shared" si="580"/>
        <v>171</v>
      </c>
      <c r="I572" s="2">
        <f t="shared" si="584"/>
        <v>847732.5</v>
      </c>
      <c r="J572" s="2"/>
      <c r="K572" s="1" t="s">
        <v>21</v>
      </c>
      <c r="L572" s="2">
        <f>L569*L570</f>
        <v>0</v>
      </c>
      <c r="M572" s="1" t="s">
        <v>33</v>
      </c>
      <c r="N572" s="2">
        <f>N571</f>
        <v>3779.4507685921112</v>
      </c>
      <c r="O572" s="2">
        <f t="shared" ref="O572" si="586">O571</f>
        <v>3779.4507685921112</v>
      </c>
      <c r="P572" s="2">
        <f>SUM(N572:O572)</f>
        <v>7558.9015371842224</v>
      </c>
      <c r="R572">
        <v>4</v>
      </c>
      <c r="S572" s="2">
        <f t="shared" si="571"/>
        <v>85.5</v>
      </c>
      <c r="T572" s="2">
        <f t="shared" si="572"/>
        <v>85.5</v>
      </c>
      <c r="U572" s="2">
        <f t="shared" si="573"/>
        <v>0</v>
      </c>
      <c r="V572" s="2"/>
      <c r="W572" s="2">
        <f>S572-S572*$N$15</f>
        <v>68.400000000000006</v>
      </c>
      <c r="X572" s="2">
        <f>T572-T572*$N$15</f>
        <v>68.400000000000006</v>
      </c>
      <c r="Y572" s="2">
        <f>U572-U572*$N$15</f>
        <v>0</v>
      </c>
      <c r="Z572" s="2"/>
      <c r="AA572" s="2">
        <f t="shared" si="581"/>
        <v>41.04</v>
      </c>
      <c r="AB572" s="2">
        <f t="shared" si="574"/>
        <v>41.04</v>
      </c>
      <c r="AC572" s="2">
        <f t="shared" si="575"/>
        <v>0</v>
      </c>
      <c r="AD572" s="2"/>
      <c r="AE572" s="2">
        <f t="shared" si="585"/>
        <v>85.5</v>
      </c>
      <c r="AF572" s="2">
        <f t="shared" si="582"/>
        <v>85.5</v>
      </c>
      <c r="AG572" s="2">
        <f t="shared" si="583"/>
        <v>0</v>
      </c>
    </row>
    <row r="573" spans="1:35" x14ac:dyDescent="0.25">
      <c r="D573">
        <f t="shared" si="576"/>
        <v>5</v>
      </c>
      <c r="E573" s="2">
        <f t="shared" si="577"/>
        <v>41.04</v>
      </c>
      <c r="F573" s="2">
        <f t="shared" si="578"/>
        <v>41.04</v>
      </c>
      <c r="G573">
        <f t="shared" si="579"/>
        <v>0</v>
      </c>
      <c r="H573" s="2">
        <f t="shared" si="580"/>
        <v>82.08</v>
      </c>
      <c r="I573" s="2">
        <f t="shared" si="584"/>
        <v>647282.88</v>
      </c>
      <c r="J573" s="2"/>
      <c r="K573" s="1" t="s">
        <v>22</v>
      </c>
      <c r="L573" s="2">
        <f>(L569*L571)/2</f>
        <v>1889725.3842960557</v>
      </c>
      <c r="R573">
        <v>5</v>
      </c>
      <c r="S573" s="2">
        <f t="shared" si="571"/>
        <v>41.04</v>
      </c>
      <c r="T573" s="2">
        <f t="shared" si="572"/>
        <v>41.04</v>
      </c>
      <c r="U573" s="2">
        <f t="shared" si="573"/>
        <v>0</v>
      </c>
      <c r="V573" s="2"/>
      <c r="W573" s="2">
        <f>S573-S573*$N$16</f>
        <v>32.832000000000001</v>
      </c>
      <c r="X573" s="2">
        <f>T573-T573*$N$16</f>
        <v>32.832000000000001</v>
      </c>
      <c r="Y573" s="2">
        <f>U573-U573*$N$16</f>
        <v>0</v>
      </c>
      <c r="Z573" s="2"/>
      <c r="AA573" s="2">
        <f t="shared" si="581"/>
        <v>19.699200000000001</v>
      </c>
      <c r="AB573" s="2">
        <f t="shared" si="574"/>
        <v>19.699200000000001</v>
      </c>
      <c r="AC573" s="2">
        <f t="shared" si="575"/>
        <v>0</v>
      </c>
      <c r="AD573" s="2"/>
      <c r="AE573" s="2">
        <f t="shared" si="585"/>
        <v>41.04</v>
      </c>
      <c r="AF573" s="2">
        <f t="shared" si="582"/>
        <v>41.04</v>
      </c>
      <c r="AG573" s="2">
        <f t="shared" si="583"/>
        <v>0</v>
      </c>
    </row>
    <row r="574" spans="1:35" x14ac:dyDescent="0.25">
      <c r="D574">
        <f t="shared" si="576"/>
        <v>6</v>
      </c>
      <c r="E574" s="2">
        <f t="shared" si="577"/>
        <v>19.699200000000001</v>
      </c>
      <c r="F574" s="2">
        <f t="shared" si="578"/>
        <v>19.699200000000001</v>
      </c>
      <c r="G574">
        <f t="shared" si="579"/>
        <v>0</v>
      </c>
      <c r="H574" s="2">
        <f t="shared" si="580"/>
        <v>39.398400000000002</v>
      </c>
      <c r="I574" s="2">
        <f t="shared" si="584"/>
        <v>447309.73440000002</v>
      </c>
      <c r="J574" s="2"/>
      <c r="K574" s="1" t="s">
        <v>23</v>
      </c>
      <c r="L574" s="2">
        <f>L573</f>
        <v>1889725.3842960557</v>
      </c>
      <c r="R574">
        <v>6</v>
      </c>
      <c r="S574" s="2">
        <f t="shared" si="571"/>
        <v>19.699200000000001</v>
      </c>
      <c r="T574" s="2">
        <f t="shared" si="572"/>
        <v>19.699200000000001</v>
      </c>
      <c r="U574" s="2">
        <f t="shared" si="573"/>
        <v>0</v>
      </c>
      <c r="V574" s="2"/>
      <c r="W574" s="2">
        <f>S574-S574*$N$17</f>
        <v>15.759360000000001</v>
      </c>
      <c r="X574" s="2">
        <f>T574-T574*$N$17</f>
        <v>15.759360000000001</v>
      </c>
      <c r="Y574" s="2">
        <f>U574-U574*$N$17</f>
        <v>0</v>
      </c>
      <c r="Z574" s="2"/>
      <c r="AA574" s="2">
        <f t="shared" si="581"/>
        <v>9.4556160000000009</v>
      </c>
      <c r="AB574" s="2">
        <f t="shared" si="574"/>
        <v>9.4556160000000009</v>
      </c>
      <c r="AC574" s="2">
        <f t="shared" si="575"/>
        <v>0</v>
      </c>
      <c r="AD574" s="2"/>
      <c r="AE574" s="2">
        <f t="shared" si="585"/>
        <v>19.699200000000001</v>
      </c>
      <c r="AF574" s="2">
        <f t="shared" si="582"/>
        <v>19.699200000000001</v>
      </c>
      <c r="AG574" s="2">
        <f t="shared" si="583"/>
        <v>0</v>
      </c>
    </row>
    <row r="575" spans="1:35" x14ac:dyDescent="0.25">
      <c r="D575">
        <f t="shared" si="576"/>
        <v>7</v>
      </c>
      <c r="E575" s="2">
        <f t="shared" si="577"/>
        <v>9.4556160000000009</v>
      </c>
      <c r="F575" s="2">
        <f t="shared" si="578"/>
        <v>9.4556160000000009</v>
      </c>
      <c r="G575">
        <f t="shared" si="579"/>
        <v>0</v>
      </c>
      <c r="H575" s="2">
        <f t="shared" si="580"/>
        <v>18.911232000000002</v>
      </c>
      <c r="I575" s="2">
        <f t="shared" si="584"/>
        <v>278288.23449600005</v>
      </c>
      <c r="J575" s="2"/>
      <c r="K575" s="15"/>
      <c r="L575" s="2"/>
      <c r="M575" s="2"/>
      <c r="N575" s="2"/>
      <c r="O575" s="2"/>
      <c r="R575">
        <v>7</v>
      </c>
      <c r="S575" s="2">
        <f t="shared" si="571"/>
        <v>9.4556160000000009</v>
      </c>
      <c r="T575" s="2">
        <f t="shared" si="572"/>
        <v>9.4556160000000009</v>
      </c>
      <c r="U575" s="2">
        <f t="shared" si="573"/>
        <v>0</v>
      </c>
      <c r="V575" s="2"/>
      <c r="W575" s="2">
        <f>S575-S575*$N$18</f>
        <v>7.5644928000000009</v>
      </c>
      <c r="X575" s="2">
        <f>T575-T575*$N$18</f>
        <v>7.5644928000000009</v>
      </c>
      <c r="Y575" s="2">
        <f>U575-U575*$N$18</f>
        <v>0</v>
      </c>
      <c r="Z575" s="2"/>
      <c r="AA575" s="2">
        <f t="shared" si="581"/>
        <v>4.53869568</v>
      </c>
      <c r="AB575" s="2">
        <f t="shared" si="574"/>
        <v>4.53869568</v>
      </c>
      <c r="AC575" s="2">
        <f t="shared" si="575"/>
        <v>0</v>
      </c>
      <c r="AD575" s="2"/>
      <c r="AE575" s="2">
        <f t="shared" si="585"/>
        <v>9.4556160000000009</v>
      </c>
      <c r="AF575" s="2">
        <f t="shared" si="582"/>
        <v>9.4556160000000009</v>
      </c>
      <c r="AG575" s="2">
        <f t="shared" si="583"/>
        <v>0</v>
      </c>
    </row>
    <row r="576" spans="1:35" x14ac:dyDescent="0.25">
      <c r="D576">
        <f t="shared" si="576"/>
        <v>8</v>
      </c>
      <c r="E576" s="2">
        <f t="shared" si="577"/>
        <v>4.53869568</v>
      </c>
      <c r="F576" s="2">
        <f t="shared" si="578"/>
        <v>4.53869568</v>
      </c>
      <c r="G576">
        <f t="shared" si="579"/>
        <v>0</v>
      </c>
      <c r="H576" s="2">
        <f t="shared" si="580"/>
        <v>9.07739136</v>
      </c>
      <c r="I576" s="2">
        <f t="shared" si="584"/>
        <v>168076.97842176</v>
      </c>
      <c r="J576" s="2"/>
      <c r="K576" s="2"/>
      <c r="L576" s="2"/>
      <c r="M576" s="2"/>
      <c r="N576" s="2"/>
      <c r="O576" s="2"/>
      <c r="R576">
        <v>8</v>
      </c>
      <c r="S576" s="2">
        <f t="shared" si="571"/>
        <v>4.53869568</v>
      </c>
      <c r="T576" s="2">
        <f t="shared" si="572"/>
        <v>4.53869568</v>
      </c>
      <c r="U576" s="2">
        <f t="shared" si="573"/>
        <v>0</v>
      </c>
      <c r="V576" s="2"/>
      <c r="W576" s="2">
        <f>S576-S576*$N$19</f>
        <v>3.630956544</v>
      </c>
      <c r="X576" s="2">
        <f>T576-T576*$N$19</f>
        <v>3.630956544</v>
      </c>
      <c r="Y576" s="2">
        <f>U576-U576*$N$19</f>
        <v>0</v>
      </c>
      <c r="Z576" s="2"/>
      <c r="AA576" s="2">
        <f t="shared" si="581"/>
        <v>2.1785739263999999</v>
      </c>
      <c r="AB576" s="2">
        <f t="shared" si="574"/>
        <v>2.1785739263999999</v>
      </c>
      <c r="AC576" s="2">
        <f t="shared" si="575"/>
        <v>0</v>
      </c>
      <c r="AD576" s="2"/>
      <c r="AE576" s="2">
        <f t="shared" si="585"/>
        <v>4.53869568</v>
      </c>
      <c r="AF576" s="2">
        <f t="shared" si="582"/>
        <v>4.53869568</v>
      </c>
      <c r="AG576" s="2">
        <f t="shared" si="583"/>
        <v>0</v>
      </c>
    </row>
    <row r="577" spans="1:35" x14ac:dyDescent="0.25">
      <c r="D577">
        <f t="shared" si="576"/>
        <v>9</v>
      </c>
      <c r="E577" s="2">
        <f t="shared" si="577"/>
        <v>2.1785739263999999</v>
      </c>
      <c r="F577" s="2">
        <f t="shared" si="578"/>
        <v>2.1785739263999999</v>
      </c>
      <c r="G577">
        <f t="shared" si="579"/>
        <v>0</v>
      </c>
      <c r="H577" s="2">
        <f t="shared" si="580"/>
        <v>4.3571478527999998</v>
      </c>
      <c r="I577" s="2">
        <f t="shared" si="584"/>
        <v>134261.15393617921</v>
      </c>
      <c r="J577" s="2"/>
      <c r="K577" s="2"/>
      <c r="L577" s="2"/>
      <c r="M577" s="2"/>
      <c r="N577" s="2"/>
      <c r="O577" s="2"/>
      <c r="R577">
        <v>9</v>
      </c>
      <c r="S577" s="2">
        <f t="shared" si="571"/>
        <v>2.1785739263999999</v>
      </c>
      <c r="T577" s="2">
        <f t="shared" si="572"/>
        <v>2.1785739263999999</v>
      </c>
      <c r="U577" s="2">
        <f t="shared" si="573"/>
        <v>0</v>
      </c>
      <c r="V577" s="2"/>
      <c r="W577" s="2">
        <f>S577-S577*$N$20</f>
        <v>1.7428591411199998</v>
      </c>
      <c r="X577" s="2">
        <f>T577-T577*$N$20</f>
        <v>1.7428591411199998</v>
      </c>
      <c r="Y577" s="2">
        <f>U577-U577*$N$20</f>
        <v>0</v>
      </c>
      <c r="Z577" s="2"/>
      <c r="AA577" s="2">
        <f t="shared" si="581"/>
        <v>1.0457154846719998</v>
      </c>
      <c r="AB577" s="2">
        <f t="shared" si="574"/>
        <v>1.0457154846719998</v>
      </c>
      <c r="AC577" s="2">
        <f t="shared" si="575"/>
        <v>0</v>
      </c>
      <c r="AD577" s="2"/>
      <c r="AE577" s="2">
        <f t="shared" si="585"/>
        <v>2.1785739263999999</v>
      </c>
      <c r="AF577" s="2">
        <f t="shared" si="582"/>
        <v>2.1785739263999999</v>
      </c>
      <c r="AG577" s="2">
        <f t="shared" si="583"/>
        <v>0</v>
      </c>
    </row>
    <row r="578" spans="1:35" x14ac:dyDescent="0.25">
      <c r="D578">
        <f t="shared" si="576"/>
        <v>10</v>
      </c>
      <c r="E578" s="2">
        <f t="shared" si="577"/>
        <v>1.0457154846719998</v>
      </c>
      <c r="F578" s="2">
        <f t="shared" si="578"/>
        <v>1.0457154846719998</v>
      </c>
      <c r="G578">
        <f t="shared" si="579"/>
        <v>0</v>
      </c>
      <c r="H578" s="2">
        <f t="shared" si="580"/>
        <v>2.0914309693439996</v>
      </c>
      <c r="I578" s="2">
        <f t="shared" si="584"/>
        <v>67114.019806248951</v>
      </c>
      <c r="J578" s="2"/>
      <c r="K578" s="2"/>
      <c r="L578" s="2"/>
      <c r="M578" s="2"/>
      <c r="N578" s="2"/>
      <c r="O578" s="2"/>
      <c r="R578">
        <v>10</v>
      </c>
      <c r="S578" s="2">
        <f t="shared" si="571"/>
        <v>1.0457154846719998</v>
      </c>
      <c r="T578" s="2">
        <f t="shared" si="572"/>
        <v>1.0457154846719998</v>
      </c>
      <c r="U578" s="2">
        <f t="shared" si="573"/>
        <v>0</v>
      </c>
      <c r="V578" s="2"/>
      <c r="W578" s="2">
        <f>S578-S578*$N$21</f>
        <v>0.8365723877375999</v>
      </c>
      <c r="X578" s="2">
        <f>T578-T578*$N$21</f>
        <v>0.8365723877375999</v>
      </c>
      <c r="Y578" s="2">
        <f>U578-U578*$N$21</f>
        <v>0</v>
      </c>
      <c r="Z578" s="2"/>
      <c r="AA578" s="2">
        <f t="shared" si="581"/>
        <v>0.50194343264255992</v>
      </c>
      <c r="AB578" s="2">
        <f t="shared" si="574"/>
        <v>0.50194343264255992</v>
      </c>
      <c r="AC578" s="2">
        <f t="shared" si="575"/>
        <v>0</v>
      </c>
      <c r="AD578" s="2"/>
      <c r="AE578" s="2">
        <f t="shared" si="585"/>
        <v>1.0457154846719998</v>
      </c>
      <c r="AF578" s="2">
        <f t="shared" si="582"/>
        <v>1.0457154846719998</v>
      </c>
      <c r="AG578" s="2">
        <f t="shared" si="583"/>
        <v>0</v>
      </c>
    </row>
    <row r="579" spans="1:35" x14ac:dyDescent="0.25">
      <c r="D579">
        <f t="shared" si="576"/>
        <v>11</v>
      </c>
      <c r="E579" s="2">
        <f t="shared" si="577"/>
        <v>0.50194343264255992</v>
      </c>
      <c r="F579" s="2">
        <f t="shared" si="578"/>
        <v>0.50194343264255992</v>
      </c>
      <c r="G579">
        <f t="shared" si="579"/>
        <v>0</v>
      </c>
      <c r="H579" s="2">
        <f t="shared" si="580"/>
        <v>1.0038868652851198</v>
      </c>
      <c r="I579" s="2">
        <f t="shared" si="584"/>
        <v>40360.26753192296</v>
      </c>
      <c r="J579" s="2"/>
      <c r="K579" s="2"/>
      <c r="L579" s="2"/>
      <c r="M579" s="2"/>
      <c r="N579" s="2"/>
      <c r="O579" s="2"/>
      <c r="R579" s="3">
        <v>11</v>
      </c>
      <c r="S579" s="6">
        <f t="shared" si="571"/>
        <v>0.50194343264255992</v>
      </c>
      <c r="T579" s="6">
        <f t="shared" si="572"/>
        <v>0.50194343264255992</v>
      </c>
      <c r="U579" s="6">
        <f t="shared" si="573"/>
        <v>0</v>
      </c>
      <c r="V579" s="7"/>
      <c r="W579" s="2">
        <f>S579-S579*$N$22</f>
        <v>0.40155474611404796</v>
      </c>
      <c r="X579" s="2">
        <f>T579-T579*$N$22</f>
        <v>0.40155474611404796</v>
      </c>
      <c r="Y579" s="2">
        <f>U579-U579*$N$22</f>
        <v>0</v>
      </c>
      <c r="Z579" s="2"/>
      <c r="AA579" s="2">
        <f t="shared" si="581"/>
        <v>0.24093284766842876</v>
      </c>
      <c r="AB579" s="2">
        <f t="shared" si="574"/>
        <v>0.24093284766842876</v>
      </c>
      <c r="AC579" s="2">
        <f t="shared" si="575"/>
        <v>0</v>
      </c>
      <c r="AD579" s="2"/>
      <c r="AE579" s="2">
        <f t="shared" si="585"/>
        <v>0.50194343264255992</v>
      </c>
      <c r="AF579" s="2">
        <f t="shared" si="582"/>
        <v>0.50194343264255992</v>
      </c>
      <c r="AG579" s="2">
        <f t="shared" si="583"/>
        <v>0</v>
      </c>
    </row>
    <row r="580" spans="1:35" x14ac:dyDescent="0.25">
      <c r="H580" s="2">
        <f>SUM(H569:H579)</f>
        <v>9611.8210262316497</v>
      </c>
      <c r="I580">
        <f>SUM(I571:I579)</f>
        <v>3779450.7685921113</v>
      </c>
      <c r="R580" t="s">
        <v>30</v>
      </c>
      <c r="T580">
        <f>IF($H580&lt;$J$12,F580,F580/$H580*$J$12)</f>
        <v>0</v>
      </c>
      <c r="U580">
        <f>SUM(S569:U579)</f>
        <v>7052.9194890474282</v>
      </c>
      <c r="Y580" s="2">
        <f>SUM(W569:Y579)</f>
        <v>6877.3355912379429</v>
      </c>
      <c r="AC580" s="2">
        <f>SUM(AA569:AC579)</f>
        <v>2053.4013547427667</v>
      </c>
      <c r="AE580" s="2">
        <f>SUM(AE569:AE579)</f>
        <v>4805.9105131158249</v>
      </c>
      <c r="AF580" s="2">
        <f>SUM(AF569:AF579)</f>
        <v>4805.9105131158249</v>
      </c>
      <c r="AG580">
        <f>SUM(AG569:AG579)</f>
        <v>0</v>
      </c>
      <c r="AH580" s="15">
        <f>SUM(AE569:AG579)</f>
        <v>9611.8210262316461</v>
      </c>
    </row>
    <row r="581" spans="1:35" x14ac:dyDescent="0.25">
      <c r="B581" s="3"/>
      <c r="C581" s="3"/>
      <c r="D581" s="3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14"/>
      <c r="AI581" s="3"/>
    </row>
    <row r="582" spans="1:35" x14ac:dyDescent="0.25">
      <c r="B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7"/>
      <c r="U582" s="7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7"/>
      <c r="AH582" s="19"/>
      <c r="AI582" s="7"/>
    </row>
    <row r="583" spans="1:35" x14ac:dyDescent="0.25">
      <c r="A583" t="s">
        <v>24</v>
      </c>
      <c r="B583">
        <f>B568+1</f>
        <v>37</v>
      </c>
      <c r="D583" s="3" t="s">
        <v>34</v>
      </c>
      <c r="E583" s="3" t="s">
        <v>5</v>
      </c>
      <c r="F583" s="3" t="s">
        <v>4</v>
      </c>
      <c r="G583" s="3" t="s">
        <v>6</v>
      </c>
      <c r="H583" s="3" t="s">
        <v>14</v>
      </c>
      <c r="I583" s="3" t="s">
        <v>7</v>
      </c>
      <c r="K583" s="14" t="s">
        <v>32</v>
      </c>
      <c r="L583" s="4"/>
      <c r="M583" s="4"/>
      <c r="N583" s="3" t="s">
        <v>51</v>
      </c>
      <c r="O583" s="3" t="s">
        <v>50</v>
      </c>
      <c r="P583" s="3" t="s">
        <v>14</v>
      </c>
      <c r="R583" s="3" t="s">
        <v>34</v>
      </c>
      <c r="S583" s="3" t="s">
        <v>35</v>
      </c>
      <c r="T583" s="3" t="s">
        <v>36</v>
      </c>
      <c r="U583" s="3" t="s">
        <v>37</v>
      </c>
      <c r="W583" s="3" t="s">
        <v>38</v>
      </c>
      <c r="X583" s="3" t="s">
        <v>39</v>
      </c>
      <c r="Y583" s="3" t="s">
        <v>40</v>
      </c>
      <c r="AA583" s="3" t="s">
        <v>41</v>
      </c>
      <c r="AB583" s="3" t="s">
        <v>42</v>
      </c>
      <c r="AC583" s="3" t="s">
        <v>43</v>
      </c>
      <c r="AE583" s="3" t="s">
        <v>52</v>
      </c>
      <c r="AF583" s="3" t="s">
        <v>54</v>
      </c>
      <c r="AG583" s="3" t="s">
        <v>53</v>
      </c>
      <c r="AH583" s="1" t="s">
        <v>24</v>
      </c>
      <c r="AI583">
        <f>B583</f>
        <v>37</v>
      </c>
    </row>
    <row r="584" spans="1:35" x14ac:dyDescent="0.25">
      <c r="D584">
        <f>D569</f>
        <v>1</v>
      </c>
      <c r="E584" s="2">
        <f>AE569</f>
        <v>3779.4507685921112</v>
      </c>
      <c r="F584" s="2">
        <f>AF569</f>
        <v>3779.4507685921112</v>
      </c>
      <c r="G584">
        <f>IF($B583&lt;$M$5,0,$K$6)</f>
        <v>0</v>
      </c>
      <c r="H584" s="2">
        <f>SUM(E584:G584)</f>
        <v>7558.9015371842224</v>
      </c>
      <c r="K584" s="1" t="s">
        <v>17</v>
      </c>
      <c r="L584" s="2">
        <f>SUM(I586:I594)</f>
        <v>3779450.7685921113</v>
      </c>
      <c r="M584" s="4"/>
      <c r="N584" s="7">
        <f>L587+L588</f>
        <v>1889725.3842960557</v>
      </c>
      <c r="O584" s="7">
        <f>L589</f>
        <v>1889725.3842960557</v>
      </c>
      <c r="P584" s="4"/>
      <c r="R584">
        <v>1</v>
      </c>
      <c r="S584" s="2">
        <f t="shared" ref="S584:S594" si="587">IF($H584&lt;$J$12,E584,E584/$H584*$J$12)</f>
        <v>2500</v>
      </c>
      <c r="T584" s="2">
        <f t="shared" ref="T584:T594" si="588">IF($H584&lt;$J$12,F584,F584/$H584*$J$12)</f>
        <v>2500</v>
      </c>
      <c r="U584" s="2">
        <f t="shared" ref="U584:U594" si="589">IF($H584&lt;$J$12,G584,G584/$H584*$J$12)</f>
        <v>0</v>
      </c>
      <c r="V584" s="2"/>
      <c r="W584" s="2">
        <f>S584-S584*$N$12</f>
        <v>2500</v>
      </c>
      <c r="X584" s="2">
        <f>T584-T584*$N$12</f>
        <v>2500</v>
      </c>
      <c r="Y584" s="2">
        <f>U584-U584*$N$12</f>
        <v>0</v>
      </c>
      <c r="Z584" s="2"/>
      <c r="AA584" s="2">
        <f>W584*VLOOKUP($R584,$D$19:$E$29,2,FALSE)</f>
        <v>625</v>
      </c>
      <c r="AB584" s="2">
        <f t="shared" ref="AB584:AB594" si="590">X584*VLOOKUP($R584,$D$19:$E$29,2,FALSE)</f>
        <v>625</v>
      </c>
      <c r="AC584" s="2">
        <f t="shared" ref="AC584:AC594" si="591">Y584*VLOOKUP($R584,$D$19:$E$29,2,FALSE)</f>
        <v>0</v>
      </c>
      <c r="AD584" s="2"/>
      <c r="AE584" s="2">
        <f>N587</f>
        <v>3779.4507685921112</v>
      </c>
      <c r="AF584" s="2">
        <f>O587</f>
        <v>3779.4507685921112</v>
      </c>
      <c r="AG584">
        <v>0</v>
      </c>
    </row>
    <row r="585" spans="1:35" x14ac:dyDescent="0.25">
      <c r="D585">
        <f t="shared" ref="D585:D594" si="592">D570</f>
        <v>2</v>
      </c>
      <c r="E585" s="2">
        <f t="shared" ref="E585:E594" si="593">AE570</f>
        <v>625</v>
      </c>
      <c r="F585" s="2">
        <f t="shared" ref="F585:F594" si="594">AF570</f>
        <v>625</v>
      </c>
      <c r="G585">
        <f t="shared" ref="G585:G594" si="595">AG570</f>
        <v>0</v>
      </c>
      <c r="H585" s="2">
        <f t="shared" ref="H585:H594" si="596">SUM(E585:G585)</f>
        <v>1250</v>
      </c>
      <c r="K585" s="1" t="s">
        <v>19</v>
      </c>
      <c r="L585" s="8">
        <f>IF(B583&lt;$M$5,0,$K$6/SUM($K$6,E584:E594))</f>
        <v>0</v>
      </c>
      <c r="M585" s="1" t="s">
        <v>15</v>
      </c>
      <c r="N585" s="2">
        <f>N584*$I$6</f>
        <v>3779.4507685921112</v>
      </c>
      <c r="O585" s="2">
        <f>O584*$I$6</f>
        <v>3779.4507685921112</v>
      </c>
      <c r="P585" s="2">
        <f>SUM(N585:O585)</f>
        <v>7558.9015371842224</v>
      </c>
      <c r="R585">
        <v>2</v>
      </c>
      <c r="S585" s="2">
        <f t="shared" si="587"/>
        <v>625</v>
      </c>
      <c r="T585" s="2">
        <f t="shared" si="588"/>
        <v>625</v>
      </c>
      <c r="U585" s="2">
        <f t="shared" si="589"/>
        <v>0</v>
      </c>
      <c r="V585" s="2"/>
      <c r="W585" s="2">
        <f>S585-S585*$N$13</f>
        <v>593.75</v>
      </c>
      <c r="X585" s="2">
        <f>T585-T585*$N$13</f>
        <v>593.75</v>
      </c>
      <c r="Y585" s="2">
        <f>U585-U585*$N$13</f>
        <v>0</v>
      </c>
      <c r="Z585" s="2"/>
      <c r="AA585" s="2">
        <f t="shared" ref="AA585:AA594" si="597">W585*VLOOKUP($R585,$D$19:$E$29,2,FALSE)</f>
        <v>237.5</v>
      </c>
      <c r="AB585" s="2">
        <f t="shared" si="590"/>
        <v>237.5</v>
      </c>
      <c r="AC585" s="2">
        <f t="shared" si="591"/>
        <v>0</v>
      </c>
      <c r="AD585" s="2"/>
      <c r="AE585" s="2">
        <f>AA584</f>
        <v>625</v>
      </c>
      <c r="AF585" s="2">
        <f t="shared" ref="AF585:AF594" si="598">AB584</f>
        <v>625</v>
      </c>
      <c r="AG585" s="2">
        <f t="shared" ref="AG585:AG594" si="599">AC584</f>
        <v>0</v>
      </c>
    </row>
    <row r="586" spans="1:35" x14ac:dyDescent="0.25">
      <c r="D586">
        <f t="shared" si="592"/>
        <v>3</v>
      </c>
      <c r="E586" s="2">
        <f t="shared" si="593"/>
        <v>237.5</v>
      </c>
      <c r="F586" s="2">
        <f t="shared" si="594"/>
        <v>237.5</v>
      </c>
      <c r="G586">
        <f t="shared" si="595"/>
        <v>0</v>
      </c>
      <c r="H586" s="2">
        <f t="shared" si="596"/>
        <v>475</v>
      </c>
      <c r="I586" s="2">
        <f t="shared" ref="I586:I594" si="600">F586*VLOOKUP(D586,$H$12:$L$22,4,FALSE)</f>
        <v>1149025</v>
      </c>
      <c r="J586" s="2"/>
      <c r="K586" s="1" t="s">
        <v>20</v>
      </c>
      <c r="L586" s="8">
        <f>1-L585</f>
        <v>1</v>
      </c>
      <c r="M586" s="1" t="s">
        <v>16</v>
      </c>
      <c r="N586" s="2">
        <f>IF($P585&lt;$I$7,N585,$I$7*N585/$P585)</f>
        <v>3779.4507685921112</v>
      </c>
      <c r="O586" s="2">
        <f>IF($P585&lt;$I$7,O585,$I$7*O585/$P585)</f>
        <v>3779.4507685921112</v>
      </c>
      <c r="P586" s="2">
        <f>SUM(N586:O586)</f>
        <v>7558.9015371842224</v>
      </c>
      <c r="R586">
        <v>3</v>
      </c>
      <c r="S586" s="2">
        <f t="shared" si="587"/>
        <v>237.5</v>
      </c>
      <c r="T586" s="2">
        <f t="shared" si="588"/>
        <v>237.5</v>
      </c>
      <c r="U586" s="2">
        <f t="shared" si="589"/>
        <v>0</v>
      </c>
      <c r="V586" s="2"/>
      <c r="W586" s="2">
        <f>S586-S586*$N$14</f>
        <v>213.75</v>
      </c>
      <c r="X586" s="2">
        <f>T586-T586*$N$14</f>
        <v>213.75</v>
      </c>
      <c r="Y586" s="2">
        <f>U586-U586*$N$14</f>
        <v>0</v>
      </c>
      <c r="Z586" s="2"/>
      <c r="AA586" s="2">
        <f t="shared" si="597"/>
        <v>85.5</v>
      </c>
      <c r="AB586" s="2">
        <f t="shared" si="590"/>
        <v>85.5</v>
      </c>
      <c r="AC586" s="2">
        <f t="shared" si="591"/>
        <v>0</v>
      </c>
      <c r="AD586" s="2"/>
      <c r="AE586" s="2">
        <f t="shared" ref="AE586:AE594" si="601">AA585</f>
        <v>237.5</v>
      </c>
      <c r="AF586" s="2">
        <f t="shared" si="598"/>
        <v>237.5</v>
      </c>
      <c r="AG586" s="2">
        <f t="shared" si="599"/>
        <v>0</v>
      </c>
    </row>
    <row r="587" spans="1:35" x14ac:dyDescent="0.25">
      <c r="D587">
        <f t="shared" si="592"/>
        <v>4</v>
      </c>
      <c r="E587" s="2">
        <f t="shared" si="593"/>
        <v>85.5</v>
      </c>
      <c r="F587" s="2">
        <f t="shared" si="594"/>
        <v>85.5</v>
      </c>
      <c r="G587">
        <f t="shared" si="595"/>
        <v>0</v>
      </c>
      <c r="H587" s="2">
        <f t="shared" si="596"/>
        <v>171</v>
      </c>
      <c r="I587" s="2">
        <f t="shared" si="600"/>
        <v>847732.5</v>
      </c>
      <c r="J587" s="2"/>
      <c r="K587" s="1" t="s">
        <v>21</v>
      </c>
      <c r="L587" s="2">
        <f>L584*L585</f>
        <v>0</v>
      </c>
      <c r="M587" s="1" t="s">
        <v>33</v>
      </c>
      <c r="N587" s="2">
        <f>N586</f>
        <v>3779.4507685921112</v>
      </c>
      <c r="O587" s="2">
        <f t="shared" ref="O587" si="602">O586</f>
        <v>3779.4507685921112</v>
      </c>
      <c r="P587" s="2">
        <f>SUM(N587:O587)</f>
        <v>7558.9015371842224</v>
      </c>
      <c r="R587">
        <v>4</v>
      </c>
      <c r="S587" s="2">
        <f t="shared" si="587"/>
        <v>85.5</v>
      </c>
      <c r="T587" s="2">
        <f t="shared" si="588"/>
        <v>85.5</v>
      </c>
      <c r="U587" s="2">
        <f t="shared" si="589"/>
        <v>0</v>
      </c>
      <c r="V587" s="2"/>
      <c r="W587" s="2">
        <f>S587-S587*$N$15</f>
        <v>68.400000000000006</v>
      </c>
      <c r="X587" s="2">
        <f>T587-T587*$N$15</f>
        <v>68.400000000000006</v>
      </c>
      <c r="Y587" s="2">
        <f>U587-U587*$N$15</f>
        <v>0</v>
      </c>
      <c r="Z587" s="2"/>
      <c r="AA587" s="2">
        <f t="shared" si="597"/>
        <v>41.04</v>
      </c>
      <c r="AB587" s="2">
        <f t="shared" si="590"/>
        <v>41.04</v>
      </c>
      <c r="AC587" s="2">
        <f t="shared" si="591"/>
        <v>0</v>
      </c>
      <c r="AD587" s="2"/>
      <c r="AE587" s="2">
        <f t="shared" si="601"/>
        <v>85.5</v>
      </c>
      <c r="AF587" s="2">
        <f t="shared" si="598"/>
        <v>85.5</v>
      </c>
      <c r="AG587" s="2">
        <f t="shared" si="599"/>
        <v>0</v>
      </c>
    </row>
    <row r="588" spans="1:35" x14ac:dyDescent="0.25">
      <c r="D588">
        <f t="shared" si="592"/>
        <v>5</v>
      </c>
      <c r="E588" s="2">
        <f t="shared" si="593"/>
        <v>41.04</v>
      </c>
      <c r="F588" s="2">
        <f t="shared" si="594"/>
        <v>41.04</v>
      </c>
      <c r="G588">
        <f t="shared" si="595"/>
        <v>0</v>
      </c>
      <c r="H588" s="2">
        <f t="shared" si="596"/>
        <v>82.08</v>
      </c>
      <c r="I588" s="2">
        <f t="shared" si="600"/>
        <v>647282.88</v>
      </c>
      <c r="J588" s="2"/>
      <c r="K588" s="1" t="s">
        <v>22</v>
      </c>
      <c r="L588" s="2">
        <f>(L584*L586)/2</f>
        <v>1889725.3842960557</v>
      </c>
      <c r="R588">
        <v>5</v>
      </c>
      <c r="S588" s="2">
        <f t="shared" si="587"/>
        <v>41.04</v>
      </c>
      <c r="T588" s="2">
        <f t="shared" si="588"/>
        <v>41.04</v>
      </c>
      <c r="U588" s="2">
        <f t="shared" si="589"/>
        <v>0</v>
      </c>
      <c r="V588" s="2"/>
      <c r="W588" s="2">
        <f>S588-S588*$N$16</f>
        <v>32.832000000000001</v>
      </c>
      <c r="X588" s="2">
        <f>T588-T588*$N$16</f>
        <v>32.832000000000001</v>
      </c>
      <c r="Y588" s="2">
        <f>U588-U588*$N$16</f>
        <v>0</v>
      </c>
      <c r="Z588" s="2"/>
      <c r="AA588" s="2">
        <f t="shared" si="597"/>
        <v>19.699200000000001</v>
      </c>
      <c r="AB588" s="2">
        <f t="shared" si="590"/>
        <v>19.699200000000001</v>
      </c>
      <c r="AC588" s="2">
        <f t="shared" si="591"/>
        <v>0</v>
      </c>
      <c r="AD588" s="2"/>
      <c r="AE588" s="2">
        <f t="shared" si="601"/>
        <v>41.04</v>
      </c>
      <c r="AF588" s="2">
        <f t="shared" si="598"/>
        <v>41.04</v>
      </c>
      <c r="AG588" s="2">
        <f t="shared" si="599"/>
        <v>0</v>
      </c>
    </row>
    <row r="589" spans="1:35" x14ac:dyDescent="0.25">
      <c r="D589">
        <f t="shared" si="592"/>
        <v>6</v>
      </c>
      <c r="E589" s="2">
        <f t="shared" si="593"/>
        <v>19.699200000000001</v>
      </c>
      <c r="F589" s="2">
        <f t="shared" si="594"/>
        <v>19.699200000000001</v>
      </c>
      <c r="G589">
        <f t="shared" si="595"/>
        <v>0</v>
      </c>
      <c r="H589" s="2">
        <f t="shared" si="596"/>
        <v>39.398400000000002</v>
      </c>
      <c r="I589" s="2">
        <f t="shared" si="600"/>
        <v>447309.73440000002</v>
      </c>
      <c r="J589" s="2"/>
      <c r="K589" s="1" t="s">
        <v>23</v>
      </c>
      <c r="L589" s="2">
        <f>L588</f>
        <v>1889725.3842960557</v>
      </c>
      <c r="R589">
        <v>6</v>
      </c>
      <c r="S589" s="2">
        <f t="shared" si="587"/>
        <v>19.699200000000001</v>
      </c>
      <c r="T589" s="2">
        <f t="shared" si="588"/>
        <v>19.699200000000001</v>
      </c>
      <c r="U589" s="2">
        <f t="shared" si="589"/>
        <v>0</v>
      </c>
      <c r="V589" s="2"/>
      <c r="W589" s="2">
        <f>S589-S589*$N$17</f>
        <v>15.759360000000001</v>
      </c>
      <c r="X589" s="2">
        <f>T589-T589*$N$17</f>
        <v>15.759360000000001</v>
      </c>
      <c r="Y589" s="2">
        <f>U589-U589*$N$17</f>
        <v>0</v>
      </c>
      <c r="Z589" s="2"/>
      <c r="AA589" s="2">
        <f t="shared" si="597"/>
        <v>9.4556160000000009</v>
      </c>
      <c r="AB589" s="2">
        <f t="shared" si="590"/>
        <v>9.4556160000000009</v>
      </c>
      <c r="AC589" s="2">
        <f t="shared" si="591"/>
        <v>0</v>
      </c>
      <c r="AD589" s="2"/>
      <c r="AE589" s="2">
        <f t="shared" si="601"/>
        <v>19.699200000000001</v>
      </c>
      <c r="AF589" s="2">
        <f t="shared" si="598"/>
        <v>19.699200000000001</v>
      </c>
      <c r="AG589" s="2">
        <f t="shared" si="599"/>
        <v>0</v>
      </c>
    </row>
    <row r="590" spans="1:35" x14ac:dyDescent="0.25">
      <c r="D590">
        <f t="shared" si="592"/>
        <v>7</v>
      </c>
      <c r="E590" s="2">
        <f t="shared" si="593"/>
        <v>9.4556160000000009</v>
      </c>
      <c r="F590" s="2">
        <f t="shared" si="594"/>
        <v>9.4556160000000009</v>
      </c>
      <c r="G590">
        <f t="shared" si="595"/>
        <v>0</v>
      </c>
      <c r="H590" s="2">
        <f t="shared" si="596"/>
        <v>18.911232000000002</v>
      </c>
      <c r="I590" s="2">
        <f t="shared" si="600"/>
        <v>278288.23449600005</v>
      </c>
      <c r="J590" s="2"/>
      <c r="K590" s="15"/>
      <c r="L590" s="2"/>
      <c r="M590" s="2"/>
      <c r="N590" s="2"/>
      <c r="O590" s="2"/>
      <c r="R590">
        <v>7</v>
      </c>
      <c r="S590" s="2">
        <f t="shared" si="587"/>
        <v>9.4556160000000009</v>
      </c>
      <c r="T590" s="2">
        <f t="shared" si="588"/>
        <v>9.4556160000000009</v>
      </c>
      <c r="U590" s="2">
        <f t="shared" si="589"/>
        <v>0</v>
      </c>
      <c r="V590" s="2"/>
      <c r="W590" s="2">
        <f>S590-S590*$N$18</f>
        <v>7.5644928000000009</v>
      </c>
      <c r="X590" s="2">
        <f>T590-T590*$N$18</f>
        <v>7.5644928000000009</v>
      </c>
      <c r="Y590" s="2">
        <f>U590-U590*$N$18</f>
        <v>0</v>
      </c>
      <c r="Z590" s="2"/>
      <c r="AA590" s="2">
        <f t="shared" si="597"/>
        <v>4.53869568</v>
      </c>
      <c r="AB590" s="2">
        <f t="shared" si="590"/>
        <v>4.53869568</v>
      </c>
      <c r="AC590" s="2">
        <f t="shared" si="591"/>
        <v>0</v>
      </c>
      <c r="AD590" s="2"/>
      <c r="AE590" s="2">
        <f t="shared" si="601"/>
        <v>9.4556160000000009</v>
      </c>
      <c r="AF590" s="2">
        <f t="shared" si="598"/>
        <v>9.4556160000000009</v>
      </c>
      <c r="AG590" s="2">
        <f t="shared" si="599"/>
        <v>0</v>
      </c>
    </row>
    <row r="591" spans="1:35" x14ac:dyDescent="0.25">
      <c r="D591">
        <f t="shared" si="592"/>
        <v>8</v>
      </c>
      <c r="E591" s="2">
        <f t="shared" si="593"/>
        <v>4.53869568</v>
      </c>
      <c r="F591" s="2">
        <f t="shared" si="594"/>
        <v>4.53869568</v>
      </c>
      <c r="G591">
        <f t="shared" si="595"/>
        <v>0</v>
      </c>
      <c r="H591" s="2">
        <f t="shared" si="596"/>
        <v>9.07739136</v>
      </c>
      <c r="I591" s="2">
        <f t="shared" si="600"/>
        <v>168076.97842176</v>
      </c>
      <c r="J591" s="2"/>
      <c r="K591" s="2"/>
      <c r="L591" s="2"/>
      <c r="M591" s="2"/>
      <c r="N591" s="2"/>
      <c r="O591" s="2"/>
      <c r="R591">
        <v>8</v>
      </c>
      <c r="S591" s="2">
        <f t="shared" si="587"/>
        <v>4.53869568</v>
      </c>
      <c r="T591" s="2">
        <f t="shared" si="588"/>
        <v>4.53869568</v>
      </c>
      <c r="U591" s="2">
        <f t="shared" si="589"/>
        <v>0</v>
      </c>
      <c r="V591" s="2"/>
      <c r="W591" s="2">
        <f>S591-S591*$N$19</f>
        <v>3.630956544</v>
      </c>
      <c r="X591" s="2">
        <f>T591-T591*$N$19</f>
        <v>3.630956544</v>
      </c>
      <c r="Y591" s="2">
        <f>U591-U591*$N$19</f>
        <v>0</v>
      </c>
      <c r="Z591" s="2"/>
      <c r="AA591" s="2">
        <f t="shared" si="597"/>
        <v>2.1785739263999999</v>
      </c>
      <c r="AB591" s="2">
        <f t="shared" si="590"/>
        <v>2.1785739263999999</v>
      </c>
      <c r="AC591" s="2">
        <f t="shared" si="591"/>
        <v>0</v>
      </c>
      <c r="AD591" s="2"/>
      <c r="AE591" s="2">
        <f t="shared" si="601"/>
        <v>4.53869568</v>
      </c>
      <c r="AF591" s="2">
        <f t="shared" si="598"/>
        <v>4.53869568</v>
      </c>
      <c r="AG591" s="2">
        <f t="shared" si="599"/>
        <v>0</v>
      </c>
    </row>
    <row r="592" spans="1:35" x14ac:dyDescent="0.25">
      <c r="D592">
        <f t="shared" si="592"/>
        <v>9</v>
      </c>
      <c r="E592" s="2">
        <f t="shared" si="593"/>
        <v>2.1785739263999999</v>
      </c>
      <c r="F592" s="2">
        <f t="shared" si="594"/>
        <v>2.1785739263999999</v>
      </c>
      <c r="G592">
        <f t="shared" si="595"/>
        <v>0</v>
      </c>
      <c r="H592" s="2">
        <f t="shared" si="596"/>
        <v>4.3571478527999998</v>
      </c>
      <c r="I592" s="2">
        <f t="shared" si="600"/>
        <v>134261.15393617921</v>
      </c>
      <c r="J592" s="2"/>
      <c r="K592" s="2"/>
      <c r="L592" s="2"/>
      <c r="M592" s="2"/>
      <c r="N592" s="2"/>
      <c r="O592" s="2"/>
      <c r="R592">
        <v>9</v>
      </c>
      <c r="S592" s="2">
        <f t="shared" si="587"/>
        <v>2.1785739263999999</v>
      </c>
      <c r="T592" s="2">
        <f t="shared" si="588"/>
        <v>2.1785739263999999</v>
      </c>
      <c r="U592" s="2">
        <f t="shared" si="589"/>
        <v>0</v>
      </c>
      <c r="V592" s="2"/>
      <c r="W592" s="2">
        <f>S592-S592*$N$20</f>
        <v>1.7428591411199998</v>
      </c>
      <c r="X592" s="2">
        <f>T592-T592*$N$20</f>
        <v>1.7428591411199998</v>
      </c>
      <c r="Y592" s="2">
        <f>U592-U592*$N$20</f>
        <v>0</v>
      </c>
      <c r="Z592" s="2"/>
      <c r="AA592" s="2">
        <f t="shared" si="597"/>
        <v>1.0457154846719998</v>
      </c>
      <c r="AB592" s="2">
        <f t="shared" si="590"/>
        <v>1.0457154846719998</v>
      </c>
      <c r="AC592" s="2">
        <f t="shared" si="591"/>
        <v>0</v>
      </c>
      <c r="AD592" s="2"/>
      <c r="AE592" s="2">
        <f t="shared" si="601"/>
        <v>2.1785739263999999</v>
      </c>
      <c r="AF592" s="2">
        <f t="shared" si="598"/>
        <v>2.1785739263999999</v>
      </c>
      <c r="AG592" s="2">
        <f t="shared" si="599"/>
        <v>0</v>
      </c>
    </row>
    <row r="593" spans="1:35" x14ac:dyDescent="0.25">
      <c r="D593">
        <f t="shared" si="592"/>
        <v>10</v>
      </c>
      <c r="E593" s="2">
        <f t="shared" si="593"/>
        <v>1.0457154846719998</v>
      </c>
      <c r="F593" s="2">
        <f t="shared" si="594"/>
        <v>1.0457154846719998</v>
      </c>
      <c r="G593">
        <f t="shared" si="595"/>
        <v>0</v>
      </c>
      <c r="H593" s="2">
        <f t="shared" si="596"/>
        <v>2.0914309693439996</v>
      </c>
      <c r="I593" s="2">
        <f t="shared" si="600"/>
        <v>67114.019806248951</v>
      </c>
      <c r="J593" s="2"/>
      <c r="K593" s="2"/>
      <c r="L593" s="2"/>
      <c r="M593" s="2"/>
      <c r="N593" s="2"/>
      <c r="O593" s="2"/>
      <c r="R593">
        <v>10</v>
      </c>
      <c r="S593" s="2">
        <f t="shared" si="587"/>
        <v>1.0457154846719998</v>
      </c>
      <c r="T593" s="2">
        <f t="shared" si="588"/>
        <v>1.0457154846719998</v>
      </c>
      <c r="U593" s="2">
        <f t="shared" si="589"/>
        <v>0</v>
      </c>
      <c r="V593" s="2"/>
      <c r="W593" s="2">
        <f>S593-S593*$N$21</f>
        <v>0.8365723877375999</v>
      </c>
      <c r="X593" s="2">
        <f>T593-T593*$N$21</f>
        <v>0.8365723877375999</v>
      </c>
      <c r="Y593" s="2">
        <f>U593-U593*$N$21</f>
        <v>0</v>
      </c>
      <c r="Z593" s="2"/>
      <c r="AA593" s="2">
        <f t="shared" si="597"/>
        <v>0.50194343264255992</v>
      </c>
      <c r="AB593" s="2">
        <f t="shared" si="590"/>
        <v>0.50194343264255992</v>
      </c>
      <c r="AC593" s="2">
        <f t="shared" si="591"/>
        <v>0</v>
      </c>
      <c r="AD593" s="2"/>
      <c r="AE593" s="2">
        <f t="shared" si="601"/>
        <v>1.0457154846719998</v>
      </c>
      <c r="AF593" s="2">
        <f t="shared" si="598"/>
        <v>1.0457154846719998</v>
      </c>
      <c r="AG593" s="2">
        <f t="shared" si="599"/>
        <v>0</v>
      </c>
    </row>
    <row r="594" spans="1:35" x14ac:dyDescent="0.25">
      <c r="D594">
        <f t="shared" si="592"/>
        <v>11</v>
      </c>
      <c r="E594" s="2">
        <f t="shared" si="593"/>
        <v>0.50194343264255992</v>
      </c>
      <c r="F594" s="2">
        <f t="shared" si="594"/>
        <v>0.50194343264255992</v>
      </c>
      <c r="G594">
        <f t="shared" si="595"/>
        <v>0</v>
      </c>
      <c r="H594" s="2">
        <f t="shared" si="596"/>
        <v>1.0038868652851198</v>
      </c>
      <c r="I594" s="2">
        <f t="shared" si="600"/>
        <v>40360.26753192296</v>
      </c>
      <c r="J594" s="2"/>
      <c r="K594" s="2"/>
      <c r="L594" s="2"/>
      <c r="M594" s="2"/>
      <c r="N594" s="2"/>
      <c r="O594" s="2"/>
      <c r="R594" s="3">
        <v>11</v>
      </c>
      <c r="S594" s="6">
        <f t="shared" si="587"/>
        <v>0.50194343264255992</v>
      </c>
      <c r="T594" s="6">
        <f t="shared" si="588"/>
        <v>0.50194343264255992</v>
      </c>
      <c r="U594" s="6">
        <f t="shared" si="589"/>
        <v>0</v>
      </c>
      <c r="V594" s="7"/>
      <c r="W594" s="2">
        <f>S594-S594*$N$22</f>
        <v>0.40155474611404796</v>
      </c>
      <c r="X594" s="2">
        <f>T594-T594*$N$22</f>
        <v>0.40155474611404796</v>
      </c>
      <c r="Y594" s="2">
        <f>U594-U594*$N$22</f>
        <v>0</v>
      </c>
      <c r="Z594" s="2"/>
      <c r="AA594" s="2">
        <f t="shared" si="597"/>
        <v>0.24093284766842876</v>
      </c>
      <c r="AB594" s="2">
        <f t="shared" si="590"/>
        <v>0.24093284766842876</v>
      </c>
      <c r="AC594" s="2">
        <f t="shared" si="591"/>
        <v>0</v>
      </c>
      <c r="AD594" s="2"/>
      <c r="AE594" s="2">
        <f t="shared" si="601"/>
        <v>0.50194343264255992</v>
      </c>
      <c r="AF594" s="2">
        <f t="shared" si="598"/>
        <v>0.50194343264255992</v>
      </c>
      <c r="AG594" s="2">
        <f t="shared" si="599"/>
        <v>0</v>
      </c>
    </row>
    <row r="595" spans="1:35" x14ac:dyDescent="0.25">
      <c r="H595" s="2">
        <f>SUM(H584:H594)</f>
        <v>9611.8210262316497</v>
      </c>
      <c r="I595">
        <f>SUM(I586:I594)</f>
        <v>3779450.7685921113</v>
      </c>
      <c r="R595" t="s">
        <v>30</v>
      </c>
      <c r="T595">
        <f>IF($H595&lt;$J$12,F595,F595/$H595*$J$12)</f>
        <v>0</v>
      </c>
      <c r="U595">
        <f>SUM(S584:U594)</f>
        <v>7052.9194890474282</v>
      </c>
      <c r="Y595" s="2">
        <f>SUM(W584:Y594)</f>
        <v>6877.3355912379429</v>
      </c>
      <c r="AC595" s="2">
        <f>SUM(AA584:AC594)</f>
        <v>2053.4013547427667</v>
      </c>
      <c r="AE595" s="2">
        <f>SUM(AE584:AE594)</f>
        <v>4805.9105131158249</v>
      </c>
      <c r="AF595" s="2">
        <f>SUM(AF584:AF594)</f>
        <v>4805.9105131158249</v>
      </c>
      <c r="AG595">
        <f>SUM(AG584:AG594)</f>
        <v>0</v>
      </c>
      <c r="AH595" s="15">
        <f>SUM(AE584:AG594)</f>
        <v>9611.8210262316461</v>
      </c>
    </row>
    <row r="596" spans="1:35" x14ac:dyDescent="0.25">
      <c r="C596" s="3"/>
      <c r="D596" s="3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14"/>
      <c r="AI596" s="3"/>
    </row>
    <row r="597" spans="1:35" x14ac:dyDescent="0.25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7"/>
      <c r="U597" s="7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7"/>
      <c r="AH597" s="19"/>
      <c r="AI597" s="7"/>
    </row>
    <row r="598" spans="1:35" x14ac:dyDescent="0.25">
      <c r="A598" t="s">
        <v>24</v>
      </c>
      <c r="B598">
        <f>B583+1</f>
        <v>38</v>
      </c>
      <c r="D598" s="3" t="s">
        <v>34</v>
      </c>
      <c r="E598" s="3" t="s">
        <v>5</v>
      </c>
      <c r="F598" s="3" t="s">
        <v>4</v>
      </c>
      <c r="G598" s="3" t="s">
        <v>6</v>
      </c>
      <c r="H598" s="3" t="s">
        <v>14</v>
      </c>
      <c r="I598" s="3" t="s">
        <v>7</v>
      </c>
      <c r="K598" s="14" t="s">
        <v>32</v>
      </c>
      <c r="L598" s="4"/>
      <c r="M598" s="4"/>
      <c r="N598" s="3" t="s">
        <v>51</v>
      </c>
      <c r="O598" s="3" t="s">
        <v>50</v>
      </c>
      <c r="P598" s="3" t="s">
        <v>14</v>
      </c>
      <c r="R598" s="3" t="s">
        <v>34</v>
      </c>
      <c r="S598" s="3" t="s">
        <v>35</v>
      </c>
      <c r="T598" s="3" t="s">
        <v>36</v>
      </c>
      <c r="U598" s="3" t="s">
        <v>37</v>
      </c>
      <c r="W598" s="3" t="s">
        <v>38</v>
      </c>
      <c r="X598" s="3" t="s">
        <v>39</v>
      </c>
      <c r="Y598" s="3" t="s">
        <v>40</v>
      </c>
      <c r="AA598" s="3" t="s">
        <v>41</v>
      </c>
      <c r="AB598" s="3" t="s">
        <v>42</v>
      </c>
      <c r="AC598" s="3" t="s">
        <v>43</v>
      </c>
      <c r="AE598" s="3" t="s">
        <v>52</v>
      </c>
      <c r="AF598" s="3" t="s">
        <v>54</v>
      </c>
      <c r="AG598" s="3" t="s">
        <v>53</v>
      </c>
      <c r="AH598" s="1" t="s">
        <v>24</v>
      </c>
      <c r="AI598">
        <f>B598</f>
        <v>38</v>
      </c>
    </row>
    <row r="599" spans="1:35" x14ac:dyDescent="0.25">
      <c r="D599">
        <f>D584</f>
        <v>1</v>
      </c>
      <c r="E599" s="2">
        <f>AE584</f>
        <v>3779.4507685921112</v>
      </c>
      <c r="F599" s="2">
        <f>AF584</f>
        <v>3779.4507685921112</v>
      </c>
      <c r="G599">
        <f>IF($B598&lt;$M$5,0,$K$6)</f>
        <v>0</v>
      </c>
      <c r="H599" s="2">
        <f>SUM(E599:G599)</f>
        <v>7558.9015371842224</v>
      </c>
      <c r="K599" s="1" t="s">
        <v>17</v>
      </c>
      <c r="L599" s="2">
        <f>SUM(I601:I609)</f>
        <v>3779450.7685921113</v>
      </c>
      <c r="M599" s="4"/>
      <c r="N599" s="7">
        <f>L602+L603</f>
        <v>1889725.3842960557</v>
      </c>
      <c r="O599" s="7">
        <f>L604</f>
        <v>1889725.3842960557</v>
      </c>
      <c r="P599" s="4"/>
      <c r="R599">
        <v>1</v>
      </c>
      <c r="S599" s="2">
        <f t="shared" ref="S599:S609" si="603">IF($H599&lt;$J$12,E599,E599/$H599*$J$12)</f>
        <v>2500</v>
      </c>
      <c r="T599" s="2">
        <f t="shared" ref="T599:T609" si="604">IF($H599&lt;$J$12,F599,F599/$H599*$J$12)</f>
        <v>2500</v>
      </c>
      <c r="U599" s="2">
        <f t="shared" ref="U599:U609" si="605">IF($H599&lt;$J$12,G599,G599/$H599*$J$12)</f>
        <v>0</v>
      </c>
      <c r="V599" s="2"/>
      <c r="W599" s="2">
        <f>S599-S599*$N$12</f>
        <v>2500</v>
      </c>
      <c r="X599" s="2">
        <f>T599-T599*$N$12</f>
        <v>2500</v>
      </c>
      <c r="Y599" s="2">
        <f>U599-U599*$N$12</f>
        <v>0</v>
      </c>
      <c r="Z599" s="2"/>
      <c r="AA599" s="2">
        <f>W599*VLOOKUP($R599,$D$19:$E$29,2,FALSE)</f>
        <v>625</v>
      </c>
      <c r="AB599" s="2">
        <f t="shared" ref="AB599:AB609" si="606">X599*VLOOKUP($R599,$D$19:$E$29,2,FALSE)</f>
        <v>625</v>
      </c>
      <c r="AC599" s="2">
        <f t="shared" ref="AC599:AC609" si="607">Y599*VLOOKUP($R599,$D$19:$E$29,2,FALSE)</f>
        <v>0</v>
      </c>
      <c r="AD599" s="2"/>
      <c r="AE599" s="2">
        <f>N602</f>
        <v>3779.4507685921112</v>
      </c>
      <c r="AF599" s="2">
        <f>O602</f>
        <v>3779.4507685921112</v>
      </c>
      <c r="AG599">
        <v>0</v>
      </c>
    </row>
    <row r="600" spans="1:35" x14ac:dyDescent="0.25">
      <c r="D600">
        <f t="shared" ref="D600:D609" si="608">D585</f>
        <v>2</v>
      </c>
      <c r="E600" s="2">
        <f t="shared" ref="E600:E609" si="609">AE585</f>
        <v>625</v>
      </c>
      <c r="F600" s="2">
        <f t="shared" ref="F600:F609" si="610">AF585</f>
        <v>625</v>
      </c>
      <c r="G600">
        <f t="shared" ref="G600:G609" si="611">AG585</f>
        <v>0</v>
      </c>
      <c r="H600" s="2">
        <f t="shared" ref="H600:H609" si="612">SUM(E600:G600)</f>
        <v>1250</v>
      </c>
      <c r="K600" s="1" t="s">
        <v>19</v>
      </c>
      <c r="L600" s="8">
        <f>IF(B598&lt;$M$5,0,$K$6/SUM($K$6,E599:E609))</f>
        <v>0</v>
      </c>
      <c r="M600" s="1" t="s">
        <v>15</v>
      </c>
      <c r="N600" s="2">
        <f>N599*$I$6</f>
        <v>3779.4507685921112</v>
      </c>
      <c r="O600" s="2">
        <f>O599*$I$6</f>
        <v>3779.4507685921112</v>
      </c>
      <c r="P600" s="2">
        <f>SUM(N600:O600)</f>
        <v>7558.9015371842224</v>
      </c>
      <c r="R600">
        <v>2</v>
      </c>
      <c r="S600" s="2">
        <f t="shared" si="603"/>
        <v>625</v>
      </c>
      <c r="T600" s="2">
        <f t="shared" si="604"/>
        <v>625</v>
      </c>
      <c r="U600" s="2">
        <f t="shared" si="605"/>
        <v>0</v>
      </c>
      <c r="V600" s="2"/>
      <c r="W600" s="2">
        <f>S600-S600*$N$13</f>
        <v>593.75</v>
      </c>
      <c r="X600" s="2">
        <f>T600-T600*$N$13</f>
        <v>593.75</v>
      </c>
      <c r="Y600" s="2">
        <f>U600-U600*$N$13</f>
        <v>0</v>
      </c>
      <c r="Z600" s="2"/>
      <c r="AA600" s="2">
        <f t="shared" ref="AA600:AA609" si="613">W600*VLOOKUP($R600,$D$19:$E$29,2,FALSE)</f>
        <v>237.5</v>
      </c>
      <c r="AB600" s="2">
        <f t="shared" si="606"/>
        <v>237.5</v>
      </c>
      <c r="AC600" s="2">
        <f t="shared" si="607"/>
        <v>0</v>
      </c>
      <c r="AD600" s="2"/>
      <c r="AE600" s="2">
        <f>AA599</f>
        <v>625</v>
      </c>
      <c r="AF600" s="2">
        <f t="shared" ref="AF600:AF609" si="614">AB599</f>
        <v>625</v>
      </c>
      <c r="AG600" s="2">
        <f t="shared" ref="AG600:AG609" si="615">AC599</f>
        <v>0</v>
      </c>
    </row>
    <row r="601" spans="1:35" x14ac:dyDescent="0.25">
      <c r="D601">
        <f t="shared" si="608"/>
        <v>3</v>
      </c>
      <c r="E601" s="2">
        <f t="shared" si="609"/>
        <v>237.5</v>
      </c>
      <c r="F601" s="2">
        <f t="shared" si="610"/>
        <v>237.5</v>
      </c>
      <c r="G601">
        <f t="shared" si="611"/>
        <v>0</v>
      </c>
      <c r="H601" s="2">
        <f t="shared" si="612"/>
        <v>475</v>
      </c>
      <c r="I601" s="2">
        <f t="shared" ref="I601:I609" si="616">F601*VLOOKUP(D601,$H$12:$L$22,4,FALSE)</f>
        <v>1149025</v>
      </c>
      <c r="J601" s="2"/>
      <c r="K601" s="1" t="s">
        <v>20</v>
      </c>
      <c r="L601" s="8">
        <f>1-L600</f>
        <v>1</v>
      </c>
      <c r="M601" s="1" t="s">
        <v>16</v>
      </c>
      <c r="N601" s="2">
        <f>IF($P600&lt;$I$7,N600,$I$7*N600/$P600)</f>
        <v>3779.4507685921112</v>
      </c>
      <c r="O601" s="2">
        <f>IF($P600&lt;$I$7,O600,$I$7*O600/$P600)</f>
        <v>3779.4507685921112</v>
      </c>
      <c r="P601" s="2">
        <f>SUM(N601:O601)</f>
        <v>7558.9015371842224</v>
      </c>
      <c r="R601">
        <v>3</v>
      </c>
      <c r="S601" s="2">
        <f t="shared" si="603"/>
        <v>237.5</v>
      </c>
      <c r="T601" s="2">
        <f t="shared" si="604"/>
        <v>237.5</v>
      </c>
      <c r="U601" s="2">
        <f t="shared" si="605"/>
        <v>0</v>
      </c>
      <c r="V601" s="2"/>
      <c r="W601" s="2">
        <f>S601-S601*$N$14</f>
        <v>213.75</v>
      </c>
      <c r="X601" s="2">
        <f>T601-T601*$N$14</f>
        <v>213.75</v>
      </c>
      <c r="Y601" s="2">
        <f>U601-U601*$N$14</f>
        <v>0</v>
      </c>
      <c r="Z601" s="2"/>
      <c r="AA601" s="2">
        <f t="shared" si="613"/>
        <v>85.5</v>
      </c>
      <c r="AB601" s="2">
        <f t="shared" si="606"/>
        <v>85.5</v>
      </c>
      <c r="AC601" s="2">
        <f t="shared" si="607"/>
        <v>0</v>
      </c>
      <c r="AD601" s="2"/>
      <c r="AE601" s="2">
        <f t="shared" ref="AE601:AE609" si="617">AA600</f>
        <v>237.5</v>
      </c>
      <c r="AF601" s="2">
        <f t="shared" si="614"/>
        <v>237.5</v>
      </c>
      <c r="AG601" s="2">
        <f t="shared" si="615"/>
        <v>0</v>
      </c>
    </row>
    <row r="602" spans="1:35" x14ac:dyDescent="0.25">
      <c r="D602">
        <f t="shared" si="608"/>
        <v>4</v>
      </c>
      <c r="E602" s="2">
        <f t="shared" si="609"/>
        <v>85.5</v>
      </c>
      <c r="F602" s="2">
        <f t="shared" si="610"/>
        <v>85.5</v>
      </c>
      <c r="G602">
        <f t="shared" si="611"/>
        <v>0</v>
      </c>
      <c r="H602" s="2">
        <f t="shared" si="612"/>
        <v>171</v>
      </c>
      <c r="I602" s="2">
        <f t="shared" si="616"/>
        <v>847732.5</v>
      </c>
      <c r="J602" s="2"/>
      <c r="K602" s="1" t="s">
        <v>21</v>
      </c>
      <c r="L602" s="2">
        <f>L599*L600</f>
        <v>0</v>
      </c>
      <c r="M602" s="1" t="s">
        <v>33</v>
      </c>
      <c r="N602" s="2">
        <f>N601</f>
        <v>3779.4507685921112</v>
      </c>
      <c r="O602" s="2">
        <f t="shared" ref="O602" si="618">O601</f>
        <v>3779.4507685921112</v>
      </c>
      <c r="P602" s="2">
        <f>SUM(N602:O602)</f>
        <v>7558.9015371842224</v>
      </c>
      <c r="R602">
        <v>4</v>
      </c>
      <c r="S602" s="2">
        <f t="shared" si="603"/>
        <v>85.5</v>
      </c>
      <c r="T602" s="2">
        <f t="shared" si="604"/>
        <v>85.5</v>
      </c>
      <c r="U602" s="2">
        <f t="shared" si="605"/>
        <v>0</v>
      </c>
      <c r="V602" s="2"/>
      <c r="W602" s="2">
        <f>S602-S602*$N$15</f>
        <v>68.400000000000006</v>
      </c>
      <c r="X602" s="2">
        <f>T602-T602*$N$15</f>
        <v>68.400000000000006</v>
      </c>
      <c r="Y602" s="2">
        <f>U602-U602*$N$15</f>
        <v>0</v>
      </c>
      <c r="Z602" s="2"/>
      <c r="AA602" s="2">
        <f t="shared" si="613"/>
        <v>41.04</v>
      </c>
      <c r="AB602" s="2">
        <f t="shared" si="606"/>
        <v>41.04</v>
      </c>
      <c r="AC602" s="2">
        <f t="shared" si="607"/>
        <v>0</v>
      </c>
      <c r="AD602" s="2"/>
      <c r="AE602" s="2">
        <f t="shared" si="617"/>
        <v>85.5</v>
      </c>
      <c r="AF602" s="2">
        <f t="shared" si="614"/>
        <v>85.5</v>
      </c>
      <c r="AG602" s="2">
        <f t="shared" si="615"/>
        <v>0</v>
      </c>
    </row>
    <row r="603" spans="1:35" x14ac:dyDescent="0.25">
      <c r="D603">
        <f t="shared" si="608"/>
        <v>5</v>
      </c>
      <c r="E603" s="2">
        <f t="shared" si="609"/>
        <v>41.04</v>
      </c>
      <c r="F603" s="2">
        <f t="shared" si="610"/>
        <v>41.04</v>
      </c>
      <c r="G603">
        <f t="shared" si="611"/>
        <v>0</v>
      </c>
      <c r="H603" s="2">
        <f t="shared" si="612"/>
        <v>82.08</v>
      </c>
      <c r="I603" s="2">
        <f t="shared" si="616"/>
        <v>647282.88</v>
      </c>
      <c r="J603" s="2"/>
      <c r="K603" s="1" t="s">
        <v>22</v>
      </c>
      <c r="L603" s="2">
        <f>(L599*L601)/2</f>
        <v>1889725.3842960557</v>
      </c>
      <c r="R603">
        <v>5</v>
      </c>
      <c r="S603" s="2">
        <f t="shared" si="603"/>
        <v>41.04</v>
      </c>
      <c r="T603" s="2">
        <f t="shared" si="604"/>
        <v>41.04</v>
      </c>
      <c r="U603" s="2">
        <f t="shared" si="605"/>
        <v>0</v>
      </c>
      <c r="V603" s="2"/>
      <c r="W603" s="2">
        <f>S603-S603*$N$16</f>
        <v>32.832000000000001</v>
      </c>
      <c r="X603" s="2">
        <f>T603-T603*$N$16</f>
        <v>32.832000000000001</v>
      </c>
      <c r="Y603" s="2">
        <f>U603-U603*$N$16</f>
        <v>0</v>
      </c>
      <c r="Z603" s="2"/>
      <c r="AA603" s="2">
        <f t="shared" si="613"/>
        <v>19.699200000000001</v>
      </c>
      <c r="AB603" s="2">
        <f t="shared" si="606"/>
        <v>19.699200000000001</v>
      </c>
      <c r="AC603" s="2">
        <f t="shared" si="607"/>
        <v>0</v>
      </c>
      <c r="AD603" s="2"/>
      <c r="AE603" s="2">
        <f t="shared" si="617"/>
        <v>41.04</v>
      </c>
      <c r="AF603" s="2">
        <f t="shared" si="614"/>
        <v>41.04</v>
      </c>
      <c r="AG603" s="2">
        <f t="shared" si="615"/>
        <v>0</v>
      </c>
    </row>
    <row r="604" spans="1:35" x14ac:dyDescent="0.25">
      <c r="D604">
        <f t="shared" si="608"/>
        <v>6</v>
      </c>
      <c r="E604" s="2">
        <f t="shared" si="609"/>
        <v>19.699200000000001</v>
      </c>
      <c r="F604" s="2">
        <f t="shared" si="610"/>
        <v>19.699200000000001</v>
      </c>
      <c r="G604">
        <f t="shared" si="611"/>
        <v>0</v>
      </c>
      <c r="H604" s="2">
        <f t="shared" si="612"/>
        <v>39.398400000000002</v>
      </c>
      <c r="I604" s="2">
        <f t="shared" si="616"/>
        <v>447309.73440000002</v>
      </c>
      <c r="J604" s="2"/>
      <c r="K604" s="1" t="s">
        <v>23</v>
      </c>
      <c r="L604" s="2">
        <f>L603</f>
        <v>1889725.3842960557</v>
      </c>
      <c r="R604">
        <v>6</v>
      </c>
      <c r="S604" s="2">
        <f t="shared" si="603"/>
        <v>19.699200000000001</v>
      </c>
      <c r="T604" s="2">
        <f t="shared" si="604"/>
        <v>19.699200000000001</v>
      </c>
      <c r="U604" s="2">
        <f t="shared" si="605"/>
        <v>0</v>
      </c>
      <c r="V604" s="2"/>
      <c r="W604" s="2">
        <f>S604-S604*$N$17</f>
        <v>15.759360000000001</v>
      </c>
      <c r="X604" s="2">
        <f>T604-T604*$N$17</f>
        <v>15.759360000000001</v>
      </c>
      <c r="Y604" s="2">
        <f>U604-U604*$N$17</f>
        <v>0</v>
      </c>
      <c r="Z604" s="2"/>
      <c r="AA604" s="2">
        <f t="shared" si="613"/>
        <v>9.4556160000000009</v>
      </c>
      <c r="AB604" s="2">
        <f t="shared" si="606"/>
        <v>9.4556160000000009</v>
      </c>
      <c r="AC604" s="2">
        <f t="shared" si="607"/>
        <v>0</v>
      </c>
      <c r="AD604" s="2"/>
      <c r="AE604" s="2">
        <f t="shared" si="617"/>
        <v>19.699200000000001</v>
      </c>
      <c r="AF604" s="2">
        <f t="shared" si="614"/>
        <v>19.699200000000001</v>
      </c>
      <c r="AG604" s="2">
        <f t="shared" si="615"/>
        <v>0</v>
      </c>
    </row>
    <row r="605" spans="1:35" x14ac:dyDescent="0.25">
      <c r="D605">
        <f t="shared" si="608"/>
        <v>7</v>
      </c>
      <c r="E605" s="2">
        <f t="shared" si="609"/>
        <v>9.4556160000000009</v>
      </c>
      <c r="F605" s="2">
        <f t="shared" si="610"/>
        <v>9.4556160000000009</v>
      </c>
      <c r="G605">
        <f t="shared" si="611"/>
        <v>0</v>
      </c>
      <c r="H605" s="2">
        <f t="shared" si="612"/>
        <v>18.911232000000002</v>
      </c>
      <c r="I605" s="2">
        <f t="shared" si="616"/>
        <v>278288.23449600005</v>
      </c>
      <c r="J605" s="2"/>
      <c r="K605" s="15"/>
      <c r="L605" s="2"/>
      <c r="M605" s="2"/>
      <c r="N605" s="2"/>
      <c r="O605" s="2"/>
      <c r="R605">
        <v>7</v>
      </c>
      <c r="S605" s="2">
        <f t="shared" si="603"/>
        <v>9.4556160000000009</v>
      </c>
      <c r="T605" s="2">
        <f t="shared" si="604"/>
        <v>9.4556160000000009</v>
      </c>
      <c r="U605" s="2">
        <f t="shared" si="605"/>
        <v>0</v>
      </c>
      <c r="V605" s="2"/>
      <c r="W605" s="2">
        <f>S605-S605*$N$18</f>
        <v>7.5644928000000009</v>
      </c>
      <c r="X605" s="2">
        <f>T605-T605*$N$18</f>
        <v>7.5644928000000009</v>
      </c>
      <c r="Y605" s="2">
        <f>U605-U605*$N$18</f>
        <v>0</v>
      </c>
      <c r="Z605" s="2"/>
      <c r="AA605" s="2">
        <f t="shared" si="613"/>
        <v>4.53869568</v>
      </c>
      <c r="AB605" s="2">
        <f t="shared" si="606"/>
        <v>4.53869568</v>
      </c>
      <c r="AC605" s="2">
        <f t="shared" si="607"/>
        <v>0</v>
      </c>
      <c r="AD605" s="2"/>
      <c r="AE605" s="2">
        <f t="shared" si="617"/>
        <v>9.4556160000000009</v>
      </c>
      <c r="AF605" s="2">
        <f t="shared" si="614"/>
        <v>9.4556160000000009</v>
      </c>
      <c r="AG605" s="2">
        <f t="shared" si="615"/>
        <v>0</v>
      </c>
    </row>
    <row r="606" spans="1:35" x14ac:dyDescent="0.25">
      <c r="D606">
        <f t="shared" si="608"/>
        <v>8</v>
      </c>
      <c r="E606" s="2">
        <f t="shared" si="609"/>
        <v>4.53869568</v>
      </c>
      <c r="F606" s="2">
        <f t="shared" si="610"/>
        <v>4.53869568</v>
      </c>
      <c r="G606">
        <f t="shared" si="611"/>
        <v>0</v>
      </c>
      <c r="H606" s="2">
        <f t="shared" si="612"/>
        <v>9.07739136</v>
      </c>
      <c r="I606" s="2">
        <f t="shared" si="616"/>
        <v>168076.97842176</v>
      </c>
      <c r="J606" s="2"/>
      <c r="K606" s="2"/>
      <c r="L606" s="2"/>
      <c r="M606" s="2"/>
      <c r="N606" s="2"/>
      <c r="O606" s="2"/>
      <c r="R606">
        <v>8</v>
      </c>
      <c r="S606" s="2">
        <f t="shared" si="603"/>
        <v>4.53869568</v>
      </c>
      <c r="T606" s="2">
        <f t="shared" si="604"/>
        <v>4.53869568</v>
      </c>
      <c r="U606" s="2">
        <f t="shared" si="605"/>
        <v>0</v>
      </c>
      <c r="V606" s="2"/>
      <c r="W606" s="2">
        <f>S606-S606*$N$19</f>
        <v>3.630956544</v>
      </c>
      <c r="X606" s="2">
        <f>T606-T606*$N$19</f>
        <v>3.630956544</v>
      </c>
      <c r="Y606" s="2">
        <f>U606-U606*$N$19</f>
        <v>0</v>
      </c>
      <c r="Z606" s="2"/>
      <c r="AA606" s="2">
        <f t="shared" si="613"/>
        <v>2.1785739263999999</v>
      </c>
      <c r="AB606" s="2">
        <f t="shared" si="606"/>
        <v>2.1785739263999999</v>
      </c>
      <c r="AC606" s="2">
        <f t="shared" si="607"/>
        <v>0</v>
      </c>
      <c r="AD606" s="2"/>
      <c r="AE606" s="2">
        <f t="shared" si="617"/>
        <v>4.53869568</v>
      </c>
      <c r="AF606" s="2">
        <f t="shared" si="614"/>
        <v>4.53869568</v>
      </c>
      <c r="AG606" s="2">
        <f t="shared" si="615"/>
        <v>0</v>
      </c>
    </row>
    <row r="607" spans="1:35" x14ac:dyDescent="0.25">
      <c r="D607">
        <f t="shared" si="608"/>
        <v>9</v>
      </c>
      <c r="E607" s="2">
        <f t="shared" si="609"/>
        <v>2.1785739263999999</v>
      </c>
      <c r="F607" s="2">
        <f t="shared" si="610"/>
        <v>2.1785739263999999</v>
      </c>
      <c r="G607">
        <f t="shared" si="611"/>
        <v>0</v>
      </c>
      <c r="H607" s="2">
        <f t="shared" si="612"/>
        <v>4.3571478527999998</v>
      </c>
      <c r="I607" s="2">
        <f t="shared" si="616"/>
        <v>134261.15393617921</v>
      </c>
      <c r="J607" s="2"/>
      <c r="K607" s="2"/>
      <c r="L607" s="2"/>
      <c r="M607" s="2"/>
      <c r="N607" s="2"/>
      <c r="O607" s="2"/>
      <c r="R607">
        <v>9</v>
      </c>
      <c r="S607" s="2">
        <f t="shared" si="603"/>
        <v>2.1785739263999999</v>
      </c>
      <c r="T607" s="2">
        <f t="shared" si="604"/>
        <v>2.1785739263999999</v>
      </c>
      <c r="U607" s="2">
        <f t="shared" si="605"/>
        <v>0</v>
      </c>
      <c r="V607" s="2"/>
      <c r="W607" s="2">
        <f>S607-S607*$N$20</f>
        <v>1.7428591411199998</v>
      </c>
      <c r="X607" s="2">
        <f>T607-T607*$N$20</f>
        <v>1.7428591411199998</v>
      </c>
      <c r="Y607" s="2">
        <f>U607-U607*$N$20</f>
        <v>0</v>
      </c>
      <c r="Z607" s="2"/>
      <c r="AA607" s="2">
        <f t="shared" si="613"/>
        <v>1.0457154846719998</v>
      </c>
      <c r="AB607" s="2">
        <f t="shared" si="606"/>
        <v>1.0457154846719998</v>
      </c>
      <c r="AC607" s="2">
        <f t="shared" si="607"/>
        <v>0</v>
      </c>
      <c r="AD607" s="2"/>
      <c r="AE607" s="2">
        <f t="shared" si="617"/>
        <v>2.1785739263999999</v>
      </c>
      <c r="AF607" s="2">
        <f t="shared" si="614"/>
        <v>2.1785739263999999</v>
      </c>
      <c r="AG607" s="2">
        <f t="shared" si="615"/>
        <v>0</v>
      </c>
    </row>
    <row r="608" spans="1:35" x14ac:dyDescent="0.25">
      <c r="D608">
        <f t="shared" si="608"/>
        <v>10</v>
      </c>
      <c r="E608" s="2">
        <f t="shared" si="609"/>
        <v>1.0457154846719998</v>
      </c>
      <c r="F608" s="2">
        <f t="shared" si="610"/>
        <v>1.0457154846719998</v>
      </c>
      <c r="G608">
        <f t="shared" si="611"/>
        <v>0</v>
      </c>
      <c r="H608" s="2">
        <f t="shared" si="612"/>
        <v>2.0914309693439996</v>
      </c>
      <c r="I608" s="2">
        <f t="shared" si="616"/>
        <v>67114.019806248951</v>
      </c>
      <c r="J608" s="2"/>
      <c r="K608" s="2"/>
      <c r="L608" s="2"/>
      <c r="M608" s="2"/>
      <c r="N608" s="2"/>
      <c r="O608" s="2"/>
      <c r="R608">
        <v>10</v>
      </c>
      <c r="S608" s="2">
        <f t="shared" si="603"/>
        <v>1.0457154846719998</v>
      </c>
      <c r="T608" s="2">
        <f t="shared" si="604"/>
        <v>1.0457154846719998</v>
      </c>
      <c r="U608" s="2">
        <f t="shared" si="605"/>
        <v>0</v>
      </c>
      <c r="V608" s="2"/>
      <c r="W608" s="2">
        <f>S608-S608*$N$21</f>
        <v>0.8365723877375999</v>
      </c>
      <c r="X608" s="2">
        <f>T608-T608*$N$21</f>
        <v>0.8365723877375999</v>
      </c>
      <c r="Y608" s="2">
        <f>U608-U608*$N$21</f>
        <v>0</v>
      </c>
      <c r="Z608" s="2"/>
      <c r="AA608" s="2">
        <f t="shared" si="613"/>
        <v>0.50194343264255992</v>
      </c>
      <c r="AB608" s="2">
        <f t="shared" si="606"/>
        <v>0.50194343264255992</v>
      </c>
      <c r="AC608" s="2">
        <f t="shared" si="607"/>
        <v>0</v>
      </c>
      <c r="AD608" s="2"/>
      <c r="AE608" s="2">
        <f t="shared" si="617"/>
        <v>1.0457154846719998</v>
      </c>
      <c r="AF608" s="2">
        <f t="shared" si="614"/>
        <v>1.0457154846719998</v>
      </c>
      <c r="AG608" s="2">
        <f t="shared" si="615"/>
        <v>0</v>
      </c>
    </row>
    <row r="609" spans="1:35" x14ac:dyDescent="0.25">
      <c r="D609">
        <f t="shared" si="608"/>
        <v>11</v>
      </c>
      <c r="E609" s="2">
        <f t="shared" si="609"/>
        <v>0.50194343264255992</v>
      </c>
      <c r="F609" s="2">
        <f t="shared" si="610"/>
        <v>0.50194343264255992</v>
      </c>
      <c r="G609">
        <f t="shared" si="611"/>
        <v>0</v>
      </c>
      <c r="H609" s="2">
        <f t="shared" si="612"/>
        <v>1.0038868652851198</v>
      </c>
      <c r="I609" s="2">
        <f t="shared" si="616"/>
        <v>40360.26753192296</v>
      </c>
      <c r="J609" s="2"/>
      <c r="K609" s="2"/>
      <c r="L609" s="2"/>
      <c r="M609" s="2"/>
      <c r="N609" s="2"/>
      <c r="O609" s="2"/>
      <c r="R609" s="3">
        <v>11</v>
      </c>
      <c r="S609" s="6">
        <f t="shared" si="603"/>
        <v>0.50194343264255992</v>
      </c>
      <c r="T609" s="6">
        <f t="shared" si="604"/>
        <v>0.50194343264255992</v>
      </c>
      <c r="U609" s="6">
        <f t="shared" si="605"/>
        <v>0</v>
      </c>
      <c r="V609" s="7"/>
      <c r="W609" s="2">
        <f>S609-S609*$N$22</f>
        <v>0.40155474611404796</v>
      </c>
      <c r="X609" s="2">
        <f>T609-T609*$N$22</f>
        <v>0.40155474611404796</v>
      </c>
      <c r="Y609" s="2">
        <f>U609-U609*$N$22</f>
        <v>0</v>
      </c>
      <c r="Z609" s="2"/>
      <c r="AA609" s="2">
        <f t="shared" si="613"/>
        <v>0.24093284766842876</v>
      </c>
      <c r="AB609" s="2">
        <f t="shared" si="606"/>
        <v>0.24093284766842876</v>
      </c>
      <c r="AC609" s="2">
        <f t="shared" si="607"/>
        <v>0</v>
      </c>
      <c r="AD609" s="2"/>
      <c r="AE609" s="2">
        <f t="shared" si="617"/>
        <v>0.50194343264255992</v>
      </c>
      <c r="AF609" s="2">
        <f t="shared" si="614"/>
        <v>0.50194343264255992</v>
      </c>
      <c r="AG609" s="2">
        <f t="shared" si="615"/>
        <v>0</v>
      </c>
    </row>
    <row r="610" spans="1:35" x14ac:dyDescent="0.25">
      <c r="H610" s="2">
        <f>SUM(H599:H609)</f>
        <v>9611.8210262316497</v>
      </c>
      <c r="I610">
        <f>SUM(I601:I609)</f>
        <v>3779450.7685921113</v>
      </c>
      <c r="R610" t="s">
        <v>30</v>
      </c>
      <c r="T610">
        <f>IF($H610&lt;$J$12,F610,F610/$H610*$J$12)</f>
        <v>0</v>
      </c>
      <c r="U610">
        <f>SUM(S599:U609)</f>
        <v>7052.9194890474282</v>
      </c>
      <c r="Y610" s="2">
        <f>SUM(W599:Y609)</f>
        <v>6877.3355912379429</v>
      </c>
      <c r="AC610" s="2">
        <f>SUM(AA599:AC609)</f>
        <v>2053.4013547427667</v>
      </c>
      <c r="AE610" s="2">
        <f>SUM(AE599:AE609)</f>
        <v>4805.9105131158249</v>
      </c>
      <c r="AF610" s="2">
        <f>SUM(AF599:AF609)</f>
        <v>4805.9105131158249</v>
      </c>
      <c r="AG610">
        <f>SUM(AG599:AG609)</f>
        <v>0</v>
      </c>
      <c r="AH610" s="15">
        <f>SUM(AE599:AG609)</f>
        <v>9611.8210262316461</v>
      </c>
    </row>
    <row r="611" spans="1:35" x14ac:dyDescent="0.25">
      <c r="B611" s="3"/>
      <c r="C611" s="3"/>
      <c r="D611" s="3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14"/>
      <c r="AI611" s="3"/>
    </row>
    <row r="612" spans="1:35" x14ac:dyDescent="0.25">
      <c r="B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7"/>
      <c r="U612" s="7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7"/>
      <c r="AH612" s="19"/>
      <c r="AI612" s="7"/>
    </row>
    <row r="613" spans="1:35" x14ac:dyDescent="0.25">
      <c r="A613" t="s">
        <v>24</v>
      </c>
      <c r="B613">
        <f>B598+1</f>
        <v>39</v>
      </c>
      <c r="D613" s="3" t="s">
        <v>34</v>
      </c>
      <c r="E613" s="3" t="s">
        <v>5</v>
      </c>
      <c r="F613" s="3" t="s">
        <v>4</v>
      </c>
      <c r="G613" s="3" t="s">
        <v>6</v>
      </c>
      <c r="H613" s="3" t="s">
        <v>14</v>
      </c>
      <c r="I613" s="3" t="s">
        <v>7</v>
      </c>
      <c r="K613" s="14" t="s">
        <v>32</v>
      </c>
      <c r="L613" s="4"/>
      <c r="M613" s="4"/>
      <c r="N613" s="3" t="s">
        <v>51</v>
      </c>
      <c r="O613" s="3" t="s">
        <v>50</v>
      </c>
      <c r="P613" s="3" t="s">
        <v>14</v>
      </c>
      <c r="R613" s="3" t="s">
        <v>34</v>
      </c>
      <c r="S613" s="3" t="s">
        <v>35</v>
      </c>
      <c r="T613" s="3" t="s">
        <v>36</v>
      </c>
      <c r="U613" s="3" t="s">
        <v>37</v>
      </c>
      <c r="W613" s="3" t="s">
        <v>38</v>
      </c>
      <c r="X613" s="3" t="s">
        <v>39</v>
      </c>
      <c r="Y613" s="3" t="s">
        <v>40</v>
      </c>
      <c r="AA613" s="3" t="s">
        <v>41</v>
      </c>
      <c r="AB613" s="3" t="s">
        <v>42</v>
      </c>
      <c r="AC613" s="3" t="s">
        <v>43</v>
      </c>
      <c r="AE613" s="3" t="s">
        <v>52</v>
      </c>
      <c r="AF613" s="3" t="s">
        <v>54</v>
      </c>
      <c r="AG613" s="3" t="s">
        <v>53</v>
      </c>
      <c r="AH613" s="1" t="s">
        <v>24</v>
      </c>
      <c r="AI613">
        <f>B613</f>
        <v>39</v>
      </c>
    </row>
    <row r="614" spans="1:35" x14ac:dyDescent="0.25">
      <c r="D614">
        <f>D599</f>
        <v>1</v>
      </c>
      <c r="E614" s="2">
        <f>AE599</f>
        <v>3779.4507685921112</v>
      </c>
      <c r="F614" s="2">
        <f>AF599</f>
        <v>3779.4507685921112</v>
      </c>
      <c r="G614">
        <f>IF($B613&lt;$M$5,0,$K$6)</f>
        <v>0</v>
      </c>
      <c r="H614" s="2">
        <f>SUM(E614:G614)</f>
        <v>7558.9015371842224</v>
      </c>
      <c r="K614" s="1" t="s">
        <v>17</v>
      </c>
      <c r="L614" s="2">
        <f>SUM(I616:I624)</f>
        <v>3779450.7685921113</v>
      </c>
      <c r="M614" s="4"/>
      <c r="N614" s="7">
        <f>L617+L618</f>
        <v>1889725.3842960557</v>
      </c>
      <c r="O614" s="7">
        <f>L619</f>
        <v>1889725.3842960557</v>
      </c>
      <c r="P614" s="4"/>
      <c r="R614">
        <v>1</v>
      </c>
      <c r="S614" s="2">
        <f t="shared" ref="S614:S624" si="619">IF($H614&lt;$J$12,E614,E614/$H614*$J$12)</f>
        <v>2500</v>
      </c>
      <c r="T614" s="2">
        <f t="shared" ref="T614:T624" si="620">IF($H614&lt;$J$12,F614,F614/$H614*$J$12)</f>
        <v>2500</v>
      </c>
      <c r="U614" s="2">
        <f t="shared" ref="U614:U624" si="621">IF($H614&lt;$J$12,G614,G614/$H614*$J$12)</f>
        <v>0</v>
      </c>
      <c r="V614" s="2"/>
      <c r="W614" s="2">
        <f>S614-S614*$N$12</f>
        <v>2500</v>
      </c>
      <c r="X614" s="2">
        <f>T614-T614*$N$12</f>
        <v>2500</v>
      </c>
      <c r="Y614" s="2">
        <f>U614-U614*$N$12</f>
        <v>0</v>
      </c>
      <c r="Z614" s="2"/>
      <c r="AA614" s="2">
        <f>W614*VLOOKUP($R614,$D$19:$E$29,2,FALSE)</f>
        <v>625</v>
      </c>
      <c r="AB614" s="2">
        <f t="shared" ref="AB614:AB624" si="622">X614*VLOOKUP($R614,$D$19:$E$29,2,FALSE)</f>
        <v>625</v>
      </c>
      <c r="AC614" s="2">
        <f t="shared" ref="AC614:AC624" si="623">Y614*VLOOKUP($R614,$D$19:$E$29,2,FALSE)</f>
        <v>0</v>
      </c>
      <c r="AD614" s="2"/>
      <c r="AE614" s="2">
        <f>N617</f>
        <v>3779.4507685921112</v>
      </c>
      <c r="AF614" s="2">
        <f>O617</f>
        <v>3779.4507685921112</v>
      </c>
      <c r="AG614">
        <v>0</v>
      </c>
    </row>
    <row r="615" spans="1:35" x14ac:dyDescent="0.25">
      <c r="D615">
        <f t="shared" ref="D615:D624" si="624">D600</f>
        <v>2</v>
      </c>
      <c r="E615" s="2">
        <f t="shared" ref="E615:E624" si="625">AE600</f>
        <v>625</v>
      </c>
      <c r="F615" s="2">
        <f t="shared" ref="F615:F624" si="626">AF600</f>
        <v>625</v>
      </c>
      <c r="G615">
        <f t="shared" ref="G615:G624" si="627">AG600</f>
        <v>0</v>
      </c>
      <c r="H615" s="2">
        <f t="shared" ref="H615:H624" si="628">SUM(E615:G615)</f>
        <v>1250</v>
      </c>
      <c r="K615" s="1" t="s">
        <v>19</v>
      </c>
      <c r="L615" s="8">
        <f>IF(B613&lt;$M$5,0,$K$6/SUM($K$6,E614:E624))</f>
        <v>0</v>
      </c>
      <c r="M615" s="1" t="s">
        <v>15</v>
      </c>
      <c r="N615" s="2">
        <f>N614*$I$6</f>
        <v>3779.4507685921112</v>
      </c>
      <c r="O615" s="2">
        <f>O614*$I$6</f>
        <v>3779.4507685921112</v>
      </c>
      <c r="P615" s="2">
        <f>SUM(N615:O615)</f>
        <v>7558.9015371842224</v>
      </c>
      <c r="R615">
        <v>2</v>
      </c>
      <c r="S615" s="2">
        <f t="shared" si="619"/>
        <v>625</v>
      </c>
      <c r="T615" s="2">
        <f t="shared" si="620"/>
        <v>625</v>
      </c>
      <c r="U615" s="2">
        <f t="shared" si="621"/>
        <v>0</v>
      </c>
      <c r="V615" s="2"/>
      <c r="W615" s="2">
        <f>S615-S615*$N$13</f>
        <v>593.75</v>
      </c>
      <c r="X615" s="2">
        <f>T615-T615*$N$13</f>
        <v>593.75</v>
      </c>
      <c r="Y615" s="2">
        <f>U615-U615*$N$13</f>
        <v>0</v>
      </c>
      <c r="Z615" s="2"/>
      <c r="AA615" s="2">
        <f t="shared" ref="AA615:AA624" si="629">W615*VLOOKUP($R615,$D$19:$E$29,2,FALSE)</f>
        <v>237.5</v>
      </c>
      <c r="AB615" s="2">
        <f t="shared" si="622"/>
        <v>237.5</v>
      </c>
      <c r="AC615" s="2">
        <f t="shared" si="623"/>
        <v>0</v>
      </c>
      <c r="AD615" s="2"/>
      <c r="AE615" s="2">
        <f>AA614</f>
        <v>625</v>
      </c>
      <c r="AF615" s="2">
        <f t="shared" ref="AF615:AF624" si="630">AB614</f>
        <v>625</v>
      </c>
      <c r="AG615" s="2">
        <f t="shared" ref="AG615:AG624" si="631">AC614</f>
        <v>0</v>
      </c>
    </row>
    <row r="616" spans="1:35" x14ac:dyDescent="0.25">
      <c r="D616">
        <f t="shared" si="624"/>
        <v>3</v>
      </c>
      <c r="E616" s="2">
        <f t="shared" si="625"/>
        <v>237.5</v>
      </c>
      <c r="F616" s="2">
        <f t="shared" si="626"/>
        <v>237.5</v>
      </c>
      <c r="G616">
        <f t="shared" si="627"/>
        <v>0</v>
      </c>
      <c r="H616" s="2">
        <f t="shared" si="628"/>
        <v>475</v>
      </c>
      <c r="I616" s="2">
        <f t="shared" ref="I616:I624" si="632">F616*VLOOKUP(D616,$H$12:$L$22,4,FALSE)</f>
        <v>1149025</v>
      </c>
      <c r="J616" s="2"/>
      <c r="K616" s="1" t="s">
        <v>20</v>
      </c>
      <c r="L616" s="8">
        <f>1-L615</f>
        <v>1</v>
      </c>
      <c r="M616" s="1" t="s">
        <v>16</v>
      </c>
      <c r="N616" s="2">
        <f>IF($P615&lt;$I$7,N615,$I$7*N615/$P615)</f>
        <v>3779.4507685921112</v>
      </c>
      <c r="O616" s="2">
        <f>IF($P615&lt;$I$7,O615,$I$7*O615/$P615)</f>
        <v>3779.4507685921112</v>
      </c>
      <c r="P616" s="2">
        <f>SUM(N616:O616)</f>
        <v>7558.9015371842224</v>
      </c>
      <c r="R616">
        <v>3</v>
      </c>
      <c r="S616" s="2">
        <f t="shared" si="619"/>
        <v>237.5</v>
      </c>
      <c r="T616" s="2">
        <f t="shared" si="620"/>
        <v>237.5</v>
      </c>
      <c r="U616" s="2">
        <f t="shared" si="621"/>
        <v>0</v>
      </c>
      <c r="V616" s="2"/>
      <c r="W616" s="2">
        <f>S616-S616*$N$14</f>
        <v>213.75</v>
      </c>
      <c r="X616" s="2">
        <f>T616-T616*$N$14</f>
        <v>213.75</v>
      </c>
      <c r="Y616" s="2">
        <f>U616-U616*$N$14</f>
        <v>0</v>
      </c>
      <c r="Z616" s="2"/>
      <c r="AA616" s="2">
        <f t="shared" si="629"/>
        <v>85.5</v>
      </c>
      <c r="AB616" s="2">
        <f t="shared" si="622"/>
        <v>85.5</v>
      </c>
      <c r="AC616" s="2">
        <f t="shared" si="623"/>
        <v>0</v>
      </c>
      <c r="AD616" s="2"/>
      <c r="AE616" s="2">
        <f t="shared" ref="AE616:AE624" si="633">AA615</f>
        <v>237.5</v>
      </c>
      <c r="AF616" s="2">
        <f t="shared" si="630"/>
        <v>237.5</v>
      </c>
      <c r="AG616" s="2">
        <f t="shared" si="631"/>
        <v>0</v>
      </c>
    </row>
    <row r="617" spans="1:35" x14ac:dyDescent="0.25">
      <c r="D617">
        <f t="shared" si="624"/>
        <v>4</v>
      </c>
      <c r="E617" s="2">
        <f t="shared" si="625"/>
        <v>85.5</v>
      </c>
      <c r="F617" s="2">
        <f t="shared" si="626"/>
        <v>85.5</v>
      </c>
      <c r="G617">
        <f t="shared" si="627"/>
        <v>0</v>
      </c>
      <c r="H617" s="2">
        <f t="shared" si="628"/>
        <v>171</v>
      </c>
      <c r="I617" s="2">
        <f t="shared" si="632"/>
        <v>847732.5</v>
      </c>
      <c r="J617" s="2"/>
      <c r="K617" s="1" t="s">
        <v>21</v>
      </c>
      <c r="L617" s="2">
        <f>L614*L615</f>
        <v>0</v>
      </c>
      <c r="M617" s="1" t="s">
        <v>33</v>
      </c>
      <c r="N617" s="2">
        <f>N616</f>
        <v>3779.4507685921112</v>
      </c>
      <c r="O617" s="2">
        <f t="shared" ref="O617" si="634">O616</f>
        <v>3779.4507685921112</v>
      </c>
      <c r="P617" s="2">
        <f>SUM(N617:O617)</f>
        <v>7558.9015371842224</v>
      </c>
      <c r="R617">
        <v>4</v>
      </c>
      <c r="S617" s="2">
        <f t="shared" si="619"/>
        <v>85.5</v>
      </c>
      <c r="T617" s="2">
        <f t="shared" si="620"/>
        <v>85.5</v>
      </c>
      <c r="U617" s="2">
        <f t="shared" si="621"/>
        <v>0</v>
      </c>
      <c r="V617" s="2"/>
      <c r="W617" s="2">
        <f>S617-S617*$N$15</f>
        <v>68.400000000000006</v>
      </c>
      <c r="X617" s="2">
        <f>T617-T617*$N$15</f>
        <v>68.400000000000006</v>
      </c>
      <c r="Y617" s="2">
        <f>U617-U617*$N$15</f>
        <v>0</v>
      </c>
      <c r="Z617" s="2"/>
      <c r="AA617" s="2">
        <f t="shared" si="629"/>
        <v>41.04</v>
      </c>
      <c r="AB617" s="2">
        <f t="shared" si="622"/>
        <v>41.04</v>
      </c>
      <c r="AC617" s="2">
        <f t="shared" si="623"/>
        <v>0</v>
      </c>
      <c r="AD617" s="2"/>
      <c r="AE617" s="2">
        <f t="shared" si="633"/>
        <v>85.5</v>
      </c>
      <c r="AF617" s="2">
        <f t="shared" si="630"/>
        <v>85.5</v>
      </c>
      <c r="AG617" s="2">
        <f t="shared" si="631"/>
        <v>0</v>
      </c>
    </row>
    <row r="618" spans="1:35" x14ac:dyDescent="0.25">
      <c r="D618">
        <f t="shared" si="624"/>
        <v>5</v>
      </c>
      <c r="E618" s="2">
        <f t="shared" si="625"/>
        <v>41.04</v>
      </c>
      <c r="F618" s="2">
        <f t="shared" si="626"/>
        <v>41.04</v>
      </c>
      <c r="G618">
        <f t="shared" si="627"/>
        <v>0</v>
      </c>
      <c r="H618" s="2">
        <f t="shared" si="628"/>
        <v>82.08</v>
      </c>
      <c r="I618" s="2">
        <f t="shared" si="632"/>
        <v>647282.88</v>
      </c>
      <c r="J618" s="2"/>
      <c r="K618" s="1" t="s">
        <v>22</v>
      </c>
      <c r="L618" s="2">
        <f>(L614*L616)/2</f>
        <v>1889725.3842960557</v>
      </c>
      <c r="R618">
        <v>5</v>
      </c>
      <c r="S618" s="2">
        <f t="shared" si="619"/>
        <v>41.04</v>
      </c>
      <c r="T618" s="2">
        <f t="shared" si="620"/>
        <v>41.04</v>
      </c>
      <c r="U618" s="2">
        <f t="shared" si="621"/>
        <v>0</v>
      </c>
      <c r="V618" s="2"/>
      <c r="W618" s="2">
        <f>S618-S618*$N$16</f>
        <v>32.832000000000001</v>
      </c>
      <c r="X618" s="2">
        <f>T618-T618*$N$16</f>
        <v>32.832000000000001</v>
      </c>
      <c r="Y618" s="2">
        <f>U618-U618*$N$16</f>
        <v>0</v>
      </c>
      <c r="Z618" s="2"/>
      <c r="AA618" s="2">
        <f t="shared" si="629"/>
        <v>19.699200000000001</v>
      </c>
      <c r="AB618" s="2">
        <f t="shared" si="622"/>
        <v>19.699200000000001</v>
      </c>
      <c r="AC618" s="2">
        <f t="shared" si="623"/>
        <v>0</v>
      </c>
      <c r="AD618" s="2"/>
      <c r="AE618" s="2">
        <f t="shared" si="633"/>
        <v>41.04</v>
      </c>
      <c r="AF618" s="2">
        <f t="shared" si="630"/>
        <v>41.04</v>
      </c>
      <c r="AG618" s="2">
        <f t="shared" si="631"/>
        <v>0</v>
      </c>
    </row>
    <row r="619" spans="1:35" x14ac:dyDescent="0.25">
      <c r="D619">
        <f t="shared" si="624"/>
        <v>6</v>
      </c>
      <c r="E619" s="2">
        <f t="shared" si="625"/>
        <v>19.699200000000001</v>
      </c>
      <c r="F619" s="2">
        <f t="shared" si="626"/>
        <v>19.699200000000001</v>
      </c>
      <c r="G619">
        <f t="shared" si="627"/>
        <v>0</v>
      </c>
      <c r="H619" s="2">
        <f t="shared" si="628"/>
        <v>39.398400000000002</v>
      </c>
      <c r="I619" s="2">
        <f t="shared" si="632"/>
        <v>447309.73440000002</v>
      </c>
      <c r="J619" s="2"/>
      <c r="K619" s="1" t="s">
        <v>23</v>
      </c>
      <c r="L619" s="2">
        <f>L618</f>
        <v>1889725.3842960557</v>
      </c>
      <c r="R619">
        <v>6</v>
      </c>
      <c r="S619" s="2">
        <f t="shared" si="619"/>
        <v>19.699200000000001</v>
      </c>
      <c r="T619" s="2">
        <f t="shared" si="620"/>
        <v>19.699200000000001</v>
      </c>
      <c r="U619" s="2">
        <f t="shared" si="621"/>
        <v>0</v>
      </c>
      <c r="V619" s="2"/>
      <c r="W619" s="2">
        <f>S619-S619*$N$17</f>
        <v>15.759360000000001</v>
      </c>
      <c r="X619" s="2">
        <f>T619-T619*$N$17</f>
        <v>15.759360000000001</v>
      </c>
      <c r="Y619" s="2">
        <f>U619-U619*$N$17</f>
        <v>0</v>
      </c>
      <c r="Z619" s="2"/>
      <c r="AA619" s="2">
        <f t="shared" si="629"/>
        <v>9.4556160000000009</v>
      </c>
      <c r="AB619" s="2">
        <f t="shared" si="622"/>
        <v>9.4556160000000009</v>
      </c>
      <c r="AC619" s="2">
        <f t="shared" si="623"/>
        <v>0</v>
      </c>
      <c r="AD619" s="2"/>
      <c r="AE619" s="2">
        <f t="shared" si="633"/>
        <v>19.699200000000001</v>
      </c>
      <c r="AF619" s="2">
        <f t="shared" si="630"/>
        <v>19.699200000000001</v>
      </c>
      <c r="AG619" s="2">
        <f t="shared" si="631"/>
        <v>0</v>
      </c>
    </row>
    <row r="620" spans="1:35" x14ac:dyDescent="0.25">
      <c r="D620">
        <f t="shared" si="624"/>
        <v>7</v>
      </c>
      <c r="E620" s="2">
        <f t="shared" si="625"/>
        <v>9.4556160000000009</v>
      </c>
      <c r="F620" s="2">
        <f t="shared" si="626"/>
        <v>9.4556160000000009</v>
      </c>
      <c r="G620">
        <f t="shared" si="627"/>
        <v>0</v>
      </c>
      <c r="H620" s="2">
        <f t="shared" si="628"/>
        <v>18.911232000000002</v>
      </c>
      <c r="I620" s="2">
        <f t="shared" si="632"/>
        <v>278288.23449600005</v>
      </c>
      <c r="J620" s="2"/>
      <c r="K620" s="15"/>
      <c r="L620" s="2"/>
      <c r="M620" s="2"/>
      <c r="N620" s="2"/>
      <c r="O620" s="2"/>
      <c r="R620">
        <v>7</v>
      </c>
      <c r="S620" s="2">
        <f t="shared" si="619"/>
        <v>9.4556160000000009</v>
      </c>
      <c r="T620" s="2">
        <f t="shared" si="620"/>
        <v>9.4556160000000009</v>
      </c>
      <c r="U620" s="2">
        <f t="shared" si="621"/>
        <v>0</v>
      </c>
      <c r="V620" s="2"/>
      <c r="W620" s="2">
        <f>S620-S620*$N$18</f>
        <v>7.5644928000000009</v>
      </c>
      <c r="X620" s="2">
        <f>T620-T620*$N$18</f>
        <v>7.5644928000000009</v>
      </c>
      <c r="Y620" s="2">
        <f>U620-U620*$N$18</f>
        <v>0</v>
      </c>
      <c r="Z620" s="2"/>
      <c r="AA620" s="2">
        <f t="shared" si="629"/>
        <v>4.53869568</v>
      </c>
      <c r="AB620" s="2">
        <f t="shared" si="622"/>
        <v>4.53869568</v>
      </c>
      <c r="AC620" s="2">
        <f t="shared" si="623"/>
        <v>0</v>
      </c>
      <c r="AD620" s="2"/>
      <c r="AE620" s="2">
        <f t="shared" si="633"/>
        <v>9.4556160000000009</v>
      </c>
      <c r="AF620" s="2">
        <f t="shared" si="630"/>
        <v>9.4556160000000009</v>
      </c>
      <c r="AG620" s="2">
        <f t="shared" si="631"/>
        <v>0</v>
      </c>
    </row>
    <row r="621" spans="1:35" x14ac:dyDescent="0.25">
      <c r="D621">
        <f t="shared" si="624"/>
        <v>8</v>
      </c>
      <c r="E621" s="2">
        <f t="shared" si="625"/>
        <v>4.53869568</v>
      </c>
      <c r="F621" s="2">
        <f t="shared" si="626"/>
        <v>4.53869568</v>
      </c>
      <c r="G621">
        <f t="shared" si="627"/>
        <v>0</v>
      </c>
      <c r="H621" s="2">
        <f t="shared" si="628"/>
        <v>9.07739136</v>
      </c>
      <c r="I621" s="2">
        <f t="shared" si="632"/>
        <v>168076.97842176</v>
      </c>
      <c r="J621" s="2"/>
      <c r="K621" s="2"/>
      <c r="L621" s="2"/>
      <c r="M621" s="2"/>
      <c r="N621" s="2"/>
      <c r="O621" s="2"/>
      <c r="R621">
        <v>8</v>
      </c>
      <c r="S621" s="2">
        <f t="shared" si="619"/>
        <v>4.53869568</v>
      </c>
      <c r="T621" s="2">
        <f t="shared" si="620"/>
        <v>4.53869568</v>
      </c>
      <c r="U621" s="2">
        <f t="shared" si="621"/>
        <v>0</v>
      </c>
      <c r="V621" s="2"/>
      <c r="W621" s="2">
        <f>S621-S621*$N$19</f>
        <v>3.630956544</v>
      </c>
      <c r="X621" s="2">
        <f>T621-T621*$N$19</f>
        <v>3.630956544</v>
      </c>
      <c r="Y621" s="2">
        <f>U621-U621*$N$19</f>
        <v>0</v>
      </c>
      <c r="Z621" s="2"/>
      <c r="AA621" s="2">
        <f t="shared" si="629"/>
        <v>2.1785739263999999</v>
      </c>
      <c r="AB621" s="2">
        <f t="shared" si="622"/>
        <v>2.1785739263999999</v>
      </c>
      <c r="AC621" s="2">
        <f t="shared" si="623"/>
        <v>0</v>
      </c>
      <c r="AD621" s="2"/>
      <c r="AE621" s="2">
        <f t="shared" si="633"/>
        <v>4.53869568</v>
      </c>
      <c r="AF621" s="2">
        <f t="shared" si="630"/>
        <v>4.53869568</v>
      </c>
      <c r="AG621" s="2">
        <f t="shared" si="631"/>
        <v>0</v>
      </c>
    </row>
    <row r="622" spans="1:35" x14ac:dyDescent="0.25">
      <c r="D622">
        <f t="shared" si="624"/>
        <v>9</v>
      </c>
      <c r="E622" s="2">
        <f t="shared" si="625"/>
        <v>2.1785739263999999</v>
      </c>
      <c r="F622" s="2">
        <f t="shared" si="626"/>
        <v>2.1785739263999999</v>
      </c>
      <c r="G622">
        <f t="shared" si="627"/>
        <v>0</v>
      </c>
      <c r="H622" s="2">
        <f t="shared" si="628"/>
        <v>4.3571478527999998</v>
      </c>
      <c r="I622" s="2">
        <f t="shared" si="632"/>
        <v>134261.15393617921</v>
      </c>
      <c r="J622" s="2"/>
      <c r="K622" s="2"/>
      <c r="L622" s="2"/>
      <c r="M622" s="2"/>
      <c r="N622" s="2"/>
      <c r="O622" s="2"/>
      <c r="R622">
        <v>9</v>
      </c>
      <c r="S622" s="2">
        <f t="shared" si="619"/>
        <v>2.1785739263999999</v>
      </c>
      <c r="T622" s="2">
        <f t="shared" si="620"/>
        <v>2.1785739263999999</v>
      </c>
      <c r="U622" s="2">
        <f t="shared" si="621"/>
        <v>0</v>
      </c>
      <c r="V622" s="2"/>
      <c r="W622" s="2">
        <f>S622-S622*$N$20</f>
        <v>1.7428591411199998</v>
      </c>
      <c r="X622" s="2">
        <f>T622-T622*$N$20</f>
        <v>1.7428591411199998</v>
      </c>
      <c r="Y622" s="2">
        <f>U622-U622*$N$20</f>
        <v>0</v>
      </c>
      <c r="Z622" s="2"/>
      <c r="AA622" s="2">
        <f t="shared" si="629"/>
        <v>1.0457154846719998</v>
      </c>
      <c r="AB622" s="2">
        <f t="shared" si="622"/>
        <v>1.0457154846719998</v>
      </c>
      <c r="AC622" s="2">
        <f t="shared" si="623"/>
        <v>0</v>
      </c>
      <c r="AD622" s="2"/>
      <c r="AE622" s="2">
        <f t="shared" si="633"/>
        <v>2.1785739263999999</v>
      </c>
      <c r="AF622" s="2">
        <f t="shared" si="630"/>
        <v>2.1785739263999999</v>
      </c>
      <c r="AG622" s="2">
        <f t="shared" si="631"/>
        <v>0</v>
      </c>
    </row>
    <row r="623" spans="1:35" x14ac:dyDescent="0.25">
      <c r="D623">
        <f t="shared" si="624"/>
        <v>10</v>
      </c>
      <c r="E623" s="2">
        <f t="shared" si="625"/>
        <v>1.0457154846719998</v>
      </c>
      <c r="F623" s="2">
        <f t="shared" si="626"/>
        <v>1.0457154846719998</v>
      </c>
      <c r="G623">
        <f t="shared" si="627"/>
        <v>0</v>
      </c>
      <c r="H623" s="2">
        <f t="shared" si="628"/>
        <v>2.0914309693439996</v>
      </c>
      <c r="I623" s="2">
        <f t="shared" si="632"/>
        <v>67114.019806248951</v>
      </c>
      <c r="J623" s="2"/>
      <c r="K623" s="2"/>
      <c r="L623" s="2"/>
      <c r="M623" s="2"/>
      <c r="N623" s="2"/>
      <c r="O623" s="2"/>
      <c r="R623">
        <v>10</v>
      </c>
      <c r="S623" s="2">
        <f t="shared" si="619"/>
        <v>1.0457154846719998</v>
      </c>
      <c r="T623" s="2">
        <f t="shared" si="620"/>
        <v>1.0457154846719998</v>
      </c>
      <c r="U623" s="2">
        <f t="shared" si="621"/>
        <v>0</v>
      </c>
      <c r="V623" s="2"/>
      <c r="W623" s="2">
        <f>S623-S623*$N$21</f>
        <v>0.8365723877375999</v>
      </c>
      <c r="X623" s="2">
        <f>T623-T623*$N$21</f>
        <v>0.8365723877375999</v>
      </c>
      <c r="Y623" s="2">
        <f>U623-U623*$N$21</f>
        <v>0</v>
      </c>
      <c r="Z623" s="2"/>
      <c r="AA623" s="2">
        <f t="shared" si="629"/>
        <v>0.50194343264255992</v>
      </c>
      <c r="AB623" s="2">
        <f t="shared" si="622"/>
        <v>0.50194343264255992</v>
      </c>
      <c r="AC623" s="2">
        <f t="shared" si="623"/>
        <v>0</v>
      </c>
      <c r="AD623" s="2"/>
      <c r="AE623" s="2">
        <f t="shared" si="633"/>
        <v>1.0457154846719998</v>
      </c>
      <c r="AF623" s="2">
        <f t="shared" si="630"/>
        <v>1.0457154846719998</v>
      </c>
      <c r="AG623" s="2">
        <f t="shared" si="631"/>
        <v>0</v>
      </c>
    </row>
    <row r="624" spans="1:35" x14ac:dyDescent="0.25">
      <c r="D624">
        <f t="shared" si="624"/>
        <v>11</v>
      </c>
      <c r="E624" s="2">
        <f t="shared" si="625"/>
        <v>0.50194343264255992</v>
      </c>
      <c r="F624" s="2">
        <f t="shared" si="626"/>
        <v>0.50194343264255992</v>
      </c>
      <c r="G624">
        <f t="shared" si="627"/>
        <v>0</v>
      </c>
      <c r="H624" s="2">
        <f t="shared" si="628"/>
        <v>1.0038868652851198</v>
      </c>
      <c r="I624" s="2">
        <f t="shared" si="632"/>
        <v>40360.26753192296</v>
      </c>
      <c r="J624" s="2"/>
      <c r="K624" s="2"/>
      <c r="L624" s="2"/>
      <c r="M624" s="2"/>
      <c r="N624" s="2"/>
      <c r="O624" s="2"/>
      <c r="R624" s="3">
        <v>11</v>
      </c>
      <c r="S624" s="6">
        <f t="shared" si="619"/>
        <v>0.50194343264255992</v>
      </c>
      <c r="T624" s="6">
        <f t="shared" si="620"/>
        <v>0.50194343264255992</v>
      </c>
      <c r="U624" s="6">
        <f t="shared" si="621"/>
        <v>0</v>
      </c>
      <c r="V624" s="7"/>
      <c r="W624" s="2">
        <f>S624-S624*$N$22</f>
        <v>0.40155474611404796</v>
      </c>
      <c r="X624" s="2">
        <f>T624-T624*$N$22</f>
        <v>0.40155474611404796</v>
      </c>
      <c r="Y624" s="2">
        <f>U624-U624*$N$22</f>
        <v>0</v>
      </c>
      <c r="Z624" s="2"/>
      <c r="AA624" s="2">
        <f t="shared" si="629"/>
        <v>0.24093284766842876</v>
      </c>
      <c r="AB624" s="2">
        <f t="shared" si="622"/>
        <v>0.24093284766842876</v>
      </c>
      <c r="AC624" s="2">
        <f t="shared" si="623"/>
        <v>0</v>
      </c>
      <c r="AD624" s="2"/>
      <c r="AE624" s="2">
        <f t="shared" si="633"/>
        <v>0.50194343264255992</v>
      </c>
      <c r="AF624" s="2">
        <f t="shared" si="630"/>
        <v>0.50194343264255992</v>
      </c>
      <c r="AG624" s="2">
        <f t="shared" si="631"/>
        <v>0</v>
      </c>
    </row>
    <row r="625" spans="1:35" x14ac:dyDescent="0.25">
      <c r="H625" s="2">
        <f>SUM(H614:H624)</f>
        <v>9611.8210262316497</v>
      </c>
      <c r="I625">
        <f>SUM(I616:I624)</f>
        <v>3779450.7685921113</v>
      </c>
      <c r="R625" t="s">
        <v>30</v>
      </c>
      <c r="T625">
        <f>IF($H625&lt;$J$12,F625,F625/$H625*$J$12)</f>
        <v>0</v>
      </c>
      <c r="U625">
        <f>SUM(S614:U624)</f>
        <v>7052.9194890474282</v>
      </c>
      <c r="Y625" s="2">
        <f>SUM(W614:Y624)</f>
        <v>6877.3355912379429</v>
      </c>
      <c r="AC625" s="2">
        <f>SUM(AA614:AC624)</f>
        <v>2053.4013547427667</v>
      </c>
      <c r="AE625" s="2">
        <f>SUM(AE614:AE624)</f>
        <v>4805.9105131158249</v>
      </c>
      <c r="AF625" s="2">
        <f>SUM(AF614:AF624)</f>
        <v>4805.9105131158249</v>
      </c>
      <c r="AG625">
        <f>SUM(AG614:AG624)</f>
        <v>0</v>
      </c>
      <c r="AH625" s="15">
        <f>SUM(AE614:AG624)</f>
        <v>9611.8210262316461</v>
      </c>
    </row>
    <row r="626" spans="1:35" x14ac:dyDescent="0.25">
      <c r="B626" s="3"/>
      <c r="C626" s="3"/>
      <c r="D626" s="3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14"/>
      <c r="AI626" s="3"/>
    </row>
    <row r="627" spans="1:35" x14ac:dyDescent="0.25">
      <c r="B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7"/>
      <c r="U627" s="7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7"/>
      <c r="AH627" s="19"/>
      <c r="AI627" s="7"/>
    </row>
    <row r="628" spans="1:35" x14ac:dyDescent="0.25">
      <c r="A628" t="s">
        <v>24</v>
      </c>
      <c r="B628">
        <f>B613+1</f>
        <v>40</v>
      </c>
      <c r="D628" s="3" t="s">
        <v>34</v>
      </c>
      <c r="E628" s="3" t="s">
        <v>5</v>
      </c>
      <c r="F628" s="3" t="s">
        <v>4</v>
      </c>
      <c r="G628" s="3" t="s">
        <v>6</v>
      </c>
      <c r="H628" s="3" t="s">
        <v>14</v>
      </c>
      <c r="I628" s="3" t="s">
        <v>7</v>
      </c>
      <c r="K628" s="14" t="s">
        <v>32</v>
      </c>
      <c r="L628" s="4"/>
      <c r="M628" s="4"/>
      <c r="N628" s="3" t="s">
        <v>51</v>
      </c>
      <c r="O628" s="3" t="s">
        <v>50</v>
      </c>
      <c r="P628" s="3" t="s">
        <v>14</v>
      </c>
      <c r="R628" s="3" t="s">
        <v>34</v>
      </c>
      <c r="S628" s="3" t="s">
        <v>35</v>
      </c>
      <c r="T628" s="3" t="s">
        <v>36</v>
      </c>
      <c r="U628" s="3" t="s">
        <v>37</v>
      </c>
      <c r="W628" s="3" t="s">
        <v>38</v>
      </c>
      <c r="X628" s="3" t="s">
        <v>39</v>
      </c>
      <c r="Y628" s="3" t="s">
        <v>40</v>
      </c>
      <c r="AA628" s="3" t="s">
        <v>41</v>
      </c>
      <c r="AB628" s="3" t="s">
        <v>42</v>
      </c>
      <c r="AC628" s="3" t="s">
        <v>43</v>
      </c>
      <c r="AE628" s="3" t="s">
        <v>52</v>
      </c>
      <c r="AF628" s="3" t="s">
        <v>54</v>
      </c>
      <c r="AG628" s="3" t="s">
        <v>53</v>
      </c>
      <c r="AH628" s="1" t="s">
        <v>24</v>
      </c>
      <c r="AI628">
        <f>B628</f>
        <v>40</v>
      </c>
    </row>
    <row r="629" spans="1:35" x14ac:dyDescent="0.25">
      <c r="D629">
        <f>D614</f>
        <v>1</v>
      </c>
      <c r="E629" s="2">
        <f>AE614</f>
        <v>3779.4507685921112</v>
      </c>
      <c r="F629" s="2">
        <f>AF614</f>
        <v>3779.4507685921112</v>
      </c>
      <c r="G629">
        <f>IF($B628&lt;$M$5,0,$K$6)</f>
        <v>0</v>
      </c>
      <c r="H629" s="2">
        <f>SUM(E629:G629)</f>
        <v>7558.9015371842224</v>
      </c>
      <c r="K629" s="1" t="s">
        <v>17</v>
      </c>
      <c r="L629" s="2">
        <f>SUM(I631:I639)</f>
        <v>3779450.7685921113</v>
      </c>
      <c r="M629" s="4"/>
      <c r="N629" s="7">
        <f>L632+L633</f>
        <v>1889725.3842960557</v>
      </c>
      <c r="O629" s="7">
        <f>L634</f>
        <v>1889725.3842960557</v>
      </c>
      <c r="P629" s="4"/>
      <c r="R629">
        <v>1</v>
      </c>
      <c r="S629" s="2">
        <f t="shared" ref="S629:S639" si="635">IF($H629&lt;$J$12,E629,E629/$H629*$J$12)</f>
        <v>2500</v>
      </c>
      <c r="T629" s="2">
        <f t="shared" ref="T629:T639" si="636">IF($H629&lt;$J$12,F629,F629/$H629*$J$12)</f>
        <v>2500</v>
      </c>
      <c r="U629" s="2">
        <f t="shared" ref="U629:U639" si="637">IF($H629&lt;$J$12,G629,G629/$H629*$J$12)</f>
        <v>0</v>
      </c>
      <c r="V629" s="2"/>
      <c r="W629" s="2">
        <f>S629-S629*$N$12</f>
        <v>2500</v>
      </c>
      <c r="X629" s="2">
        <f>T629-T629*$N$12</f>
        <v>2500</v>
      </c>
      <c r="Y629" s="2">
        <f>U629-U629*$N$12</f>
        <v>0</v>
      </c>
      <c r="Z629" s="2"/>
      <c r="AA629" s="2">
        <f>W629*VLOOKUP($R629,$D$19:$E$29,2,FALSE)</f>
        <v>625</v>
      </c>
      <c r="AB629" s="2">
        <f t="shared" ref="AB629:AB639" si="638">X629*VLOOKUP($R629,$D$19:$E$29,2,FALSE)</f>
        <v>625</v>
      </c>
      <c r="AC629" s="2">
        <f t="shared" ref="AC629:AC639" si="639">Y629*VLOOKUP($R629,$D$19:$E$29,2,FALSE)</f>
        <v>0</v>
      </c>
      <c r="AD629" s="2"/>
      <c r="AE629" s="2">
        <f>N632</f>
        <v>3779.4507685921112</v>
      </c>
      <c r="AF629" s="2">
        <f>O632</f>
        <v>3779.4507685921112</v>
      </c>
      <c r="AG629">
        <v>0</v>
      </c>
    </row>
    <row r="630" spans="1:35" x14ac:dyDescent="0.25">
      <c r="D630">
        <f t="shared" ref="D630:D639" si="640">D615</f>
        <v>2</v>
      </c>
      <c r="E630" s="2">
        <f t="shared" ref="E630:E639" si="641">AE615</f>
        <v>625</v>
      </c>
      <c r="F630" s="2">
        <f t="shared" ref="F630:F639" si="642">AF615</f>
        <v>625</v>
      </c>
      <c r="G630">
        <f t="shared" ref="G630:G639" si="643">AG615</f>
        <v>0</v>
      </c>
      <c r="H630" s="2">
        <f t="shared" ref="H630:H639" si="644">SUM(E630:G630)</f>
        <v>1250</v>
      </c>
      <c r="K630" s="1" t="s">
        <v>19</v>
      </c>
      <c r="L630" s="8">
        <f>IF(B628&lt;$M$5,0,$K$6/SUM($K$6,E629:E639))</f>
        <v>0</v>
      </c>
      <c r="M630" s="1" t="s">
        <v>15</v>
      </c>
      <c r="N630" s="2">
        <f>N629*$I$6</f>
        <v>3779.4507685921112</v>
      </c>
      <c r="O630" s="2">
        <f>O629*$I$6</f>
        <v>3779.4507685921112</v>
      </c>
      <c r="P630" s="2">
        <f>SUM(N630:O630)</f>
        <v>7558.9015371842224</v>
      </c>
      <c r="R630">
        <v>2</v>
      </c>
      <c r="S630" s="2">
        <f t="shared" si="635"/>
        <v>625</v>
      </c>
      <c r="T630" s="2">
        <f t="shared" si="636"/>
        <v>625</v>
      </c>
      <c r="U630" s="2">
        <f t="shared" si="637"/>
        <v>0</v>
      </c>
      <c r="V630" s="2"/>
      <c r="W630" s="2">
        <f>S630-S630*$N$13</f>
        <v>593.75</v>
      </c>
      <c r="X630" s="2">
        <f>T630-T630*$N$13</f>
        <v>593.75</v>
      </c>
      <c r="Y630" s="2">
        <f>U630-U630*$N$13</f>
        <v>0</v>
      </c>
      <c r="Z630" s="2"/>
      <c r="AA630" s="2">
        <f t="shared" ref="AA630:AA639" si="645">W630*VLOOKUP($R630,$D$19:$E$29,2,FALSE)</f>
        <v>237.5</v>
      </c>
      <c r="AB630" s="2">
        <f t="shared" si="638"/>
        <v>237.5</v>
      </c>
      <c r="AC630" s="2">
        <f t="shared" si="639"/>
        <v>0</v>
      </c>
      <c r="AD630" s="2"/>
      <c r="AE630" s="2">
        <f>AA629</f>
        <v>625</v>
      </c>
      <c r="AF630" s="2">
        <f t="shared" ref="AF630:AF639" si="646">AB629</f>
        <v>625</v>
      </c>
      <c r="AG630" s="2">
        <f t="shared" ref="AG630:AG639" si="647">AC629</f>
        <v>0</v>
      </c>
    </row>
    <row r="631" spans="1:35" x14ac:dyDescent="0.25">
      <c r="D631">
        <f t="shared" si="640"/>
        <v>3</v>
      </c>
      <c r="E631" s="2">
        <f t="shared" si="641"/>
        <v>237.5</v>
      </c>
      <c r="F631" s="2">
        <f t="shared" si="642"/>
        <v>237.5</v>
      </c>
      <c r="G631">
        <f t="shared" si="643"/>
        <v>0</v>
      </c>
      <c r="H631" s="2">
        <f t="shared" si="644"/>
        <v>475</v>
      </c>
      <c r="I631" s="2">
        <f t="shared" ref="I631:I639" si="648">F631*VLOOKUP(D631,$H$12:$L$22,4,FALSE)</f>
        <v>1149025</v>
      </c>
      <c r="J631" s="2"/>
      <c r="K631" s="1" t="s">
        <v>20</v>
      </c>
      <c r="L631" s="8">
        <f>1-L630</f>
        <v>1</v>
      </c>
      <c r="M631" s="1" t="s">
        <v>16</v>
      </c>
      <c r="N631" s="2">
        <f>IF($P630&lt;$I$7,N630,$I$7*N630/$P630)</f>
        <v>3779.4507685921112</v>
      </c>
      <c r="O631" s="2">
        <f>IF($P630&lt;$I$7,O630,$I$7*O630/$P630)</f>
        <v>3779.4507685921112</v>
      </c>
      <c r="P631" s="2">
        <f>SUM(N631:O631)</f>
        <v>7558.9015371842224</v>
      </c>
      <c r="R631">
        <v>3</v>
      </c>
      <c r="S631" s="2">
        <f t="shared" si="635"/>
        <v>237.5</v>
      </c>
      <c r="T631" s="2">
        <f t="shared" si="636"/>
        <v>237.5</v>
      </c>
      <c r="U631" s="2">
        <f t="shared" si="637"/>
        <v>0</v>
      </c>
      <c r="V631" s="2"/>
      <c r="W631" s="2">
        <f>S631-S631*$N$14</f>
        <v>213.75</v>
      </c>
      <c r="X631" s="2">
        <f>T631-T631*$N$14</f>
        <v>213.75</v>
      </c>
      <c r="Y631" s="2">
        <f>U631-U631*$N$14</f>
        <v>0</v>
      </c>
      <c r="Z631" s="2"/>
      <c r="AA631" s="2">
        <f t="shared" si="645"/>
        <v>85.5</v>
      </c>
      <c r="AB631" s="2">
        <f t="shared" si="638"/>
        <v>85.5</v>
      </c>
      <c r="AC631" s="2">
        <f t="shared" si="639"/>
        <v>0</v>
      </c>
      <c r="AD631" s="2"/>
      <c r="AE631" s="2">
        <f t="shared" ref="AE631:AE639" si="649">AA630</f>
        <v>237.5</v>
      </c>
      <c r="AF631" s="2">
        <f t="shared" si="646"/>
        <v>237.5</v>
      </c>
      <c r="AG631" s="2">
        <f t="shared" si="647"/>
        <v>0</v>
      </c>
    </row>
    <row r="632" spans="1:35" x14ac:dyDescent="0.25">
      <c r="D632">
        <f t="shared" si="640"/>
        <v>4</v>
      </c>
      <c r="E632" s="2">
        <f t="shared" si="641"/>
        <v>85.5</v>
      </c>
      <c r="F632" s="2">
        <f t="shared" si="642"/>
        <v>85.5</v>
      </c>
      <c r="G632">
        <f t="shared" si="643"/>
        <v>0</v>
      </c>
      <c r="H632" s="2">
        <f t="shared" si="644"/>
        <v>171</v>
      </c>
      <c r="I632" s="2">
        <f t="shared" si="648"/>
        <v>847732.5</v>
      </c>
      <c r="J632" s="2"/>
      <c r="K632" s="1" t="s">
        <v>21</v>
      </c>
      <c r="L632" s="2">
        <f>L629*L630</f>
        <v>0</v>
      </c>
      <c r="M632" s="1" t="s">
        <v>33</v>
      </c>
      <c r="N632" s="2">
        <f>N631</f>
        <v>3779.4507685921112</v>
      </c>
      <c r="O632" s="2">
        <f t="shared" ref="O632" si="650">O631</f>
        <v>3779.4507685921112</v>
      </c>
      <c r="P632" s="2">
        <f>SUM(N632:O632)</f>
        <v>7558.9015371842224</v>
      </c>
      <c r="R632">
        <v>4</v>
      </c>
      <c r="S632" s="2">
        <f t="shared" si="635"/>
        <v>85.5</v>
      </c>
      <c r="T632" s="2">
        <f t="shared" si="636"/>
        <v>85.5</v>
      </c>
      <c r="U632" s="2">
        <f t="shared" si="637"/>
        <v>0</v>
      </c>
      <c r="V632" s="2"/>
      <c r="W632" s="2">
        <f>S632-S632*$N$15</f>
        <v>68.400000000000006</v>
      </c>
      <c r="X632" s="2">
        <f>T632-T632*$N$15</f>
        <v>68.400000000000006</v>
      </c>
      <c r="Y632" s="2">
        <f>U632-U632*$N$15</f>
        <v>0</v>
      </c>
      <c r="Z632" s="2"/>
      <c r="AA632" s="2">
        <f t="shared" si="645"/>
        <v>41.04</v>
      </c>
      <c r="AB632" s="2">
        <f t="shared" si="638"/>
        <v>41.04</v>
      </c>
      <c r="AC632" s="2">
        <f t="shared" si="639"/>
        <v>0</v>
      </c>
      <c r="AD632" s="2"/>
      <c r="AE632" s="2">
        <f t="shared" si="649"/>
        <v>85.5</v>
      </c>
      <c r="AF632" s="2">
        <f t="shared" si="646"/>
        <v>85.5</v>
      </c>
      <c r="AG632" s="2">
        <f t="shared" si="647"/>
        <v>0</v>
      </c>
    </row>
    <row r="633" spans="1:35" x14ac:dyDescent="0.25">
      <c r="D633">
        <f t="shared" si="640"/>
        <v>5</v>
      </c>
      <c r="E633" s="2">
        <f t="shared" si="641"/>
        <v>41.04</v>
      </c>
      <c r="F633" s="2">
        <f t="shared" si="642"/>
        <v>41.04</v>
      </c>
      <c r="G633">
        <f t="shared" si="643"/>
        <v>0</v>
      </c>
      <c r="H633" s="2">
        <f t="shared" si="644"/>
        <v>82.08</v>
      </c>
      <c r="I633" s="2">
        <f t="shared" si="648"/>
        <v>647282.88</v>
      </c>
      <c r="J633" s="2"/>
      <c r="K633" s="1" t="s">
        <v>22</v>
      </c>
      <c r="L633" s="2">
        <f>(L629*L631)/2</f>
        <v>1889725.3842960557</v>
      </c>
      <c r="R633">
        <v>5</v>
      </c>
      <c r="S633" s="2">
        <f t="shared" si="635"/>
        <v>41.04</v>
      </c>
      <c r="T633" s="2">
        <f t="shared" si="636"/>
        <v>41.04</v>
      </c>
      <c r="U633" s="2">
        <f t="shared" si="637"/>
        <v>0</v>
      </c>
      <c r="V633" s="2"/>
      <c r="W633" s="2">
        <f>S633-S633*$N$16</f>
        <v>32.832000000000001</v>
      </c>
      <c r="X633" s="2">
        <f>T633-T633*$N$16</f>
        <v>32.832000000000001</v>
      </c>
      <c r="Y633" s="2">
        <f>U633-U633*$N$16</f>
        <v>0</v>
      </c>
      <c r="Z633" s="2"/>
      <c r="AA633" s="2">
        <f t="shared" si="645"/>
        <v>19.699200000000001</v>
      </c>
      <c r="AB633" s="2">
        <f t="shared" si="638"/>
        <v>19.699200000000001</v>
      </c>
      <c r="AC633" s="2">
        <f t="shared" si="639"/>
        <v>0</v>
      </c>
      <c r="AD633" s="2"/>
      <c r="AE633" s="2">
        <f t="shared" si="649"/>
        <v>41.04</v>
      </c>
      <c r="AF633" s="2">
        <f t="shared" si="646"/>
        <v>41.04</v>
      </c>
      <c r="AG633" s="2">
        <f t="shared" si="647"/>
        <v>0</v>
      </c>
    </row>
    <row r="634" spans="1:35" x14ac:dyDescent="0.25">
      <c r="D634">
        <f t="shared" si="640"/>
        <v>6</v>
      </c>
      <c r="E634" s="2">
        <f t="shared" si="641"/>
        <v>19.699200000000001</v>
      </c>
      <c r="F634" s="2">
        <f t="shared" si="642"/>
        <v>19.699200000000001</v>
      </c>
      <c r="G634">
        <f t="shared" si="643"/>
        <v>0</v>
      </c>
      <c r="H634" s="2">
        <f t="shared" si="644"/>
        <v>39.398400000000002</v>
      </c>
      <c r="I634" s="2">
        <f t="shared" si="648"/>
        <v>447309.73440000002</v>
      </c>
      <c r="J634" s="2"/>
      <c r="K634" s="1" t="s">
        <v>23</v>
      </c>
      <c r="L634" s="2">
        <f>L633</f>
        <v>1889725.3842960557</v>
      </c>
      <c r="R634">
        <v>6</v>
      </c>
      <c r="S634" s="2">
        <f t="shared" si="635"/>
        <v>19.699200000000001</v>
      </c>
      <c r="T634" s="2">
        <f t="shared" si="636"/>
        <v>19.699200000000001</v>
      </c>
      <c r="U634" s="2">
        <f t="shared" si="637"/>
        <v>0</v>
      </c>
      <c r="V634" s="2"/>
      <c r="W634" s="2">
        <f>S634-S634*$N$17</f>
        <v>15.759360000000001</v>
      </c>
      <c r="X634" s="2">
        <f>T634-T634*$N$17</f>
        <v>15.759360000000001</v>
      </c>
      <c r="Y634" s="2">
        <f>U634-U634*$N$17</f>
        <v>0</v>
      </c>
      <c r="Z634" s="2"/>
      <c r="AA634" s="2">
        <f t="shared" si="645"/>
        <v>9.4556160000000009</v>
      </c>
      <c r="AB634" s="2">
        <f t="shared" si="638"/>
        <v>9.4556160000000009</v>
      </c>
      <c r="AC634" s="2">
        <f t="shared" si="639"/>
        <v>0</v>
      </c>
      <c r="AD634" s="2"/>
      <c r="AE634" s="2">
        <f t="shared" si="649"/>
        <v>19.699200000000001</v>
      </c>
      <c r="AF634" s="2">
        <f t="shared" si="646"/>
        <v>19.699200000000001</v>
      </c>
      <c r="AG634" s="2">
        <f t="shared" si="647"/>
        <v>0</v>
      </c>
    </row>
    <row r="635" spans="1:35" x14ac:dyDescent="0.25">
      <c r="D635">
        <f t="shared" si="640"/>
        <v>7</v>
      </c>
      <c r="E635" s="2">
        <f t="shared" si="641"/>
        <v>9.4556160000000009</v>
      </c>
      <c r="F635" s="2">
        <f t="shared" si="642"/>
        <v>9.4556160000000009</v>
      </c>
      <c r="G635">
        <f t="shared" si="643"/>
        <v>0</v>
      </c>
      <c r="H635" s="2">
        <f t="shared" si="644"/>
        <v>18.911232000000002</v>
      </c>
      <c r="I635" s="2">
        <f t="shared" si="648"/>
        <v>278288.23449600005</v>
      </c>
      <c r="J635" s="2"/>
      <c r="K635" s="15"/>
      <c r="L635" s="2"/>
      <c r="M635" s="2"/>
      <c r="N635" s="2"/>
      <c r="O635" s="2"/>
      <c r="R635">
        <v>7</v>
      </c>
      <c r="S635" s="2">
        <f t="shared" si="635"/>
        <v>9.4556160000000009</v>
      </c>
      <c r="T635" s="2">
        <f t="shared" si="636"/>
        <v>9.4556160000000009</v>
      </c>
      <c r="U635" s="2">
        <f t="shared" si="637"/>
        <v>0</v>
      </c>
      <c r="V635" s="2"/>
      <c r="W635" s="2">
        <f>S635-S635*$N$18</f>
        <v>7.5644928000000009</v>
      </c>
      <c r="X635" s="2">
        <f>T635-T635*$N$18</f>
        <v>7.5644928000000009</v>
      </c>
      <c r="Y635" s="2">
        <f>U635-U635*$N$18</f>
        <v>0</v>
      </c>
      <c r="Z635" s="2"/>
      <c r="AA635" s="2">
        <f t="shared" si="645"/>
        <v>4.53869568</v>
      </c>
      <c r="AB635" s="2">
        <f t="shared" si="638"/>
        <v>4.53869568</v>
      </c>
      <c r="AC635" s="2">
        <f t="shared" si="639"/>
        <v>0</v>
      </c>
      <c r="AD635" s="2"/>
      <c r="AE635" s="2">
        <f t="shared" si="649"/>
        <v>9.4556160000000009</v>
      </c>
      <c r="AF635" s="2">
        <f t="shared" si="646"/>
        <v>9.4556160000000009</v>
      </c>
      <c r="AG635" s="2">
        <f t="shared" si="647"/>
        <v>0</v>
      </c>
    </row>
    <row r="636" spans="1:35" x14ac:dyDescent="0.25">
      <c r="D636">
        <f t="shared" si="640"/>
        <v>8</v>
      </c>
      <c r="E636" s="2">
        <f t="shared" si="641"/>
        <v>4.53869568</v>
      </c>
      <c r="F636" s="2">
        <f t="shared" si="642"/>
        <v>4.53869568</v>
      </c>
      <c r="G636">
        <f t="shared" si="643"/>
        <v>0</v>
      </c>
      <c r="H636" s="2">
        <f t="shared" si="644"/>
        <v>9.07739136</v>
      </c>
      <c r="I636" s="2">
        <f t="shared" si="648"/>
        <v>168076.97842176</v>
      </c>
      <c r="J636" s="2"/>
      <c r="K636" s="2"/>
      <c r="L636" s="2"/>
      <c r="M636" s="2"/>
      <c r="N636" s="2"/>
      <c r="O636" s="2"/>
      <c r="R636">
        <v>8</v>
      </c>
      <c r="S636" s="2">
        <f t="shared" si="635"/>
        <v>4.53869568</v>
      </c>
      <c r="T636" s="2">
        <f t="shared" si="636"/>
        <v>4.53869568</v>
      </c>
      <c r="U636" s="2">
        <f t="shared" si="637"/>
        <v>0</v>
      </c>
      <c r="V636" s="2"/>
      <c r="W636" s="2">
        <f>S636-S636*$N$19</f>
        <v>3.630956544</v>
      </c>
      <c r="X636" s="2">
        <f>T636-T636*$N$19</f>
        <v>3.630956544</v>
      </c>
      <c r="Y636" s="2">
        <f>U636-U636*$N$19</f>
        <v>0</v>
      </c>
      <c r="Z636" s="2"/>
      <c r="AA636" s="2">
        <f t="shared" si="645"/>
        <v>2.1785739263999999</v>
      </c>
      <c r="AB636" s="2">
        <f t="shared" si="638"/>
        <v>2.1785739263999999</v>
      </c>
      <c r="AC636" s="2">
        <f t="shared" si="639"/>
        <v>0</v>
      </c>
      <c r="AD636" s="2"/>
      <c r="AE636" s="2">
        <f t="shared" si="649"/>
        <v>4.53869568</v>
      </c>
      <c r="AF636" s="2">
        <f t="shared" si="646"/>
        <v>4.53869568</v>
      </c>
      <c r="AG636" s="2">
        <f t="shared" si="647"/>
        <v>0</v>
      </c>
    </row>
    <row r="637" spans="1:35" x14ac:dyDescent="0.25">
      <c r="D637">
        <f t="shared" si="640"/>
        <v>9</v>
      </c>
      <c r="E637" s="2">
        <f t="shared" si="641"/>
        <v>2.1785739263999999</v>
      </c>
      <c r="F637" s="2">
        <f t="shared" si="642"/>
        <v>2.1785739263999999</v>
      </c>
      <c r="G637">
        <f t="shared" si="643"/>
        <v>0</v>
      </c>
      <c r="H637" s="2">
        <f t="shared" si="644"/>
        <v>4.3571478527999998</v>
      </c>
      <c r="I637" s="2">
        <f t="shared" si="648"/>
        <v>134261.15393617921</v>
      </c>
      <c r="J637" s="2"/>
      <c r="K637" s="2"/>
      <c r="L637" s="2"/>
      <c r="M637" s="2"/>
      <c r="N637" s="2"/>
      <c r="O637" s="2"/>
      <c r="R637">
        <v>9</v>
      </c>
      <c r="S637" s="2">
        <f t="shared" si="635"/>
        <v>2.1785739263999999</v>
      </c>
      <c r="T637" s="2">
        <f t="shared" si="636"/>
        <v>2.1785739263999999</v>
      </c>
      <c r="U637" s="2">
        <f t="shared" si="637"/>
        <v>0</v>
      </c>
      <c r="V637" s="2"/>
      <c r="W637" s="2">
        <f>S637-S637*$N$20</f>
        <v>1.7428591411199998</v>
      </c>
      <c r="X637" s="2">
        <f>T637-T637*$N$20</f>
        <v>1.7428591411199998</v>
      </c>
      <c r="Y637" s="2">
        <f>U637-U637*$N$20</f>
        <v>0</v>
      </c>
      <c r="Z637" s="2"/>
      <c r="AA637" s="2">
        <f t="shared" si="645"/>
        <v>1.0457154846719998</v>
      </c>
      <c r="AB637" s="2">
        <f t="shared" si="638"/>
        <v>1.0457154846719998</v>
      </c>
      <c r="AC637" s="2">
        <f t="shared" si="639"/>
        <v>0</v>
      </c>
      <c r="AD637" s="2"/>
      <c r="AE637" s="2">
        <f t="shared" si="649"/>
        <v>2.1785739263999999</v>
      </c>
      <c r="AF637" s="2">
        <f t="shared" si="646"/>
        <v>2.1785739263999999</v>
      </c>
      <c r="AG637" s="2">
        <f t="shared" si="647"/>
        <v>0</v>
      </c>
    </row>
    <row r="638" spans="1:35" x14ac:dyDescent="0.25">
      <c r="D638">
        <f t="shared" si="640"/>
        <v>10</v>
      </c>
      <c r="E638" s="2">
        <f t="shared" si="641"/>
        <v>1.0457154846719998</v>
      </c>
      <c r="F638" s="2">
        <f t="shared" si="642"/>
        <v>1.0457154846719998</v>
      </c>
      <c r="G638">
        <f t="shared" si="643"/>
        <v>0</v>
      </c>
      <c r="H638" s="2">
        <f t="shared" si="644"/>
        <v>2.0914309693439996</v>
      </c>
      <c r="I638" s="2">
        <f t="shared" si="648"/>
        <v>67114.019806248951</v>
      </c>
      <c r="J638" s="2"/>
      <c r="K638" s="2"/>
      <c r="L638" s="2"/>
      <c r="M638" s="2"/>
      <c r="N638" s="2"/>
      <c r="O638" s="2"/>
      <c r="R638">
        <v>10</v>
      </c>
      <c r="S638" s="2">
        <f t="shared" si="635"/>
        <v>1.0457154846719998</v>
      </c>
      <c r="T638" s="2">
        <f t="shared" si="636"/>
        <v>1.0457154846719998</v>
      </c>
      <c r="U638" s="2">
        <f t="shared" si="637"/>
        <v>0</v>
      </c>
      <c r="V638" s="2"/>
      <c r="W638" s="2">
        <f>S638-S638*$N$21</f>
        <v>0.8365723877375999</v>
      </c>
      <c r="X638" s="2">
        <f>T638-T638*$N$21</f>
        <v>0.8365723877375999</v>
      </c>
      <c r="Y638" s="2">
        <f>U638-U638*$N$21</f>
        <v>0</v>
      </c>
      <c r="Z638" s="2"/>
      <c r="AA638" s="2">
        <f t="shared" si="645"/>
        <v>0.50194343264255992</v>
      </c>
      <c r="AB638" s="2">
        <f t="shared" si="638"/>
        <v>0.50194343264255992</v>
      </c>
      <c r="AC638" s="2">
        <f t="shared" si="639"/>
        <v>0</v>
      </c>
      <c r="AD638" s="2"/>
      <c r="AE638" s="2">
        <f t="shared" si="649"/>
        <v>1.0457154846719998</v>
      </c>
      <c r="AF638" s="2">
        <f t="shared" si="646"/>
        <v>1.0457154846719998</v>
      </c>
      <c r="AG638" s="2">
        <f t="shared" si="647"/>
        <v>0</v>
      </c>
    </row>
    <row r="639" spans="1:35" x14ac:dyDescent="0.25">
      <c r="D639">
        <f t="shared" si="640"/>
        <v>11</v>
      </c>
      <c r="E639" s="2">
        <f t="shared" si="641"/>
        <v>0.50194343264255992</v>
      </c>
      <c r="F639" s="2">
        <f t="shared" si="642"/>
        <v>0.50194343264255992</v>
      </c>
      <c r="G639">
        <f t="shared" si="643"/>
        <v>0</v>
      </c>
      <c r="H639" s="2">
        <f t="shared" si="644"/>
        <v>1.0038868652851198</v>
      </c>
      <c r="I639" s="2">
        <f t="shared" si="648"/>
        <v>40360.26753192296</v>
      </c>
      <c r="J639" s="2"/>
      <c r="K639" s="2"/>
      <c r="L639" s="2"/>
      <c r="M639" s="2"/>
      <c r="N639" s="2"/>
      <c r="O639" s="2"/>
      <c r="R639" s="3">
        <v>11</v>
      </c>
      <c r="S639" s="6">
        <f t="shared" si="635"/>
        <v>0.50194343264255992</v>
      </c>
      <c r="T639" s="6">
        <f t="shared" si="636"/>
        <v>0.50194343264255992</v>
      </c>
      <c r="U639" s="6">
        <f t="shared" si="637"/>
        <v>0</v>
      </c>
      <c r="V639" s="7"/>
      <c r="W639" s="2">
        <f>S639-S639*$N$22</f>
        <v>0.40155474611404796</v>
      </c>
      <c r="X639" s="2">
        <f>T639-T639*$N$22</f>
        <v>0.40155474611404796</v>
      </c>
      <c r="Y639" s="2">
        <f>U639-U639*$N$22</f>
        <v>0</v>
      </c>
      <c r="Z639" s="2"/>
      <c r="AA639" s="2">
        <f t="shared" si="645"/>
        <v>0.24093284766842876</v>
      </c>
      <c r="AB639" s="2">
        <f t="shared" si="638"/>
        <v>0.24093284766842876</v>
      </c>
      <c r="AC639" s="2">
        <f t="shared" si="639"/>
        <v>0</v>
      </c>
      <c r="AD639" s="2"/>
      <c r="AE639" s="2">
        <f t="shared" si="649"/>
        <v>0.50194343264255992</v>
      </c>
      <c r="AF639" s="2">
        <f t="shared" si="646"/>
        <v>0.50194343264255992</v>
      </c>
      <c r="AG639" s="2">
        <f t="shared" si="647"/>
        <v>0</v>
      </c>
    </row>
    <row r="640" spans="1:35" x14ac:dyDescent="0.25">
      <c r="H640" s="2">
        <f>SUM(H629:H639)</f>
        <v>9611.8210262316497</v>
      </c>
      <c r="I640">
        <f>SUM(I631:I639)</f>
        <v>3779450.7685921113</v>
      </c>
      <c r="R640" t="s">
        <v>30</v>
      </c>
      <c r="T640">
        <f>IF($H640&lt;$J$12,F640,F640/$H640*$J$12)</f>
        <v>0</v>
      </c>
      <c r="U640">
        <f>SUM(S629:U639)</f>
        <v>7052.9194890474282</v>
      </c>
      <c r="Y640" s="2">
        <f>SUM(W629:Y639)</f>
        <v>6877.3355912379429</v>
      </c>
      <c r="AC640" s="2">
        <f>SUM(AA629:AC639)</f>
        <v>2053.4013547427667</v>
      </c>
      <c r="AE640" s="2">
        <f>SUM(AE629:AE639)</f>
        <v>4805.9105131158249</v>
      </c>
      <c r="AF640" s="2">
        <f>SUM(AF629:AF639)</f>
        <v>4805.9105131158249</v>
      </c>
      <c r="AG640">
        <f>SUM(AG629:AG639)</f>
        <v>0</v>
      </c>
      <c r="AH640" s="15">
        <f>SUM(AE629:AG639)</f>
        <v>9611.8210262316461</v>
      </c>
    </row>
    <row r="641" spans="1:35" x14ac:dyDescent="0.25">
      <c r="B641" s="3"/>
      <c r="C641" s="3"/>
      <c r="D641" s="3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14"/>
      <c r="AI641" s="3"/>
    </row>
    <row r="642" spans="1:35" x14ac:dyDescent="0.25">
      <c r="B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7"/>
      <c r="U642" s="7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7"/>
      <c r="AH642" s="19"/>
      <c r="AI642" s="7"/>
    </row>
    <row r="643" spans="1:35" x14ac:dyDescent="0.25">
      <c r="A643" t="s">
        <v>24</v>
      </c>
      <c r="B643">
        <f>B628+1</f>
        <v>41</v>
      </c>
      <c r="D643" s="3" t="s">
        <v>34</v>
      </c>
      <c r="E643" s="3" t="s">
        <v>5</v>
      </c>
      <c r="F643" s="3" t="s">
        <v>4</v>
      </c>
      <c r="G643" s="3" t="s">
        <v>6</v>
      </c>
      <c r="H643" s="3" t="s">
        <v>14</v>
      </c>
      <c r="I643" s="3" t="s">
        <v>7</v>
      </c>
      <c r="K643" s="14" t="s">
        <v>32</v>
      </c>
      <c r="L643" s="4"/>
      <c r="M643" s="4"/>
      <c r="N643" s="3" t="s">
        <v>51</v>
      </c>
      <c r="O643" s="3" t="s">
        <v>50</v>
      </c>
      <c r="P643" s="3" t="s">
        <v>14</v>
      </c>
      <c r="R643" s="3" t="s">
        <v>34</v>
      </c>
      <c r="S643" s="3" t="s">
        <v>35</v>
      </c>
      <c r="T643" s="3" t="s">
        <v>36</v>
      </c>
      <c r="U643" s="3" t="s">
        <v>37</v>
      </c>
      <c r="W643" s="3" t="s">
        <v>38</v>
      </c>
      <c r="X643" s="3" t="s">
        <v>39</v>
      </c>
      <c r="Y643" s="3" t="s">
        <v>40</v>
      </c>
      <c r="AA643" s="3" t="s">
        <v>41</v>
      </c>
      <c r="AB643" s="3" t="s">
        <v>42</v>
      </c>
      <c r="AC643" s="3" t="s">
        <v>43</v>
      </c>
      <c r="AE643" s="3" t="s">
        <v>52</v>
      </c>
      <c r="AF643" s="3" t="s">
        <v>54</v>
      </c>
      <c r="AG643" s="3" t="s">
        <v>53</v>
      </c>
      <c r="AH643" s="1" t="s">
        <v>24</v>
      </c>
      <c r="AI643">
        <f>B643</f>
        <v>41</v>
      </c>
    </row>
    <row r="644" spans="1:35" x14ac:dyDescent="0.25">
      <c r="D644">
        <f>D629</f>
        <v>1</v>
      </c>
      <c r="E644" s="2">
        <f>AE629</f>
        <v>3779.4507685921112</v>
      </c>
      <c r="F644" s="2">
        <f>AF629</f>
        <v>3779.4507685921112</v>
      </c>
      <c r="G644">
        <f>IF($B643&lt;$M$5,0,$K$6)</f>
        <v>0</v>
      </c>
      <c r="H644" s="2">
        <f>SUM(E644:G644)</f>
        <v>7558.9015371842224</v>
      </c>
      <c r="K644" s="1" t="s">
        <v>17</v>
      </c>
      <c r="L644" s="2">
        <f>SUM(I646:I654)</f>
        <v>3779450.7685921113</v>
      </c>
      <c r="M644" s="4"/>
      <c r="N644" s="7">
        <f>L647+L648</f>
        <v>1889725.3842960557</v>
      </c>
      <c r="O644" s="7">
        <f>L649</f>
        <v>1889725.3842960557</v>
      </c>
      <c r="P644" s="4"/>
      <c r="R644">
        <v>1</v>
      </c>
      <c r="S644" s="2">
        <f t="shared" ref="S644:S654" si="651">IF($H644&lt;$J$12,E644,E644/$H644*$J$12)</f>
        <v>2500</v>
      </c>
      <c r="T644" s="2">
        <f t="shared" ref="T644:T654" si="652">IF($H644&lt;$J$12,F644,F644/$H644*$J$12)</f>
        <v>2500</v>
      </c>
      <c r="U644" s="2">
        <f t="shared" ref="U644:U654" si="653">IF($H644&lt;$J$12,G644,G644/$H644*$J$12)</f>
        <v>0</v>
      </c>
      <c r="V644" s="2"/>
      <c r="W644" s="2">
        <f>S644-S644*$N$12</f>
        <v>2500</v>
      </c>
      <c r="X644" s="2">
        <f>T644-T644*$N$12</f>
        <v>2500</v>
      </c>
      <c r="Y644" s="2">
        <f>U644-U644*$N$12</f>
        <v>0</v>
      </c>
      <c r="Z644" s="2"/>
      <c r="AA644" s="2">
        <f>W644*VLOOKUP($R644,$D$19:$E$29,2,FALSE)</f>
        <v>625</v>
      </c>
      <c r="AB644" s="2">
        <f t="shared" ref="AB644:AB654" si="654">X644*VLOOKUP($R644,$D$19:$E$29,2,FALSE)</f>
        <v>625</v>
      </c>
      <c r="AC644" s="2">
        <f t="shared" ref="AC644:AC654" si="655">Y644*VLOOKUP($R644,$D$19:$E$29,2,FALSE)</f>
        <v>0</v>
      </c>
      <c r="AD644" s="2"/>
      <c r="AE644" s="2">
        <f>N647</f>
        <v>3779.4507685921112</v>
      </c>
      <c r="AF644" s="2">
        <f>O647</f>
        <v>3779.4507685921112</v>
      </c>
      <c r="AG644">
        <v>0</v>
      </c>
    </row>
    <row r="645" spans="1:35" x14ac:dyDescent="0.25">
      <c r="D645">
        <f t="shared" ref="D645:D654" si="656">D630</f>
        <v>2</v>
      </c>
      <c r="E645" s="2">
        <f t="shared" ref="E645:E654" si="657">AE630</f>
        <v>625</v>
      </c>
      <c r="F645" s="2">
        <f t="shared" ref="F645:F654" si="658">AF630</f>
        <v>625</v>
      </c>
      <c r="G645">
        <f t="shared" ref="G645:G654" si="659">AG630</f>
        <v>0</v>
      </c>
      <c r="H645" s="2">
        <f t="shared" ref="H645:H654" si="660">SUM(E645:G645)</f>
        <v>1250</v>
      </c>
      <c r="K645" s="1" t="s">
        <v>19</v>
      </c>
      <c r="L645" s="8">
        <f>IF(B643&lt;$M$5,0,$K$6/SUM($K$6,E644:E654))</f>
        <v>0</v>
      </c>
      <c r="M645" s="1" t="s">
        <v>15</v>
      </c>
      <c r="N645" s="2">
        <f>N644*$I$6</f>
        <v>3779.4507685921112</v>
      </c>
      <c r="O645" s="2">
        <f>O644*$I$6</f>
        <v>3779.4507685921112</v>
      </c>
      <c r="P645" s="2">
        <f>SUM(N645:O645)</f>
        <v>7558.9015371842224</v>
      </c>
      <c r="R645">
        <v>2</v>
      </c>
      <c r="S645" s="2">
        <f t="shared" si="651"/>
        <v>625</v>
      </c>
      <c r="T645" s="2">
        <f t="shared" si="652"/>
        <v>625</v>
      </c>
      <c r="U645" s="2">
        <f t="shared" si="653"/>
        <v>0</v>
      </c>
      <c r="V645" s="2"/>
      <c r="W645" s="2">
        <f>S645-S645*$N$13</f>
        <v>593.75</v>
      </c>
      <c r="X645" s="2">
        <f>T645-T645*$N$13</f>
        <v>593.75</v>
      </c>
      <c r="Y645" s="2">
        <f>U645-U645*$N$13</f>
        <v>0</v>
      </c>
      <c r="Z645" s="2"/>
      <c r="AA645" s="2">
        <f t="shared" ref="AA645:AA654" si="661">W645*VLOOKUP($R645,$D$19:$E$29,2,FALSE)</f>
        <v>237.5</v>
      </c>
      <c r="AB645" s="2">
        <f t="shared" si="654"/>
        <v>237.5</v>
      </c>
      <c r="AC645" s="2">
        <f t="shared" si="655"/>
        <v>0</v>
      </c>
      <c r="AD645" s="2"/>
      <c r="AE645" s="2">
        <f>AA644</f>
        <v>625</v>
      </c>
      <c r="AF645" s="2">
        <f t="shared" ref="AF645:AF654" si="662">AB644</f>
        <v>625</v>
      </c>
      <c r="AG645" s="2">
        <f t="shared" ref="AG645:AG654" si="663">AC644</f>
        <v>0</v>
      </c>
    </row>
    <row r="646" spans="1:35" x14ac:dyDescent="0.25">
      <c r="D646">
        <f t="shared" si="656"/>
        <v>3</v>
      </c>
      <c r="E646" s="2">
        <f t="shared" si="657"/>
        <v>237.5</v>
      </c>
      <c r="F646" s="2">
        <f t="shared" si="658"/>
        <v>237.5</v>
      </c>
      <c r="G646">
        <f t="shared" si="659"/>
        <v>0</v>
      </c>
      <c r="H646" s="2">
        <f t="shared" si="660"/>
        <v>475</v>
      </c>
      <c r="I646" s="2">
        <f t="shared" ref="I646:I654" si="664">F646*VLOOKUP(D646,$H$12:$L$22,4,FALSE)</f>
        <v>1149025</v>
      </c>
      <c r="J646" s="2"/>
      <c r="K646" s="1" t="s">
        <v>20</v>
      </c>
      <c r="L646" s="8">
        <f>1-L645</f>
        <v>1</v>
      </c>
      <c r="M646" s="1" t="s">
        <v>16</v>
      </c>
      <c r="N646" s="2">
        <f>IF($P645&lt;$I$7,N645,$I$7*N645/$P645)</f>
        <v>3779.4507685921112</v>
      </c>
      <c r="O646" s="2">
        <f>IF($P645&lt;$I$7,O645,$I$7*O645/$P645)</f>
        <v>3779.4507685921112</v>
      </c>
      <c r="P646" s="2">
        <f>SUM(N646:O646)</f>
        <v>7558.9015371842224</v>
      </c>
      <c r="R646">
        <v>3</v>
      </c>
      <c r="S646" s="2">
        <f t="shared" si="651"/>
        <v>237.5</v>
      </c>
      <c r="T646" s="2">
        <f t="shared" si="652"/>
        <v>237.5</v>
      </c>
      <c r="U646" s="2">
        <f t="shared" si="653"/>
        <v>0</v>
      </c>
      <c r="V646" s="2"/>
      <c r="W646" s="2">
        <f>S646-S646*$N$14</f>
        <v>213.75</v>
      </c>
      <c r="X646" s="2">
        <f>T646-T646*$N$14</f>
        <v>213.75</v>
      </c>
      <c r="Y646" s="2">
        <f>U646-U646*$N$14</f>
        <v>0</v>
      </c>
      <c r="Z646" s="2"/>
      <c r="AA646" s="2">
        <f t="shared" si="661"/>
        <v>85.5</v>
      </c>
      <c r="AB646" s="2">
        <f t="shared" si="654"/>
        <v>85.5</v>
      </c>
      <c r="AC646" s="2">
        <f t="shared" si="655"/>
        <v>0</v>
      </c>
      <c r="AD646" s="2"/>
      <c r="AE646" s="2">
        <f t="shared" ref="AE646:AE654" si="665">AA645</f>
        <v>237.5</v>
      </c>
      <c r="AF646" s="2">
        <f t="shared" si="662"/>
        <v>237.5</v>
      </c>
      <c r="AG646" s="2">
        <f t="shared" si="663"/>
        <v>0</v>
      </c>
    </row>
    <row r="647" spans="1:35" x14ac:dyDescent="0.25">
      <c r="D647">
        <f t="shared" si="656"/>
        <v>4</v>
      </c>
      <c r="E647" s="2">
        <f t="shared" si="657"/>
        <v>85.5</v>
      </c>
      <c r="F647" s="2">
        <f t="shared" si="658"/>
        <v>85.5</v>
      </c>
      <c r="G647">
        <f t="shared" si="659"/>
        <v>0</v>
      </c>
      <c r="H647" s="2">
        <f t="shared" si="660"/>
        <v>171</v>
      </c>
      <c r="I647" s="2">
        <f t="shared" si="664"/>
        <v>847732.5</v>
      </c>
      <c r="J647" s="2"/>
      <c r="K647" s="1" t="s">
        <v>21</v>
      </c>
      <c r="L647" s="2">
        <f>L644*L645</f>
        <v>0</v>
      </c>
      <c r="M647" s="1" t="s">
        <v>33</v>
      </c>
      <c r="N647" s="2">
        <f>N646</f>
        <v>3779.4507685921112</v>
      </c>
      <c r="O647" s="2">
        <f t="shared" ref="O647" si="666">O646</f>
        <v>3779.4507685921112</v>
      </c>
      <c r="P647" s="2">
        <f>SUM(N647:O647)</f>
        <v>7558.9015371842224</v>
      </c>
      <c r="R647">
        <v>4</v>
      </c>
      <c r="S647" s="2">
        <f t="shared" si="651"/>
        <v>85.5</v>
      </c>
      <c r="T647" s="2">
        <f t="shared" si="652"/>
        <v>85.5</v>
      </c>
      <c r="U647" s="2">
        <f t="shared" si="653"/>
        <v>0</v>
      </c>
      <c r="V647" s="2"/>
      <c r="W647" s="2">
        <f>S647-S647*$N$15</f>
        <v>68.400000000000006</v>
      </c>
      <c r="X647" s="2">
        <f>T647-T647*$N$15</f>
        <v>68.400000000000006</v>
      </c>
      <c r="Y647" s="2">
        <f>U647-U647*$N$15</f>
        <v>0</v>
      </c>
      <c r="Z647" s="2"/>
      <c r="AA647" s="2">
        <f t="shared" si="661"/>
        <v>41.04</v>
      </c>
      <c r="AB647" s="2">
        <f t="shared" si="654"/>
        <v>41.04</v>
      </c>
      <c r="AC647" s="2">
        <f t="shared" si="655"/>
        <v>0</v>
      </c>
      <c r="AD647" s="2"/>
      <c r="AE647" s="2">
        <f t="shared" si="665"/>
        <v>85.5</v>
      </c>
      <c r="AF647" s="2">
        <f t="shared" si="662"/>
        <v>85.5</v>
      </c>
      <c r="AG647" s="2">
        <f t="shared" si="663"/>
        <v>0</v>
      </c>
    </row>
    <row r="648" spans="1:35" x14ac:dyDescent="0.25">
      <c r="D648">
        <f t="shared" si="656"/>
        <v>5</v>
      </c>
      <c r="E648" s="2">
        <f t="shared" si="657"/>
        <v>41.04</v>
      </c>
      <c r="F648" s="2">
        <f t="shared" si="658"/>
        <v>41.04</v>
      </c>
      <c r="G648">
        <f t="shared" si="659"/>
        <v>0</v>
      </c>
      <c r="H648" s="2">
        <f t="shared" si="660"/>
        <v>82.08</v>
      </c>
      <c r="I648" s="2">
        <f t="shared" si="664"/>
        <v>647282.88</v>
      </c>
      <c r="J648" s="2"/>
      <c r="K648" s="1" t="s">
        <v>22</v>
      </c>
      <c r="L648" s="2">
        <f>(L644*L646)/2</f>
        <v>1889725.3842960557</v>
      </c>
      <c r="R648">
        <v>5</v>
      </c>
      <c r="S648" s="2">
        <f t="shared" si="651"/>
        <v>41.04</v>
      </c>
      <c r="T648" s="2">
        <f t="shared" si="652"/>
        <v>41.04</v>
      </c>
      <c r="U648" s="2">
        <f t="shared" si="653"/>
        <v>0</v>
      </c>
      <c r="V648" s="2"/>
      <c r="W648" s="2">
        <f>S648-S648*$N$16</f>
        <v>32.832000000000001</v>
      </c>
      <c r="X648" s="2">
        <f>T648-T648*$N$16</f>
        <v>32.832000000000001</v>
      </c>
      <c r="Y648" s="2">
        <f>U648-U648*$N$16</f>
        <v>0</v>
      </c>
      <c r="Z648" s="2"/>
      <c r="AA648" s="2">
        <f t="shared" si="661"/>
        <v>19.699200000000001</v>
      </c>
      <c r="AB648" s="2">
        <f t="shared" si="654"/>
        <v>19.699200000000001</v>
      </c>
      <c r="AC648" s="2">
        <f t="shared" si="655"/>
        <v>0</v>
      </c>
      <c r="AD648" s="2"/>
      <c r="AE648" s="2">
        <f t="shared" si="665"/>
        <v>41.04</v>
      </c>
      <c r="AF648" s="2">
        <f t="shared" si="662"/>
        <v>41.04</v>
      </c>
      <c r="AG648" s="2">
        <f t="shared" si="663"/>
        <v>0</v>
      </c>
    </row>
    <row r="649" spans="1:35" x14ac:dyDescent="0.25">
      <c r="D649">
        <f t="shared" si="656"/>
        <v>6</v>
      </c>
      <c r="E649" s="2">
        <f t="shared" si="657"/>
        <v>19.699200000000001</v>
      </c>
      <c r="F649" s="2">
        <f t="shared" si="658"/>
        <v>19.699200000000001</v>
      </c>
      <c r="G649">
        <f t="shared" si="659"/>
        <v>0</v>
      </c>
      <c r="H649" s="2">
        <f t="shared" si="660"/>
        <v>39.398400000000002</v>
      </c>
      <c r="I649" s="2">
        <f t="shared" si="664"/>
        <v>447309.73440000002</v>
      </c>
      <c r="J649" s="2"/>
      <c r="K649" s="1" t="s">
        <v>23</v>
      </c>
      <c r="L649" s="2">
        <f>L648</f>
        <v>1889725.3842960557</v>
      </c>
      <c r="R649">
        <v>6</v>
      </c>
      <c r="S649" s="2">
        <f t="shared" si="651"/>
        <v>19.699200000000001</v>
      </c>
      <c r="T649" s="2">
        <f t="shared" si="652"/>
        <v>19.699200000000001</v>
      </c>
      <c r="U649" s="2">
        <f t="shared" si="653"/>
        <v>0</v>
      </c>
      <c r="V649" s="2"/>
      <c r="W649" s="2">
        <f>S649-S649*$N$17</f>
        <v>15.759360000000001</v>
      </c>
      <c r="X649" s="2">
        <f>T649-T649*$N$17</f>
        <v>15.759360000000001</v>
      </c>
      <c r="Y649" s="2">
        <f>U649-U649*$N$17</f>
        <v>0</v>
      </c>
      <c r="Z649" s="2"/>
      <c r="AA649" s="2">
        <f t="shared" si="661"/>
        <v>9.4556160000000009</v>
      </c>
      <c r="AB649" s="2">
        <f t="shared" si="654"/>
        <v>9.4556160000000009</v>
      </c>
      <c r="AC649" s="2">
        <f t="shared" si="655"/>
        <v>0</v>
      </c>
      <c r="AD649" s="2"/>
      <c r="AE649" s="2">
        <f t="shared" si="665"/>
        <v>19.699200000000001</v>
      </c>
      <c r="AF649" s="2">
        <f t="shared" si="662"/>
        <v>19.699200000000001</v>
      </c>
      <c r="AG649" s="2">
        <f t="shared" si="663"/>
        <v>0</v>
      </c>
    </row>
    <row r="650" spans="1:35" x14ac:dyDescent="0.25">
      <c r="D650">
        <f t="shared" si="656"/>
        <v>7</v>
      </c>
      <c r="E650" s="2">
        <f t="shared" si="657"/>
        <v>9.4556160000000009</v>
      </c>
      <c r="F650" s="2">
        <f t="shared" si="658"/>
        <v>9.4556160000000009</v>
      </c>
      <c r="G650">
        <f t="shared" si="659"/>
        <v>0</v>
      </c>
      <c r="H650" s="2">
        <f t="shared" si="660"/>
        <v>18.911232000000002</v>
      </c>
      <c r="I650" s="2">
        <f t="shared" si="664"/>
        <v>278288.23449600005</v>
      </c>
      <c r="J650" s="2"/>
      <c r="K650" s="15"/>
      <c r="L650" s="2"/>
      <c r="M650" s="2"/>
      <c r="N650" s="2"/>
      <c r="O650" s="2"/>
      <c r="R650">
        <v>7</v>
      </c>
      <c r="S650" s="2">
        <f t="shared" si="651"/>
        <v>9.4556160000000009</v>
      </c>
      <c r="T650" s="2">
        <f t="shared" si="652"/>
        <v>9.4556160000000009</v>
      </c>
      <c r="U650" s="2">
        <f t="shared" si="653"/>
        <v>0</v>
      </c>
      <c r="V650" s="2"/>
      <c r="W650" s="2">
        <f>S650-S650*$N$18</f>
        <v>7.5644928000000009</v>
      </c>
      <c r="X650" s="2">
        <f>T650-T650*$N$18</f>
        <v>7.5644928000000009</v>
      </c>
      <c r="Y650" s="2">
        <f>U650-U650*$N$18</f>
        <v>0</v>
      </c>
      <c r="Z650" s="2"/>
      <c r="AA650" s="2">
        <f t="shared" si="661"/>
        <v>4.53869568</v>
      </c>
      <c r="AB650" s="2">
        <f t="shared" si="654"/>
        <v>4.53869568</v>
      </c>
      <c r="AC650" s="2">
        <f t="shared" si="655"/>
        <v>0</v>
      </c>
      <c r="AD650" s="2"/>
      <c r="AE650" s="2">
        <f t="shared" si="665"/>
        <v>9.4556160000000009</v>
      </c>
      <c r="AF650" s="2">
        <f t="shared" si="662"/>
        <v>9.4556160000000009</v>
      </c>
      <c r="AG650" s="2">
        <f t="shared" si="663"/>
        <v>0</v>
      </c>
    </row>
    <row r="651" spans="1:35" x14ac:dyDescent="0.25">
      <c r="D651">
        <f t="shared" si="656"/>
        <v>8</v>
      </c>
      <c r="E651" s="2">
        <f t="shared" si="657"/>
        <v>4.53869568</v>
      </c>
      <c r="F651" s="2">
        <f t="shared" si="658"/>
        <v>4.53869568</v>
      </c>
      <c r="G651">
        <f t="shared" si="659"/>
        <v>0</v>
      </c>
      <c r="H651" s="2">
        <f t="shared" si="660"/>
        <v>9.07739136</v>
      </c>
      <c r="I651" s="2">
        <f t="shared" si="664"/>
        <v>168076.97842176</v>
      </c>
      <c r="J651" s="2"/>
      <c r="K651" s="2"/>
      <c r="L651" s="2"/>
      <c r="M651" s="2"/>
      <c r="N651" s="2"/>
      <c r="O651" s="2"/>
      <c r="R651">
        <v>8</v>
      </c>
      <c r="S651" s="2">
        <f t="shared" si="651"/>
        <v>4.53869568</v>
      </c>
      <c r="T651" s="2">
        <f t="shared" si="652"/>
        <v>4.53869568</v>
      </c>
      <c r="U651" s="2">
        <f t="shared" si="653"/>
        <v>0</v>
      </c>
      <c r="V651" s="2"/>
      <c r="W651" s="2">
        <f>S651-S651*$N$19</f>
        <v>3.630956544</v>
      </c>
      <c r="X651" s="2">
        <f>T651-T651*$N$19</f>
        <v>3.630956544</v>
      </c>
      <c r="Y651" s="2">
        <f>U651-U651*$N$19</f>
        <v>0</v>
      </c>
      <c r="Z651" s="2"/>
      <c r="AA651" s="2">
        <f t="shared" si="661"/>
        <v>2.1785739263999999</v>
      </c>
      <c r="AB651" s="2">
        <f t="shared" si="654"/>
        <v>2.1785739263999999</v>
      </c>
      <c r="AC651" s="2">
        <f t="shared" si="655"/>
        <v>0</v>
      </c>
      <c r="AD651" s="2"/>
      <c r="AE651" s="2">
        <f t="shared" si="665"/>
        <v>4.53869568</v>
      </c>
      <c r="AF651" s="2">
        <f t="shared" si="662"/>
        <v>4.53869568</v>
      </c>
      <c r="AG651" s="2">
        <f t="shared" si="663"/>
        <v>0</v>
      </c>
    </row>
    <row r="652" spans="1:35" x14ac:dyDescent="0.25">
      <c r="D652">
        <f t="shared" si="656"/>
        <v>9</v>
      </c>
      <c r="E652" s="2">
        <f t="shared" si="657"/>
        <v>2.1785739263999999</v>
      </c>
      <c r="F652" s="2">
        <f t="shared" si="658"/>
        <v>2.1785739263999999</v>
      </c>
      <c r="G652">
        <f t="shared" si="659"/>
        <v>0</v>
      </c>
      <c r="H652" s="2">
        <f t="shared" si="660"/>
        <v>4.3571478527999998</v>
      </c>
      <c r="I652" s="2">
        <f t="shared" si="664"/>
        <v>134261.15393617921</v>
      </c>
      <c r="J652" s="2"/>
      <c r="K652" s="2"/>
      <c r="L652" s="2"/>
      <c r="M652" s="2"/>
      <c r="N652" s="2"/>
      <c r="O652" s="2"/>
      <c r="R652">
        <v>9</v>
      </c>
      <c r="S652" s="2">
        <f t="shared" si="651"/>
        <v>2.1785739263999999</v>
      </c>
      <c r="T652" s="2">
        <f t="shared" si="652"/>
        <v>2.1785739263999999</v>
      </c>
      <c r="U652" s="2">
        <f t="shared" si="653"/>
        <v>0</v>
      </c>
      <c r="V652" s="2"/>
      <c r="W652" s="2">
        <f>S652-S652*$N$20</f>
        <v>1.7428591411199998</v>
      </c>
      <c r="X652" s="2">
        <f>T652-T652*$N$20</f>
        <v>1.7428591411199998</v>
      </c>
      <c r="Y652" s="2">
        <f>U652-U652*$N$20</f>
        <v>0</v>
      </c>
      <c r="Z652" s="2"/>
      <c r="AA652" s="2">
        <f t="shared" si="661"/>
        <v>1.0457154846719998</v>
      </c>
      <c r="AB652" s="2">
        <f t="shared" si="654"/>
        <v>1.0457154846719998</v>
      </c>
      <c r="AC652" s="2">
        <f t="shared" si="655"/>
        <v>0</v>
      </c>
      <c r="AD652" s="2"/>
      <c r="AE652" s="2">
        <f t="shared" si="665"/>
        <v>2.1785739263999999</v>
      </c>
      <c r="AF652" s="2">
        <f t="shared" si="662"/>
        <v>2.1785739263999999</v>
      </c>
      <c r="AG652" s="2">
        <f t="shared" si="663"/>
        <v>0</v>
      </c>
    </row>
    <row r="653" spans="1:35" x14ac:dyDescent="0.25">
      <c r="D653">
        <f t="shared" si="656"/>
        <v>10</v>
      </c>
      <c r="E653" s="2">
        <f t="shared" si="657"/>
        <v>1.0457154846719998</v>
      </c>
      <c r="F653" s="2">
        <f t="shared" si="658"/>
        <v>1.0457154846719998</v>
      </c>
      <c r="G653">
        <f t="shared" si="659"/>
        <v>0</v>
      </c>
      <c r="H653" s="2">
        <f t="shared" si="660"/>
        <v>2.0914309693439996</v>
      </c>
      <c r="I653" s="2">
        <f t="shared" si="664"/>
        <v>67114.019806248951</v>
      </c>
      <c r="J653" s="2"/>
      <c r="K653" s="2"/>
      <c r="L653" s="2"/>
      <c r="M653" s="2"/>
      <c r="N653" s="2"/>
      <c r="O653" s="2"/>
      <c r="R653">
        <v>10</v>
      </c>
      <c r="S653" s="2">
        <f t="shared" si="651"/>
        <v>1.0457154846719998</v>
      </c>
      <c r="T653" s="2">
        <f t="shared" si="652"/>
        <v>1.0457154846719998</v>
      </c>
      <c r="U653" s="2">
        <f t="shared" si="653"/>
        <v>0</v>
      </c>
      <c r="V653" s="2"/>
      <c r="W653" s="2">
        <f>S653-S653*$N$21</f>
        <v>0.8365723877375999</v>
      </c>
      <c r="X653" s="2">
        <f>T653-T653*$N$21</f>
        <v>0.8365723877375999</v>
      </c>
      <c r="Y653" s="2">
        <f>U653-U653*$N$21</f>
        <v>0</v>
      </c>
      <c r="Z653" s="2"/>
      <c r="AA653" s="2">
        <f t="shared" si="661"/>
        <v>0.50194343264255992</v>
      </c>
      <c r="AB653" s="2">
        <f t="shared" si="654"/>
        <v>0.50194343264255992</v>
      </c>
      <c r="AC653" s="2">
        <f t="shared" si="655"/>
        <v>0</v>
      </c>
      <c r="AD653" s="2"/>
      <c r="AE653" s="2">
        <f t="shared" si="665"/>
        <v>1.0457154846719998</v>
      </c>
      <c r="AF653" s="2">
        <f t="shared" si="662"/>
        <v>1.0457154846719998</v>
      </c>
      <c r="AG653" s="2">
        <f t="shared" si="663"/>
        <v>0</v>
      </c>
    </row>
    <row r="654" spans="1:35" x14ac:dyDescent="0.25">
      <c r="D654">
        <f t="shared" si="656"/>
        <v>11</v>
      </c>
      <c r="E654" s="2">
        <f t="shared" si="657"/>
        <v>0.50194343264255992</v>
      </c>
      <c r="F654" s="2">
        <f t="shared" si="658"/>
        <v>0.50194343264255992</v>
      </c>
      <c r="G654">
        <f t="shared" si="659"/>
        <v>0</v>
      </c>
      <c r="H654" s="2">
        <f t="shared" si="660"/>
        <v>1.0038868652851198</v>
      </c>
      <c r="I654" s="2">
        <f t="shared" si="664"/>
        <v>40360.26753192296</v>
      </c>
      <c r="J654" s="2"/>
      <c r="K654" s="2"/>
      <c r="L654" s="2"/>
      <c r="M654" s="2"/>
      <c r="N654" s="2"/>
      <c r="O654" s="2"/>
      <c r="R654" s="3">
        <v>11</v>
      </c>
      <c r="S654" s="6">
        <f t="shared" si="651"/>
        <v>0.50194343264255992</v>
      </c>
      <c r="T654" s="6">
        <f t="shared" si="652"/>
        <v>0.50194343264255992</v>
      </c>
      <c r="U654" s="6">
        <f t="shared" si="653"/>
        <v>0</v>
      </c>
      <c r="V654" s="7"/>
      <c r="W654" s="2">
        <f>S654-S654*$N$22</f>
        <v>0.40155474611404796</v>
      </c>
      <c r="X654" s="2">
        <f>T654-T654*$N$22</f>
        <v>0.40155474611404796</v>
      </c>
      <c r="Y654" s="2">
        <f>U654-U654*$N$22</f>
        <v>0</v>
      </c>
      <c r="Z654" s="2"/>
      <c r="AA654" s="2">
        <f t="shared" si="661"/>
        <v>0.24093284766842876</v>
      </c>
      <c r="AB654" s="2">
        <f t="shared" si="654"/>
        <v>0.24093284766842876</v>
      </c>
      <c r="AC654" s="2">
        <f t="shared" si="655"/>
        <v>0</v>
      </c>
      <c r="AD654" s="2"/>
      <c r="AE654" s="2">
        <f t="shared" si="665"/>
        <v>0.50194343264255992</v>
      </c>
      <c r="AF654" s="2">
        <f t="shared" si="662"/>
        <v>0.50194343264255992</v>
      </c>
      <c r="AG654" s="2">
        <f t="shared" si="663"/>
        <v>0</v>
      </c>
    </row>
    <row r="655" spans="1:35" x14ac:dyDescent="0.25">
      <c r="H655" s="2">
        <f>SUM(H644:H654)</f>
        <v>9611.8210262316497</v>
      </c>
      <c r="I655">
        <f>SUM(I646:I654)</f>
        <v>3779450.7685921113</v>
      </c>
      <c r="R655" t="s">
        <v>30</v>
      </c>
      <c r="T655">
        <f>IF($H655&lt;$J$12,F655,F655/$H655*$J$12)</f>
        <v>0</v>
      </c>
      <c r="U655">
        <f>SUM(S644:U654)</f>
        <v>7052.9194890474282</v>
      </c>
      <c r="Y655" s="2">
        <f>SUM(W644:Y654)</f>
        <v>6877.3355912379429</v>
      </c>
      <c r="AC655" s="2">
        <f>SUM(AA644:AC654)</f>
        <v>2053.4013547427667</v>
      </c>
      <c r="AE655" s="2">
        <f>SUM(AE644:AE654)</f>
        <v>4805.9105131158249</v>
      </c>
      <c r="AF655" s="2">
        <f>SUM(AF644:AF654)</f>
        <v>4805.9105131158249</v>
      </c>
      <c r="AG655">
        <f>SUM(AG644:AG654)</f>
        <v>0</v>
      </c>
      <c r="AH655" s="15">
        <f>SUM(AE644:AG654)</f>
        <v>9611.8210262316461</v>
      </c>
    </row>
    <row r="656" spans="1:35" x14ac:dyDescent="0.25">
      <c r="B656" s="3"/>
      <c r="C656" s="3"/>
      <c r="D656" s="3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14"/>
      <c r="AI656" s="3"/>
    </row>
    <row r="657" spans="1:35" x14ac:dyDescent="0.25">
      <c r="B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7"/>
      <c r="U657" s="7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7"/>
      <c r="AH657" s="19"/>
      <c r="AI657" s="7"/>
    </row>
    <row r="658" spans="1:35" x14ac:dyDescent="0.25">
      <c r="A658" t="s">
        <v>24</v>
      </c>
      <c r="B658">
        <f>B643+1</f>
        <v>42</v>
      </c>
      <c r="D658" s="3" t="s">
        <v>34</v>
      </c>
      <c r="E658" s="3" t="s">
        <v>5</v>
      </c>
      <c r="F658" s="3" t="s">
        <v>4</v>
      </c>
      <c r="G658" s="3" t="s">
        <v>6</v>
      </c>
      <c r="H658" s="3" t="s">
        <v>14</v>
      </c>
      <c r="I658" s="3" t="s">
        <v>7</v>
      </c>
      <c r="K658" s="14" t="s">
        <v>32</v>
      </c>
      <c r="L658" s="4"/>
      <c r="M658" s="4"/>
      <c r="N658" s="3" t="s">
        <v>51</v>
      </c>
      <c r="O658" s="3" t="s">
        <v>50</v>
      </c>
      <c r="P658" s="3" t="s">
        <v>14</v>
      </c>
      <c r="R658" s="3" t="s">
        <v>34</v>
      </c>
      <c r="S658" s="3" t="s">
        <v>35</v>
      </c>
      <c r="T658" s="3" t="s">
        <v>36</v>
      </c>
      <c r="U658" s="3" t="s">
        <v>37</v>
      </c>
      <c r="W658" s="3" t="s">
        <v>38</v>
      </c>
      <c r="X658" s="3" t="s">
        <v>39</v>
      </c>
      <c r="Y658" s="3" t="s">
        <v>40</v>
      </c>
      <c r="AA658" s="3" t="s">
        <v>41</v>
      </c>
      <c r="AB658" s="3" t="s">
        <v>42</v>
      </c>
      <c r="AC658" s="3" t="s">
        <v>43</v>
      </c>
      <c r="AE658" s="3" t="s">
        <v>52</v>
      </c>
      <c r="AF658" s="3" t="s">
        <v>54</v>
      </c>
      <c r="AG658" s="3" t="s">
        <v>53</v>
      </c>
      <c r="AH658" s="1" t="s">
        <v>24</v>
      </c>
      <c r="AI658">
        <f>B658</f>
        <v>42</v>
      </c>
    </row>
    <row r="659" spans="1:35" x14ac:dyDescent="0.25">
      <c r="D659">
        <f>D644</f>
        <v>1</v>
      </c>
      <c r="E659" s="2">
        <f>AE644</f>
        <v>3779.4507685921112</v>
      </c>
      <c r="F659" s="2">
        <f>AF644</f>
        <v>3779.4507685921112</v>
      </c>
      <c r="G659">
        <f>IF($B658&lt;$M$5,0,$K$6)</f>
        <v>0</v>
      </c>
      <c r="H659" s="2">
        <f>SUM(E659:G659)</f>
        <v>7558.9015371842224</v>
      </c>
      <c r="K659" s="1" t="s">
        <v>17</v>
      </c>
      <c r="L659" s="2">
        <f>SUM(I661:I669)</f>
        <v>3779450.7685921113</v>
      </c>
      <c r="M659" s="4"/>
      <c r="N659" s="7">
        <f>L662+L663</f>
        <v>1889725.3842960557</v>
      </c>
      <c r="O659" s="7">
        <f>L664</f>
        <v>1889725.3842960557</v>
      </c>
      <c r="P659" s="4"/>
      <c r="R659">
        <v>1</v>
      </c>
      <c r="S659" s="2">
        <f t="shared" ref="S659:S669" si="667">IF($H659&lt;$J$12,E659,E659/$H659*$J$12)</f>
        <v>2500</v>
      </c>
      <c r="T659" s="2">
        <f t="shared" ref="T659:T669" si="668">IF($H659&lt;$J$12,F659,F659/$H659*$J$12)</f>
        <v>2500</v>
      </c>
      <c r="U659" s="2">
        <f t="shared" ref="U659:U669" si="669">IF($H659&lt;$J$12,G659,G659/$H659*$J$12)</f>
        <v>0</v>
      </c>
      <c r="V659" s="2"/>
      <c r="W659" s="2">
        <f>S659-S659*$N$12</f>
        <v>2500</v>
      </c>
      <c r="X659" s="2">
        <f>T659-T659*$N$12</f>
        <v>2500</v>
      </c>
      <c r="Y659" s="2">
        <f>U659-U659*$N$12</f>
        <v>0</v>
      </c>
      <c r="Z659" s="2"/>
      <c r="AA659" s="2">
        <f>W659*VLOOKUP($R659,$D$19:$E$29,2,FALSE)</f>
        <v>625</v>
      </c>
      <c r="AB659" s="2">
        <f t="shared" ref="AB659:AB669" si="670">X659*VLOOKUP($R659,$D$19:$E$29,2,FALSE)</f>
        <v>625</v>
      </c>
      <c r="AC659" s="2">
        <f t="shared" ref="AC659:AC669" si="671">Y659*VLOOKUP($R659,$D$19:$E$29,2,FALSE)</f>
        <v>0</v>
      </c>
      <c r="AD659" s="2"/>
      <c r="AE659" s="2">
        <f>N662</f>
        <v>3779.4507685921112</v>
      </c>
      <c r="AF659" s="2">
        <f>O662</f>
        <v>3779.4507685921112</v>
      </c>
      <c r="AG659">
        <v>0</v>
      </c>
    </row>
    <row r="660" spans="1:35" x14ac:dyDescent="0.25">
      <c r="D660">
        <f t="shared" ref="D660:D669" si="672">D645</f>
        <v>2</v>
      </c>
      <c r="E660" s="2">
        <f t="shared" ref="E660:E669" si="673">AE645</f>
        <v>625</v>
      </c>
      <c r="F660" s="2">
        <f t="shared" ref="F660:F669" si="674">AF645</f>
        <v>625</v>
      </c>
      <c r="G660">
        <f t="shared" ref="G660:G669" si="675">AG645</f>
        <v>0</v>
      </c>
      <c r="H660" s="2">
        <f t="shared" ref="H660:H669" si="676">SUM(E660:G660)</f>
        <v>1250</v>
      </c>
      <c r="K660" s="1" t="s">
        <v>19</v>
      </c>
      <c r="L660" s="8">
        <f>IF(B658&lt;$M$5,0,$K$6/SUM($K$6,E659:E669))</f>
        <v>0</v>
      </c>
      <c r="M660" s="1" t="s">
        <v>15</v>
      </c>
      <c r="N660" s="2">
        <f>N659*$I$6</f>
        <v>3779.4507685921112</v>
      </c>
      <c r="O660" s="2">
        <f>O659*$I$6</f>
        <v>3779.4507685921112</v>
      </c>
      <c r="P660" s="2">
        <f>SUM(N660:O660)</f>
        <v>7558.9015371842224</v>
      </c>
      <c r="R660">
        <v>2</v>
      </c>
      <c r="S660" s="2">
        <f t="shared" si="667"/>
        <v>625</v>
      </c>
      <c r="T660" s="2">
        <f t="shared" si="668"/>
        <v>625</v>
      </c>
      <c r="U660" s="2">
        <f t="shared" si="669"/>
        <v>0</v>
      </c>
      <c r="V660" s="2"/>
      <c r="W660" s="2">
        <f>S660-S660*$N$13</f>
        <v>593.75</v>
      </c>
      <c r="X660" s="2">
        <f>T660-T660*$N$13</f>
        <v>593.75</v>
      </c>
      <c r="Y660" s="2">
        <f>U660-U660*$N$13</f>
        <v>0</v>
      </c>
      <c r="Z660" s="2"/>
      <c r="AA660" s="2">
        <f t="shared" ref="AA660:AA669" si="677">W660*VLOOKUP($R660,$D$19:$E$29,2,FALSE)</f>
        <v>237.5</v>
      </c>
      <c r="AB660" s="2">
        <f t="shared" si="670"/>
        <v>237.5</v>
      </c>
      <c r="AC660" s="2">
        <f t="shared" si="671"/>
        <v>0</v>
      </c>
      <c r="AD660" s="2"/>
      <c r="AE660" s="2">
        <f>AA659</f>
        <v>625</v>
      </c>
      <c r="AF660" s="2">
        <f t="shared" ref="AF660:AF669" si="678">AB659</f>
        <v>625</v>
      </c>
      <c r="AG660" s="2">
        <f t="shared" ref="AG660:AG669" si="679">AC659</f>
        <v>0</v>
      </c>
    </row>
    <row r="661" spans="1:35" x14ac:dyDescent="0.25">
      <c r="D661">
        <f t="shared" si="672"/>
        <v>3</v>
      </c>
      <c r="E661" s="2">
        <f t="shared" si="673"/>
        <v>237.5</v>
      </c>
      <c r="F661" s="2">
        <f t="shared" si="674"/>
        <v>237.5</v>
      </c>
      <c r="G661">
        <f t="shared" si="675"/>
        <v>0</v>
      </c>
      <c r="H661" s="2">
        <f t="shared" si="676"/>
        <v>475</v>
      </c>
      <c r="I661" s="2">
        <f t="shared" ref="I661:I669" si="680">F661*VLOOKUP(D661,$H$12:$L$22,4,FALSE)</f>
        <v>1149025</v>
      </c>
      <c r="J661" s="2"/>
      <c r="K661" s="1" t="s">
        <v>20</v>
      </c>
      <c r="L661" s="8">
        <f>1-L660</f>
        <v>1</v>
      </c>
      <c r="M661" s="1" t="s">
        <v>16</v>
      </c>
      <c r="N661" s="2">
        <f>IF($P660&lt;$I$7,N660,$I$7*N660/$P660)</f>
        <v>3779.4507685921112</v>
      </c>
      <c r="O661" s="2">
        <f>IF($P660&lt;$I$7,O660,$I$7*O660/$P660)</f>
        <v>3779.4507685921112</v>
      </c>
      <c r="P661" s="2">
        <f>SUM(N661:O661)</f>
        <v>7558.9015371842224</v>
      </c>
      <c r="R661">
        <v>3</v>
      </c>
      <c r="S661" s="2">
        <f t="shared" si="667"/>
        <v>237.5</v>
      </c>
      <c r="T661" s="2">
        <f t="shared" si="668"/>
        <v>237.5</v>
      </c>
      <c r="U661" s="2">
        <f t="shared" si="669"/>
        <v>0</v>
      </c>
      <c r="V661" s="2"/>
      <c r="W661" s="2">
        <f>S661-S661*$N$14</f>
        <v>213.75</v>
      </c>
      <c r="X661" s="2">
        <f>T661-T661*$N$14</f>
        <v>213.75</v>
      </c>
      <c r="Y661" s="2">
        <f>U661-U661*$N$14</f>
        <v>0</v>
      </c>
      <c r="Z661" s="2"/>
      <c r="AA661" s="2">
        <f t="shared" si="677"/>
        <v>85.5</v>
      </c>
      <c r="AB661" s="2">
        <f t="shared" si="670"/>
        <v>85.5</v>
      </c>
      <c r="AC661" s="2">
        <f t="shared" si="671"/>
        <v>0</v>
      </c>
      <c r="AD661" s="2"/>
      <c r="AE661" s="2">
        <f t="shared" ref="AE661:AE669" si="681">AA660</f>
        <v>237.5</v>
      </c>
      <c r="AF661" s="2">
        <f t="shared" si="678"/>
        <v>237.5</v>
      </c>
      <c r="AG661" s="2">
        <f t="shared" si="679"/>
        <v>0</v>
      </c>
    </row>
    <row r="662" spans="1:35" x14ac:dyDescent="0.25">
      <c r="D662">
        <f t="shared" si="672"/>
        <v>4</v>
      </c>
      <c r="E662" s="2">
        <f t="shared" si="673"/>
        <v>85.5</v>
      </c>
      <c r="F662" s="2">
        <f t="shared" si="674"/>
        <v>85.5</v>
      </c>
      <c r="G662">
        <f t="shared" si="675"/>
        <v>0</v>
      </c>
      <c r="H662" s="2">
        <f t="shared" si="676"/>
        <v>171</v>
      </c>
      <c r="I662" s="2">
        <f t="shared" si="680"/>
        <v>847732.5</v>
      </c>
      <c r="J662" s="2"/>
      <c r="K662" s="1" t="s">
        <v>21</v>
      </c>
      <c r="L662" s="2">
        <f>L659*L660</f>
        <v>0</v>
      </c>
      <c r="M662" s="1" t="s">
        <v>33</v>
      </c>
      <c r="N662" s="2">
        <f>N661</f>
        <v>3779.4507685921112</v>
      </c>
      <c r="O662" s="2">
        <f t="shared" ref="O662" si="682">O661</f>
        <v>3779.4507685921112</v>
      </c>
      <c r="P662" s="2">
        <f>SUM(N662:O662)</f>
        <v>7558.9015371842224</v>
      </c>
      <c r="R662">
        <v>4</v>
      </c>
      <c r="S662" s="2">
        <f t="shared" si="667"/>
        <v>85.5</v>
      </c>
      <c r="T662" s="2">
        <f t="shared" si="668"/>
        <v>85.5</v>
      </c>
      <c r="U662" s="2">
        <f t="shared" si="669"/>
        <v>0</v>
      </c>
      <c r="V662" s="2"/>
      <c r="W662" s="2">
        <f>S662-S662*$N$15</f>
        <v>68.400000000000006</v>
      </c>
      <c r="X662" s="2">
        <f>T662-T662*$N$15</f>
        <v>68.400000000000006</v>
      </c>
      <c r="Y662" s="2">
        <f>U662-U662*$N$15</f>
        <v>0</v>
      </c>
      <c r="Z662" s="2"/>
      <c r="AA662" s="2">
        <f t="shared" si="677"/>
        <v>41.04</v>
      </c>
      <c r="AB662" s="2">
        <f t="shared" si="670"/>
        <v>41.04</v>
      </c>
      <c r="AC662" s="2">
        <f t="shared" si="671"/>
        <v>0</v>
      </c>
      <c r="AD662" s="2"/>
      <c r="AE662" s="2">
        <f t="shared" si="681"/>
        <v>85.5</v>
      </c>
      <c r="AF662" s="2">
        <f t="shared" si="678"/>
        <v>85.5</v>
      </c>
      <c r="AG662" s="2">
        <f t="shared" si="679"/>
        <v>0</v>
      </c>
    </row>
    <row r="663" spans="1:35" x14ac:dyDescent="0.25">
      <c r="D663">
        <f t="shared" si="672"/>
        <v>5</v>
      </c>
      <c r="E663" s="2">
        <f t="shared" si="673"/>
        <v>41.04</v>
      </c>
      <c r="F663" s="2">
        <f t="shared" si="674"/>
        <v>41.04</v>
      </c>
      <c r="G663">
        <f t="shared" si="675"/>
        <v>0</v>
      </c>
      <c r="H663" s="2">
        <f t="shared" si="676"/>
        <v>82.08</v>
      </c>
      <c r="I663" s="2">
        <f t="shared" si="680"/>
        <v>647282.88</v>
      </c>
      <c r="J663" s="2"/>
      <c r="K663" s="1" t="s">
        <v>22</v>
      </c>
      <c r="L663" s="2">
        <f>(L659*L661)/2</f>
        <v>1889725.3842960557</v>
      </c>
      <c r="R663">
        <v>5</v>
      </c>
      <c r="S663" s="2">
        <f t="shared" si="667"/>
        <v>41.04</v>
      </c>
      <c r="T663" s="2">
        <f t="shared" si="668"/>
        <v>41.04</v>
      </c>
      <c r="U663" s="2">
        <f t="shared" si="669"/>
        <v>0</v>
      </c>
      <c r="V663" s="2"/>
      <c r="W663" s="2">
        <f>S663-S663*$N$16</f>
        <v>32.832000000000001</v>
      </c>
      <c r="X663" s="2">
        <f>T663-T663*$N$16</f>
        <v>32.832000000000001</v>
      </c>
      <c r="Y663" s="2">
        <f>U663-U663*$N$16</f>
        <v>0</v>
      </c>
      <c r="Z663" s="2"/>
      <c r="AA663" s="2">
        <f t="shared" si="677"/>
        <v>19.699200000000001</v>
      </c>
      <c r="AB663" s="2">
        <f t="shared" si="670"/>
        <v>19.699200000000001</v>
      </c>
      <c r="AC663" s="2">
        <f t="shared" si="671"/>
        <v>0</v>
      </c>
      <c r="AD663" s="2"/>
      <c r="AE663" s="2">
        <f t="shared" si="681"/>
        <v>41.04</v>
      </c>
      <c r="AF663" s="2">
        <f t="shared" si="678"/>
        <v>41.04</v>
      </c>
      <c r="AG663" s="2">
        <f t="shared" si="679"/>
        <v>0</v>
      </c>
    </row>
    <row r="664" spans="1:35" x14ac:dyDescent="0.25">
      <c r="D664">
        <f t="shared" si="672"/>
        <v>6</v>
      </c>
      <c r="E664" s="2">
        <f t="shared" si="673"/>
        <v>19.699200000000001</v>
      </c>
      <c r="F664" s="2">
        <f t="shared" si="674"/>
        <v>19.699200000000001</v>
      </c>
      <c r="G664">
        <f t="shared" si="675"/>
        <v>0</v>
      </c>
      <c r="H664" s="2">
        <f t="shared" si="676"/>
        <v>39.398400000000002</v>
      </c>
      <c r="I664" s="2">
        <f t="shared" si="680"/>
        <v>447309.73440000002</v>
      </c>
      <c r="J664" s="2"/>
      <c r="K664" s="1" t="s">
        <v>23</v>
      </c>
      <c r="L664" s="2">
        <f>L663</f>
        <v>1889725.3842960557</v>
      </c>
      <c r="R664">
        <v>6</v>
      </c>
      <c r="S664" s="2">
        <f t="shared" si="667"/>
        <v>19.699200000000001</v>
      </c>
      <c r="T664" s="2">
        <f t="shared" si="668"/>
        <v>19.699200000000001</v>
      </c>
      <c r="U664" s="2">
        <f t="shared" si="669"/>
        <v>0</v>
      </c>
      <c r="V664" s="2"/>
      <c r="W664" s="2">
        <f>S664-S664*$N$17</f>
        <v>15.759360000000001</v>
      </c>
      <c r="X664" s="2">
        <f>T664-T664*$N$17</f>
        <v>15.759360000000001</v>
      </c>
      <c r="Y664" s="2">
        <f>U664-U664*$N$17</f>
        <v>0</v>
      </c>
      <c r="Z664" s="2"/>
      <c r="AA664" s="2">
        <f t="shared" si="677"/>
        <v>9.4556160000000009</v>
      </c>
      <c r="AB664" s="2">
        <f t="shared" si="670"/>
        <v>9.4556160000000009</v>
      </c>
      <c r="AC664" s="2">
        <f t="shared" si="671"/>
        <v>0</v>
      </c>
      <c r="AD664" s="2"/>
      <c r="AE664" s="2">
        <f t="shared" si="681"/>
        <v>19.699200000000001</v>
      </c>
      <c r="AF664" s="2">
        <f t="shared" si="678"/>
        <v>19.699200000000001</v>
      </c>
      <c r="AG664" s="2">
        <f t="shared" si="679"/>
        <v>0</v>
      </c>
    </row>
    <row r="665" spans="1:35" x14ac:dyDescent="0.25">
      <c r="D665">
        <f t="shared" si="672"/>
        <v>7</v>
      </c>
      <c r="E665" s="2">
        <f t="shared" si="673"/>
        <v>9.4556160000000009</v>
      </c>
      <c r="F665" s="2">
        <f t="shared" si="674"/>
        <v>9.4556160000000009</v>
      </c>
      <c r="G665">
        <f t="shared" si="675"/>
        <v>0</v>
      </c>
      <c r="H665" s="2">
        <f t="shared" si="676"/>
        <v>18.911232000000002</v>
      </c>
      <c r="I665" s="2">
        <f t="shared" si="680"/>
        <v>278288.23449600005</v>
      </c>
      <c r="J665" s="2"/>
      <c r="K665" s="15"/>
      <c r="L665" s="2"/>
      <c r="M665" s="2"/>
      <c r="N665" s="2"/>
      <c r="O665" s="2"/>
      <c r="R665">
        <v>7</v>
      </c>
      <c r="S665" s="2">
        <f t="shared" si="667"/>
        <v>9.4556160000000009</v>
      </c>
      <c r="T665" s="2">
        <f t="shared" si="668"/>
        <v>9.4556160000000009</v>
      </c>
      <c r="U665" s="2">
        <f t="shared" si="669"/>
        <v>0</v>
      </c>
      <c r="V665" s="2"/>
      <c r="W665" s="2">
        <f>S665-S665*$N$18</f>
        <v>7.5644928000000009</v>
      </c>
      <c r="X665" s="2">
        <f>T665-T665*$N$18</f>
        <v>7.5644928000000009</v>
      </c>
      <c r="Y665" s="2">
        <f>U665-U665*$N$18</f>
        <v>0</v>
      </c>
      <c r="Z665" s="2"/>
      <c r="AA665" s="2">
        <f t="shared" si="677"/>
        <v>4.53869568</v>
      </c>
      <c r="AB665" s="2">
        <f t="shared" si="670"/>
        <v>4.53869568</v>
      </c>
      <c r="AC665" s="2">
        <f t="shared" si="671"/>
        <v>0</v>
      </c>
      <c r="AD665" s="2"/>
      <c r="AE665" s="2">
        <f t="shared" si="681"/>
        <v>9.4556160000000009</v>
      </c>
      <c r="AF665" s="2">
        <f t="shared" si="678"/>
        <v>9.4556160000000009</v>
      </c>
      <c r="AG665" s="2">
        <f t="shared" si="679"/>
        <v>0</v>
      </c>
    </row>
    <row r="666" spans="1:35" x14ac:dyDescent="0.25">
      <c r="D666">
        <f t="shared" si="672"/>
        <v>8</v>
      </c>
      <c r="E666" s="2">
        <f t="shared" si="673"/>
        <v>4.53869568</v>
      </c>
      <c r="F666" s="2">
        <f t="shared" si="674"/>
        <v>4.53869568</v>
      </c>
      <c r="G666">
        <f t="shared" si="675"/>
        <v>0</v>
      </c>
      <c r="H666" s="2">
        <f t="shared" si="676"/>
        <v>9.07739136</v>
      </c>
      <c r="I666" s="2">
        <f t="shared" si="680"/>
        <v>168076.97842176</v>
      </c>
      <c r="J666" s="2"/>
      <c r="K666" s="2"/>
      <c r="L666" s="2"/>
      <c r="M666" s="2"/>
      <c r="N666" s="2"/>
      <c r="O666" s="2"/>
      <c r="R666">
        <v>8</v>
      </c>
      <c r="S666" s="2">
        <f t="shared" si="667"/>
        <v>4.53869568</v>
      </c>
      <c r="T666" s="2">
        <f t="shared" si="668"/>
        <v>4.53869568</v>
      </c>
      <c r="U666" s="2">
        <f t="shared" si="669"/>
        <v>0</v>
      </c>
      <c r="V666" s="2"/>
      <c r="W666" s="2">
        <f>S666-S666*$N$19</f>
        <v>3.630956544</v>
      </c>
      <c r="X666" s="2">
        <f>T666-T666*$N$19</f>
        <v>3.630956544</v>
      </c>
      <c r="Y666" s="2">
        <f>U666-U666*$N$19</f>
        <v>0</v>
      </c>
      <c r="Z666" s="2"/>
      <c r="AA666" s="2">
        <f t="shared" si="677"/>
        <v>2.1785739263999999</v>
      </c>
      <c r="AB666" s="2">
        <f t="shared" si="670"/>
        <v>2.1785739263999999</v>
      </c>
      <c r="AC666" s="2">
        <f t="shared" si="671"/>
        <v>0</v>
      </c>
      <c r="AD666" s="2"/>
      <c r="AE666" s="2">
        <f t="shared" si="681"/>
        <v>4.53869568</v>
      </c>
      <c r="AF666" s="2">
        <f t="shared" si="678"/>
        <v>4.53869568</v>
      </c>
      <c r="AG666" s="2">
        <f t="shared" si="679"/>
        <v>0</v>
      </c>
    </row>
    <row r="667" spans="1:35" x14ac:dyDescent="0.25">
      <c r="D667">
        <f t="shared" si="672"/>
        <v>9</v>
      </c>
      <c r="E667" s="2">
        <f t="shared" si="673"/>
        <v>2.1785739263999999</v>
      </c>
      <c r="F667" s="2">
        <f t="shared" si="674"/>
        <v>2.1785739263999999</v>
      </c>
      <c r="G667">
        <f t="shared" si="675"/>
        <v>0</v>
      </c>
      <c r="H667" s="2">
        <f t="shared" si="676"/>
        <v>4.3571478527999998</v>
      </c>
      <c r="I667" s="2">
        <f t="shared" si="680"/>
        <v>134261.15393617921</v>
      </c>
      <c r="J667" s="2"/>
      <c r="K667" s="2"/>
      <c r="L667" s="2"/>
      <c r="M667" s="2"/>
      <c r="N667" s="2"/>
      <c r="O667" s="2"/>
      <c r="R667">
        <v>9</v>
      </c>
      <c r="S667" s="2">
        <f t="shared" si="667"/>
        <v>2.1785739263999999</v>
      </c>
      <c r="T667" s="2">
        <f t="shared" si="668"/>
        <v>2.1785739263999999</v>
      </c>
      <c r="U667" s="2">
        <f t="shared" si="669"/>
        <v>0</v>
      </c>
      <c r="V667" s="2"/>
      <c r="W667" s="2">
        <f>S667-S667*$N$20</f>
        <v>1.7428591411199998</v>
      </c>
      <c r="X667" s="2">
        <f>T667-T667*$N$20</f>
        <v>1.7428591411199998</v>
      </c>
      <c r="Y667" s="2">
        <f>U667-U667*$N$20</f>
        <v>0</v>
      </c>
      <c r="Z667" s="2"/>
      <c r="AA667" s="2">
        <f t="shared" si="677"/>
        <v>1.0457154846719998</v>
      </c>
      <c r="AB667" s="2">
        <f t="shared" si="670"/>
        <v>1.0457154846719998</v>
      </c>
      <c r="AC667" s="2">
        <f t="shared" si="671"/>
        <v>0</v>
      </c>
      <c r="AD667" s="2"/>
      <c r="AE667" s="2">
        <f t="shared" si="681"/>
        <v>2.1785739263999999</v>
      </c>
      <c r="AF667" s="2">
        <f t="shared" si="678"/>
        <v>2.1785739263999999</v>
      </c>
      <c r="AG667" s="2">
        <f t="shared" si="679"/>
        <v>0</v>
      </c>
    </row>
    <row r="668" spans="1:35" x14ac:dyDescent="0.25">
      <c r="D668">
        <f t="shared" si="672"/>
        <v>10</v>
      </c>
      <c r="E668" s="2">
        <f t="shared" si="673"/>
        <v>1.0457154846719998</v>
      </c>
      <c r="F668" s="2">
        <f t="shared" si="674"/>
        <v>1.0457154846719998</v>
      </c>
      <c r="G668">
        <f t="shared" si="675"/>
        <v>0</v>
      </c>
      <c r="H668" s="2">
        <f t="shared" si="676"/>
        <v>2.0914309693439996</v>
      </c>
      <c r="I668" s="2">
        <f t="shared" si="680"/>
        <v>67114.019806248951</v>
      </c>
      <c r="J668" s="2"/>
      <c r="K668" s="2"/>
      <c r="L668" s="2"/>
      <c r="M668" s="2"/>
      <c r="N668" s="2"/>
      <c r="O668" s="2"/>
      <c r="R668">
        <v>10</v>
      </c>
      <c r="S668" s="2">
        <f t="shared" si="667"/>
        <v>1.0457154846719998</v>
      </c>
      <c r="T668" s="2">
        <f t="shared" si="668"/>
        <v>1.0457154846719998</v>
      </c>
      <c r="U668" s="2">
        <f t="shared" si="669"/>
        <v>0</v>
      </c>
      <c r="V668" s="2"/>
      <c r="W668" s="2">
        <f>S668-S668*$N$21</f>
        <v>0.8365723877375999</v>
      </c>
      <c r="X668" s="2">
        <f>T668-T668*$N$21</f>
        <v>0.8365723877375999</v>
      </c>
      <c r="Y668" s="2">
        <f>U668-U668*$N$21</f>
        <v>0</v>
      </c>
      <c r="Z668" s="2"/>
      <c r="AA668" s="2">
        <f t="shared" si="677"/>
        <v>0.50194343264255992</v>
      </c>
      <c r="AB668" s="2">
        <f t="shared" si="670"/>
        <v>0.50194343264255992</v>
      </c>
      <c r="AC668" s="2">
        <f t="shared" si="671"/>
        <v>0</v>
      </c>
      <c r="AD668" s="2"/>
      <c r="AE668" s="2">
        <f t="shared" si="681"/>
        <v>1.0457154846719998</v>
      </c>
      <c r="AF668" s="2">
        <f t="shared" si="678"/>
        <v>1.0457154846719998</v>
      </c>
      <c r="AG668" s="2">
        <f t="shared" si="679"/>
        <v>0</v>
      </c>
    </row>
    <row r="669" spans="1:35" x14ac:dyDescent="0.25">
      <c r="D669">
        <f t="shared" si="672"/>
        <v>11</v>
      </c>
      <c r="E669" s="2">
        <f t="shared" si="673"/>
        <v>0.50194343264255992</v>
      </c>
      <c r="F669" s="2">
        <f t="shared" si="674"/>
        <v>0.50194343264255992</v>
      </c>
      <c r="G669">
        <f t="shared" si="675"/>
        <v>0</v>
      </c>
      <c r="H669" s="2">
        <f t="shared" si="676"/>
        <v>1.0038868652851198</v>
      </c>
      <c r="I669" s="2">
        <f t="shared" si="680"/>
        <v>40360.26753192296</v>
      </c>
      <c r="J669" s="2"/>
      <c r="K669" s="2"/>
      <c r="L669" s="2"/>
      <c r="M669" s="2"/>
      <c r="N669" s="2"/>
      <c r="O669" s="2"/>
      <c r="R669" s="3">
        <v>11</v>
      </c>
      <c r="S669" s="6">
        <f t="shared" si="667"/>
        <v>0.50194343264255992</v>
      </c>
      <c r="T669" s="6">
        <f t="shared" si="668"/>
        <v>0.50194343264255992</v>
      </c>
      <c r="U669" s="6">
        <f t="shared" si="669"/>
        <v>0</v>
      </c>
      <c r="V669" s="7"/>
      <c r="W669" s="2">
        <f>S669-S669*$N$22</f>
        <v>0.40155474611404796</v>
      </c>
      <c r="X669" s="2">
        <f>T669-T669*$N$22</f>
        <v>0.40155474611404796</v>
      </c>
      <c r="Y669" s="2">
        <f>U669-U669*$N$22</f>
        <v>0</v>
      </c>
      <c r="Z669" s="2"/>
      <c r="AA669" s="2">
        <f t="shared" si="677"/>
        <v>0.24093284766842876</v>
      </c>
      <c r="AB669" s="2">
        <f t="shared" si="670"/>
        <v>0.24093284766842876</v>
      </c>
      <c r="AC669" s="2">
        <f t="shared" si="671"/>
        <v>0</v>
      </c>
      <c r="AD669" s="2"/>
      <c r="AE669" s="2">
        <f t="shared" si="681"/>
        <v>0.50194343264255992</v>
      </c>
      <c r="AF669" s="2">
        <f t="shared" si="678"/>
        <v>0.50194343264255992</v>
      </c>
      <c r="AG669" s="2">
        <f t="shared" si="679"/>
        <v>0</v>
      </c>
    </row>
    <row r="670" spans="1:35" x14ac:dyDescent="0.25">
      <c r="H670" s="2">
        <f>SUM(H659:H669)</f>
        <v>9611.8210262316497</v>
      </c>
      <c r="I670">
        <f>SUM(I661:I669)</f>
        <v>3779450.7685921113</v>
      </c>
      <c r="R670" t="s">
        <v>30</v>
      </c>
      <c r="T670">
        <f>IF($H670&lt;$J$12,F670,F670/$H670*$J$12)</f>
        <v>0</v>
      </c>
      <c r="U670">
        <f>SUM(S659:U669)</f>
        <v>7052.9194890474282</v>
      </c>
      <c r="Y670" s="2">
        <f>SUM(W659:Y669)</f>
        <v>6877.3355912379429</v>
      </c>
      <c r="AC670" s="2">
        <f>SUM(AA659:AC669)</f>
        <v>2053.4013547427667</v>
      </c>
      <c r="AE670" s="2">
        <f>SUM(AE659:AE669)</f>
        <v>4805.9105131158249</v>
      </c>
      <c r="AF670" s="2">
        <f>SUM(AF659:AF669)</f>
        <v>4805.9105131158249</v>
      </c>
      <c r="AG670">
        <f>SUM(AG659:AG669)</f>
        <v>0</v>
      </c>
      <c r="AH670" s="15">
        <f>SUM(AE659:AG669)</f>
        <v>9611.8210262316461</v>
      </c>
    </row>
    <row r="671" spans="1:35" x14ac:dyDescent="0.25">
      <c r="B671" s="3"/>
      <c r="C671" s="3"/>
      <c r="D671" s="3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14"/>
      <c r="AI671" s="3"/>
    </row>
    <row r="672" spans="1:35" x14ac:dyDescent="0.25">
      <c r="B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7"/>
      <c r="U672" s="7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7"/>
      <c r="AH672" s="19"/>
      <c r="AI672" s="7"/>
    </row>
    <row r="673" spans="1:35" x14ac:dyDescent="0.25">
      <c r="A673" t="s">
        <v>24</v>
      </c>
      <c r="B673">
        <f>B658+1</f>
        <v>43</v>
      </c>
      <c r="D673" s="3" t="s">
        <v>34</v>
      </c>
      <c r="E673" s="3" t="s">
        <v>5</v>
      </c>
      <c r="F673" s="3" t="s">
        <v>4</v>
      </c>
      <c r="G673" s="3" t="s">
        <v>6</v>
      </c>
      <c r="H673" s="3" t="s">
        <v>14</v>
      </c>
      <c r="I673" s="3" t="s">
        <v>7</v>
      </c>
      <c r="K673" s="14" t="s">
        <v>32</v>
      </c>
      <c r="L673" s="4"/>
      <c r="M673" s="4"/>
      <c r="N673" s="3" t="s">
        <v>51</v>
      </c>
      <c r="O673" s="3" t="s">
        <v>50</v>
      </c>
      <c r="P673" s="3" t="s">
        <v>14</v>
      </c>
      <c r="R673" s="3" t="s">
        <v>34</v>
      </c>
      <c r="S673" s="3" t="s">
        <v>35</v>
      </c>
      <c r="T673" s="3" t="s">
        <v>36</v>
      </c>
      <c r="U673" s="3" t="s">
        <v>37</v>
      </c>
      <c r="W673" s="3" t="s">
        <v>38</v>
      </c>
      <c r="X673" s="3" t="s">
        <v>39</v>
      </c>
      <c r="Y673" s="3" t="s">
        <v>40</v>
      </c>
      <c r="AA673" s="3" t="s">
        <v>41</v>
      </c>
      <c r="AB673" s="3" t="s">
        <v>42</v>
      </c>
      <c r="AC673" s="3" t="s">
        <v>43</v>
      </c>
      <c r="AE673" s="3" t="s">
        <v>52</v>
      </c>
      <c r="AF673" s="3" t="s">
        <v>54</v>
      </c>
      <c r="AG673" s="3" t="s">
        <v>53</v>
      </c>
      <c r="AH673" s="1" t="s">
        <v>24</v>
      </c>
      <c r="AI673">
        <f>B673</f>
        <v>43</v>
      </c>
    </row>
    <row r="674" spans="1:35" x14ac:dyDescent="0.25">
      <c r="D674">
        <f>D659</f>
        <v>1</v>
      </c>
      <c r="E674" s="2">
        <f>AE659</f>
        <v>3779.4507685921112</v>
      </c>
      <c r="F674" s="2">
        <f>AF659</f>
        <v>3779.4507685921112</v>
      </c>
      <c r="G674">
        <f>IF($B673&lt;$M$5,0,$K$6)</f>
        <v>0</v>
      </c>
      <c r="H674" s="2">
        <f>SUM(E674:G674)</f>
        <v>7558.9015371842224</v>
      </c>
      <c r="K674" s="1" t="s">
        <v>17</v>
      </c>
      <c r="L674" s="2">
        <f>SUM(I676:I684)</f>
        <v>3779450.7685921113</v>
      </c>
      <c r="M674" s="4"/>
      <c r="N674" s="7">
        <f>L677+L678</f>
        <v>1889725.3842960557</v>
      </c>
      <c r="O674" s="7">
        <f>L679</f>
        <v>1889725.3842960557</v>
      </c>
      <c r="P674" s="4"/>
      <c r="R674">
        <v>1</v>
      </c>
      <c r="S674" s="2">
        <f t="shared" ref="S674:S684" si="683">IF($H674&lt;$J$12,E674,E674/$H674*$J$12)</f>
        <v>2500</v>
      </c>
      <c r="T674" s="2">
        <f t="shared" ref="T674:T684" si="684">IF($H674&lt;$J$12,F674,F674/$H674*$J$12)</f>
        <v>2500</v>
      </c>
      <c r="U674" s="2">
        <f t="shared" ref="U674:U684" si="685">IF($H674&lt;$J$12,G674,G674/$H674*$J$12)</f>
        <v>0</v>
      </c>
      <c r="V674" s="2"/>
      <c r="W674" s="2">
        <f>S674-S674*$N$12</f>
        <v>2500</v>
      </c>
      <c r="X674" s="2">
        <f>T674-T674*$N$12</f>
        <v>2500</v>
      </c>
      <c r="Y674" s="2">
        <f>U674-U674*$N$12</f>
        <v>0</v>
      </c>
      <c r="Z674" s="2"/>
      <c r="AA674" s="2">
        <f>W674*VLOOKUP($R674,$D$19:$E$29,2,FALSE)</f>
        <v>625</v>
      </c>
      <c r="AB674" s="2">
        <f t="shared" ref="AB674:AB684" si="686">X674*VLOOKUP($R674,$D$19:$E$29,2,FALSE)</f>
        <v>625</v>
      </c>
      <c r="AC674" s="2">
        <f t="shared" ref="AC674:AC684" si="687">Y674*VLOOKUP($R674,$D$19:$E$29,2,FALSE)</f>
        <v>0</v>
      </c>
      <c r="AD674" s="2"/>
      <c r="AE674" s="2">
        <f>N677</f>
        <v>3779.4507685921112</v>
      </c>
      <c r="AF674" s="2">
        <f>O677</f>
        <v>3779.4507685921112</v>
      </c>
      <c r="AG674">
        <v>0</v>
      </c>
    </row>
    <row r="675" spans="1:35" x14ac:dyDescent="0.25">
      <c r="D675">
        <f t="shared" ref="D675:D684" si="688">D660</f>
        <v>2</v>
      </c>
      <c r="E675" s="2">
        <f t="shared" ref="E675:E684" si="689">AE660</f>
        <v>625</v>
      </c>
      <c r="F675" s="2">
        <f t="shared" ref="F675:F684" si="690">AF660</f>
        <v>625</v>
      </c>
      <c r="G675">
        <f t="shared" ref="G675:G684" si="691">AG660</f>
        <v>0</v>
      </c>
      <c r="H675" s="2">
        <f t="shared" ref="H675:H684" si="692">SUM(E675:G675)</f>
        <v>1250</v>
      </c>
      <c r="K675" s="1" t="s">
        <v>19</v>
      </c>
      <c r="L675" s="8">
        <f>IF(B673&lt;$M$5,0,$K$6/SUM($K$6,E674:E684))</f>
        <v>0</v>
      </c>
      <c r="M675" s="1" t="s">
        <v>15</v>
      </c>
      <c r="N675" s="2">
        <f>N674*$I$6</f>
        <v>3779.4507685921112</v>
      </c>
      <c r="O675" s="2">
        <f>O674*$I$6</f>
        <v>3779.4507685921112</v>
      </c>
      <c r="P675" s="2">
        <f>SUM(N675:O675)</f>
        <v>7558.9015371842224</v>
      </c>
      <c r="R675">
        <v>2</v>
      </c>
      <c r="S675" s="2">
        <f t="shared" si="683"/>
        <v>625</v>
      </c>
      <c r="T675" s="2">
        <f t="shared" si="684"/>
        <v>625</v>
      </c>
      <c r="U675" s="2">
        <f t="shared" si="685"/>
        <v>0</v>
      </c>
      <c r="V675" s="2"/>
      <c r="W675" s="2">
        <f>S675-S675*$N$13</f>
        <v>593.75</v>
      </c>
      <c r="X675" s="2">
        <f>T675-T675*$N$13</f>
        <v>593.75</v>
      </c>
      <c r="Y675" s="2">
        <f>U675-U675*$N$13</f>
        <v>0</v>
      </c>
      <c r="Z675" s="2"/>
      <c r="AA675" s="2">
        <f t="shared" ref="AA675:AA684" si="693">W675*VLOOKUP($R675,$D$19:$E$29,2,FALSE)</f>
        <v>237.5</v>
      </c>
      <c r="AB675" s="2">
        <f t="shared" si="686"/>
        <v>237.5</v>
      </c>
      <c r="AC675" s="2">
        <f t="shared" si="687"/>
        <v>0</v>
      </c>
      <c r="AD675" s="2"/>
      <c r="AE675" s="2">
        <f>AA674</f>
        <v>625</v>
      </c>
      <c r="AF675" s="2">
        <f t="shared" ref="AF675:AF684" si="694">AB674</f>
        <v>625</v>
      </c>
      <c r="AG675" s="2">
        <f t="shared" ref="AG675:AG684" si="695">AC674</f>
        <v>0</v>
      </c>
    </row>
    <row r="676" spans="1:35" x14ac:dyDescent="0.25">
      <c r="D676">
        <f t="shared" si="688"/>
        <v>3</v>
      </c>
      <c r="E676" s="2">
        <f t="shared" si="689"/>
        <v>237.5</v>
      </c>
      <c r="F676" s="2">
        <f t="shared" si="690"/>
        <v>237.5</v>
      </c>
      <c r="G676">
        <f t="shared" si="691"/>
        <v>0</v>
      </c>
      <c r="H676" s="2">
        <f t="shared" si="692"/>
        <v>475</v>
      </c>
      <c r="I676" s="2">
        <f t="shared" ref="I676:I684" si="696">F676*VLOOKUP(D676,$H$12:$L$22,4,FALSE)</f>
        <v>1149025</v>
      </c>
      <c r="J676" s="2"/>
      <c r="K676" s="1" t="s">
        <v>20</v>
      </c>
      <c r="L676" s="8">
        <f>1-L675</f>
        <v>1</v>
      </c>
      <c r="M676" s="1" t="s">
        <v>16</v>
      </c>
      <c r="N676" s="2">
        <f>IF($P675&lt;$I$7,N675,$I$7*N675/$P675)</f>
        <v>3779.4507685921112</v>
      </c>
      <c r="O676" s="2">
        <f>IF($P675&lt;$I$7,O675,$I$7*O675/$P675)</f>
        <v>3779.4507685921112</v>
      </c>
      <c r="P676" s="2">
        <f>SUM(N676:O676)</f>
        <v>7558.9015371842224</v>
      </c>
      <c r="R676">
        <v>3</v>
      </c>
      <c r="S676" s="2">
        <f t="shared" si="683"/>
        <v>237.5</v>
      </c>
      <c r="T676" s="2">
        <f t="shared" si="684"/>
        <v>237.5</v>
      </c>
      <c r="U676" s="2">
        <f t="shared" si="685"/>
        <v>0</v>
      </c>
      <c r="V676" s="2"/>
      <c r="W676" s="2">
        <f>S676-S676*$N$14</f>
        <v>213.75</v>
      </c>
      <c r="X676" s="2">
        <f>T676-T676*$N$14</f>
        <v>213.75</v>
      </c>
      <c r="Y676" s="2">
        <f>U676-U676*$N$14</f>
        <v>0</v>
      </c>
      <c r="Z676" s="2"/>
      <c r="AA676" s="2">
        <f t="shared" si="693"/>
        <v>85.5</v>
      </c>
      <c r="AB676" s="2">
        <f t="shared" si="686"/>
        <v>85.5</v>
      </c>
      <c r="AC676" s="2">
        <f t="shared" si="687"/>
        <v>0</v>
      </c>
      <c r="AD676" s="2"/>
      <c r="AE676" s="2">
        <f t="shared" ref="AE676:AE684" si="697">AA675</f>
        <v>237.5</v>
      </c>
      <c r="AF676" s="2">
        <f t="shared" si="694"/>
        <v>237.5</v>
      </c>
      <c r="AG676" s="2">
        <f t="shared" si="695"/>
        <v>0</v>
      </c>
    </row>
    <row r="677" spans="1:35" x14ac:dyDescent="0.25">
      <c r="D677">
        <f t="shared" si="688"/>
        <v>4</v>
      </c>
      <c r="E677" s="2">
        <f t="shared" si="689"/>
        <v>85.5</v>
      </c>
      <c r="F677" s="2">
        <f t="shared" si="690"/>
        <v>85.5</v>
      </c>
      <c r="G677">
        <f t="shared" si="691"/>
        <v>0</v>
      </c>
      <c r="H677" s="2">
        <f t="shared" si="692"/>
        <v>171</v>
      </c>
      <c r="I677" s="2">
        <f t="shared" si="696"/>
        <v>847732.5</v>
      </c>
      <c r="J677" s="2"/>
      <c r="K677" s="1" t="s">
        <v>21</v>
      </c>
      <c r="L677" s="2">
        <f>L674*L675</f>
        <v>0</v>
      </c>
      <c r="M677" s="1" t="s">
        <v>33</v>
      </c>
      <c r="N677" s="2">
        <f>N676</f>
        <v>3779.4507685921112</v>
      </c>
      <c r="O677" s="2">
        <f t="shared" ref="O677" si="698">O676</f>
        <v>3779.4507685921112</v>
      </c>
      <c r="P677" s="2">
        <f>SUM(N677:O677)</f>
        <v>7558.9015371842224</v>
      </c>
      <c r="R677">
        <v>4</v>
      </c>
      <c r="S677" s="2">
        <f t="shared" si="683"/>
        <v>85.5</v>
      </c>
      <c r="T677" s="2">
        <f t="shared" si="684"/>
        <v>85.5</v>
      </c>
      <c r="U677" s="2">
        <f t="shared" si="685"/>
        <v>0</v>
      </c>
      <c r="V677" s="2"/>
      <c r="W677" s="2">
        <f>S677-S677*$N$15</f>
        <v>68.400000000000006</v>
      </c>
      <c r="X677" s="2">
        <f>T677-T677*$N$15</f>
        <v>68.400000000000006</v>
      </c>
      <c r="Y677" s="2">
        <f>U677-U677*$N$15</f>
        <v>0</v>
      </c>
      <c r="Z677" s="2"/>
      <c r="AA677" s="2">
        <f t="shared" si="693"/>
        <v>41.04</v>
      </c>
      <c r="AB677" s="2">
        <f t="shared" si="686"/>
        <v>41.04</v>
      </c>
      <c r="AC677" s="2">
        <f t="shared" si="687"/>
        <v>0</v>
      </c>
      <c r="AD677" s="2"/>
      <c r="AE677" s="2">
        <f t="shared" si="697"/>
        <v>85.5</v>
      </c>
      <c r="AF677" s="2">
        <f t="shared" si="694"/>
        <v>85.5</v>
      </c>
      <c r="AG677" s="2">
        <f t="shared" si="695"/>
        <v>0</v>
      </c>
    </row>
    <row r="678" spans="1:35" x14ac:dyDescent="0.25">
      <c r="D678">
        <f t="shared" si="688"/>
        <v>5</v>
      </c>
      <c r="E678" s="2">
        <f t="shared" si="689"/>
        <v>41.04</v>
      </c>
      <c r="F678" s="2">
        <f t="shared" si="690"/>
        <v>41.04</v>
      </c>
      <c r="G678">
        <f t="shared" si="691"/>
        <v>0</v>
      </c>
      <c r="H678" s="2">
        <f t="shared" si="692"/>
        <v>82.08</v>
      </c>
      <c r="I678" s="2">
        <f t="shared" si="696"/>
        <v>647282.88</v>
      </c>
      <c r="J678" s="2"/>
      <c r="K678" s="1" t="s">
        <v>22</v>
      </c>
      <c r="L678" s="2">
        <f>(L674*L676)/2</f>
        <v>1889725.3842960557</v>
      </c>
      <c r="R678">
        <v>5</v>
      </c>
      <c r="S678" s="2">
        <f t="shared" si="683"/>
        <v>41.04</v>
      </c>
      <c r="T678" s="2">
        <f t="shared" si="684"/>
        <v>41.04</v>
      </c>
      <c r="U678" s="2">
        <f t="shared" si="685"/>
        <v>0</v>
      </c>
      <c r="V678" s="2"/>
      <c r="W678" s="2">
        <f>S678-S678*$N$16</f>
        <v>32.832000000000001</v>
      </c>
      <c r="X678" s="2">
        <f>T678-T678*$N$16</f>
        <v>32.832000000000001</v>
      </c>
      <c r="Y678" s="2">
        <f>U678-U678*$N$16</f>
        <v>0</v>
      </c>
      <c r="Z678" s="2"/>
      <c r="AA678" s="2">
        <f t="shared" si="693"/>
        <v>19.699200000000001</v>
      </c>
      <c r="AB678" s="2">
        <f t="shared" si="686"/>
        <v>19.699200000000001</v>
      </c>
      <c r="AC678" s="2">
        <f t="shared" si="687"/>
        <v>0</v>
      </c>
      <c r="AD678" s="2"/>
      <c r="AE678" s="2">
        <f t="shared" si="697"/>
        <v>41.04</v>
      </c>
      <c r="AF678" s="2">
        <f t="shared" si="694"/>
        <v>41.04</v>
      </c>
      <c r="AG678" s="2">
        <f t="shared" si="695"/>
        <v>0</v>
      </c>
    </row>
    <row r="679" spans="1:35" x14ac:dyDescent="0.25">
      <c r="D679">
        <f t="shared" si="688"/>
        <v>6</v>
      </c>
      <c r="E679" s="2">
        <f t="shared" si="689"/>
        <v>19.699200000000001</v>
      </c>
      <c r="F679" s="2">
        <f t="shared" si="690"/>
        <v>19.699200000000001</v>
      </c>
      <c r="G679">
        <f t="shared" si="691"/>
        <v>0</v>
      </c>
      <c r="H679" s="2">
        <f t="shared" si="692"/>
        <v>39.398400000000002</v>
      </c>
      <c r="I679" s="2">
        <f t="shared" si="696"/>
        <v>447309.73440000002</v>
      </c>
      <c r="J679" s="2"/>
      <c r="K679" s="1" t="s">
        <v>23</v>
      </c>
      <c r="L679" s="2">
        <f>L678</f>
        <v>1889725.3842960557</v>
      </c>
      <c r="R679">
        <v>6</v>
      </c>
      <c r="S679" s="2">
        <f t="shared" si="683"/>
        <v>19.699200000000001</v>
      </c>
      <c r="T679" s="2">
        <f t="shared" si="684"/>
        <v>19.699200000000001</v>
      </c>
      <c r="U679" s="2">
        <f t="shared" si="685"/>
        <v>0</v>
      </c>
      <c r="V679" s="2"/>
      <c r="W679" s="2">
        <f>S679-S679*$N$17</f>
        <v>15.759360000000001</v>
      </c>
      <c r="X679" s="2">
        <f>T679-T679*$N$17</f>
        <v>15.759360000000001</v>
      </c>
      <c r="Y679" s="2">
        <f>U679-U679*$N$17</f>
        <v>0</v>
      </c>
      <c r="Z679" s="2"/>
      <c r="AA679" s="2">
        <f t="shared" si="693"/>
        <v>9.4556160000000009</v>
      </c>
      <c r="AB679" s="2">
        <f t="shared" si="686"/>
        <v>9.4556160000000009</v>
      </c>
      <c r="AC679" s="2">
        <f t="shared" si="687"/>
        <v>0</v>
      </c>
      <c r="AD679" s="2"/>
      <c r="AE679" s="2">
        <f t="shared" si="697"/>
        <v>19.699200000000001</v>
      </c>
      <c r="AF679" s="2">
        <f t="shared" si="694"/>
        <v>19.699200000000001</v>
      </c>
      <c r="AG679" s="2">
        <f t="shared" si="695"/>
        <v>0</v>
      </c>
    </row>
    <row r="680" spans="1:35" x14ac:dyDescent="0.25">
      <c r="D680">
        <f t="shared" si="688"/>
        <v>7</v>
      </c>
      <c r="E680" s="2">
        <f t="shared" si="689"/>
        <v>9.4556160000000009</v>
      </c>
      <c r="F680" s="2">
        <f t="shared" si="690"/>
        <v>9.4556160000000009</v>
      </c>
      <c r="G680">
        <f t="shared" si="691"/>
        <v>0</v>
      </c>
      <c r="H680" s="2">
        <f t="shared" si="692"/>
        <v>18.911232000000002</v>
      </c>
      <c r="I680" s="2">
        <f t="shared" si="696"/>
        <v>278288.23449600005</v>
      </c>
      <c r="J680" s="2"/>
      <c r="K680" s="15"/>
      <c r="L680" s="2"/>
      <c r="M680" s="2"/>
      <c r="N680" s="2"/>
      <c r="O680" s="2"/>
      <c r="R680">
        <v>7</v>
      </c>
      <c r="S680" s="2">
        <f t="shared" si="683"/>
        <v>9.4556160000000009</v>
      </c>
      <c r="T680" s="2">
        <f t="shared" si="684"/>
        <v>9.4556160000000009</v>
      </c>
      <c r="U680" s="2">
        <f t="shared" si="685"/>
        <v>0</v>
      </c>
      <c r="V680" s="2"/>
      <c r="W680" s="2">
        <f>S680-S680*$N$18</f>
        <v>7.5644928000000009</v>
      </c>
      <c r="X680" s="2">
        <f>T680-T680*$N$18</f>
        <v>7.5644928000000009</v>
      </c>
      <c r="Y680" s="2">
        <f>U680-U680*$N$18</f>
        <v>0</v>
      </c>
      <c r="Z680" s="2"/>
      <c r="AA680" s="2">
        <f t="shared" si="693"/>
        <v>4.53869568</v>
      </c>
      <c r="AB680" s="2">
        <f t="shared" si="686"/>
        <v>4.53869568</v>
      </c>
      <c r="AC680" s="2">
        <f t="shared" si="687"/>
        <v>0</v>
      </c>
      <c r="AD680" s="2"/>
      <c r="AE680" s="2">
        <f t="shared" si="697"/>
        <v>9.4556160000000009</v>
      </c>
      <c r="AF680" s="2">
        <f t="shared" si="694"/>
        <v>9.4556160000000009</v>
      </c>
      <c r="AG680" s="2">
        <f t="shared" si="695"/>
        <v>0</v>
      </c>
    </row>
    <row r="681" spans="1:35" x14ac:dyDescent="0.25">
      <c r="D681">
        <f t="shared" si="688"/>
        <v>8</v>
      </c>
      <c r="E681" s="2">
        <f t="shared" si="689"/>
        <v>4.53869568</v>
      </c>
      <c r="F681" s="2">
        <f t="shared" si="690"/>
        <v>4.53869568</v>
      </c>
      <c r="G681">
        <f t="shared" si="691"/>
        <v>0</v>
      </c>
      <c r="H681" s="2">
        <f t="shared" si="692"/>
        <v>9.07739136</v>
      </c>
      <c r="I681" s="2">
        <f t="shared" si="696"/>
        <v>168076.97842176</v>
      </c>
      <c r="J681" s="2"/>
      <c r="K681" s="2"/>
      <c r="L681" s="2"/>
      <c r="M681" s="2"/>
      <c r="N681" s="2"/>
      <c r="O681" s="2"/>
      <c r="R681">
        <v>8</v>
      </c>
      <c r="S681" s="2">
        <f t="shared" si="683"/>
        <v>4.53869568</v>
      </c>
      <c r="T681" s="2">
        <f t="shared" si="684"/>
        <v>4.53869568</v>
      </c>
      <c r="U681" s="2">
        <f t="shared" si="685"/>
        <v>0</v>
      </c>
      <c r="V681" s="2"/>
      <c r="W681" s="2">
        <f>S681-S681*$N$19</f>
        <v>3.630956544</v>
      </c>
      <c r="X681" s="2">
        <f>T681-T681*$N$19</f>
        <v>3.630956544</v>
      </c>
      <c r="Y681" s="2">
        <f>U681-U681*$N$19</f>
        <v>0</v>
      </c>
      <c r="Z681" s="2"/>
      <c r="AA681" s="2">
        <f t="shared" si="693"/>
        <v>2.1785739263999999</v>
      </c>
      <c r="AB681" s="2">
        <f t="shared" si="686"/>
        <v>2.1785739263999999</v>
      </c>
      <c r="AC681" s="2">
        <f t="shared" si="687"/>
        <v>0</v>
      </c>
      <c r="AD681" s="2"/>
      <c r="AE681" s="2">
        <f t="shared" si="697"/>
        <v>4.53869568</v>
      </c>
      <c r="AF681" s="2">
        <f t="shared" si="694"/>
        <v>4.53869568</v>
      </c>
      <c r="AG681" s="2">
        <f t="shared" si="695"/>
        <v>0</v>
      </c>
    </row>
    <row r="682" spans="1:35" x14ac:dyDescent="0.25">
      <c r="D682">
        <f t="shared" si="688"/>
        <v>9</v>
      </c>
      <c r="E682" s="2">
        <f t="shared" si="689"/>
        <v>2.1785739263999999</v>
      </c>
      <c r="F682" s="2">
        <f t="shared" si="690"/>
        <v>2.1785739263999999</v>
      </c>
      <c r="G682">
        <f t="shared" si="691"/>
        <v>0</v>
      </c>
      <c r="H682" s="2">
        <f t="shared" si="692"/>
        <v>4.3571478527999998</v>
      </c>
      <c r="I682" s="2">
        <f t="shared" si="696"/>
        <v>134261.15393617921</v>
      </c>
      <c r="J682" s="2"/>
      <c r="K682" s="2"/>
      <c r="L682" s="2"/>
      <c r="M682" s="2"/>
      <c r="N682" s="2"/>
      <c r="O682" s="2"/>
      <c r="R682">
        <v>9</v>
      </c>
      <c r="S682" s="2">
        <f t="shared" si="683"/>
        <v>2.1785739263999999</v>
      </c>
      <c r="T682" s="2">
        <f t="shared" si="684"/>
        <v>2.1785739263999999</v>
      </c>
      <c r="U682" s="2">
        <f t="shared" si="685"/>
        <v>0</v>
      </c>
      <c r="V682" s="2"/>
      <c r="W682" s="2">
        <f>S682-S682*$N$20</f>
        <v>1.7428591411199998</v>
      </c>
      <c r="X682" s="2">
        <f>T682-T682*$N$20</f>
        <v>1.7428591411199998</v>
      </c>
      <c r="Y682" s="2">
        <f>U682-U682*$N$20</f>
        <v>0</v>
      </c>
      <c r="Z682" s="2"/>
      <c r="AA682" s="2">
        <f t="shared" si="693"/>
        <v>1.0457154846719998</v>
      </c>
      <c r="AB682" s="2">
        <f t="shared" si="686"/>
        <v>1.0457154846719998</v>
      </c>
      <c r="AC682" s="2">
        <f t="shared" si="687"/>
        <v>0</v>
      </c>
      <c r="AD682" s="2"/>
      <c r="AE682" s="2">
        <f t="shared" si="697"/>
        <v>2.1785739263999999</v>
      </c>
      <c r="AF682" s="2">
        <f t="shared" si="694"/>
        <v>2.1785739263999999</v>
      </c>
      <c r="AG682" s="2">
        <f t="shared" si="695"/>
        <v>0</v>
      </c>
    </row>
    <row r="683" spans="1:35" x14ac:dyDescent="0.25">
      <c r="D683">
        <f t="shared" si="688"/>
        <v>10</v>
      </c>
      <c r="E683" s="2">
        <f t="shared" si="689"/>
        <v>1.0457154846719998</v>
      </c>
      <c r="F683" s="2">
        <f t="shared" si="690"/>
        <v>1.0457154846719998</v>
      </c>
      <c r="G683">
        <f t="shared" si="691"/>
        <v>0</v>
      </c>
      <c r="H683" s="2">
        <f t="shared" si="692"/>
        <v>2.0914309693439996</v>
      </c>
      <c r="I683" s="2">
        <f t="shared" si="696"/>
        <v>67114.019806248951</v>
      </c>
      <c r="J683" s="2"/>
      <c r="K683" s="2"/>
      <c r="L683" s="2"/>
      <c r="M683" s="2"/>
      <c r="N683" s="2"/>
      <c r="O683" s="2"/>
      <c r="R683">
        <v>10</v>
      </c>
      <c r="S683" s="2">
        <f t="shared" si="683"/>
        <v>1.0457154846719998</v>
      </c>
      <c r="T683" s="2">
        <f t="shared" si="684"/>
        <v>1.0457154846719998</v>
      </c>
      <c r="U683" s="2">
        <f t="shared" si="685"/>
        <v>0</v>
      </c>
      <c r="V683" s="2"/>
      <c r="W683" s="2">
        <f>S683-S683*$N$21</f>
        <v>0.8365723877375999</v>
      </c>
      <c r="X683" s="2">
        <f>T683-T683*$N$21</f>
        <v>0.8365723877375999</v>
      </c>
      <c r="Y683" s="2">
        <f>U683-U683*$N$21</f>
        <v>0</v>
      </c>
      <c r="Z683" s="2"/>
      <c r="AA683" s="2">
        <f t="shared" si="693"/>
        <v>0.50194343264255992</v>
      </c>
      <c r="AB683" s="2">
        <f t="shared" si="686"/>
        <v>0.50194343264255992</v>
      </c>
      <c r="AC683" s="2">
        <f t="shared" si="687"/>
        <v>0</v>
      </c>
      <c r="AD683" s="2"/>
      <c r="AE683" s="2">
        <f t="shared" si="697"/>
        <v>1.0457154846719998</v>
      </c>
      <c r="AF683" s="2">
        <f t="shared" si="694"/>
        <v>1.0457154846719998</v>
      </c>
      <c r="AG683" s="2">
        <f t="shared" si="695"/>
        <v>0</v>
      </c>
    </row>
    <row r="684" spans="1:35" x14ac:dyDescent="0.25">
      <c r="D684">
        <f t="shared" si="688"/>
        <v>11</v>
      </c>
      <c r="E684" s="2">
        <f t="shared" si="689"/>
        <v>0.50194343264255992</v>
      </c>
      <c r="F684" s="2">
        <f t="shared" si="690"/>
        <v>0.50194343264255992</v>
      </c>
      <c r="G684">
        <f t="shared" si="691"/>
        <v>0</v>
      </c>
      <c r="H684" s="2">
        <f t="shared" si="692"/>
        <v>1.0038868652851198</v>
      </c>
      <c r="I684" s="2">
        <f t="shared" si="696"/>
        <v>40360.26753192296</v>
      </c>
      <c r="J684" s="2"/>
      <c r="K684" s="2"/>
      <c r="L684" s="2"/>
      <c r="M684" s="2"/>
      <c r="N684" s="2"/>
      <c r="O684" s="2"/>
      <c r="R684" s="3">
        <v>11</v>
      </c>
      <c r="S684" s="6">
        <f t="shared" si="683"/>
        <v>0.50194343264255992</v>
      </c>
      <c r="T684" s="6">
        <f t="shared" si="684"/>
        <v>0.50194343264255992</v>
      </c>
      <c r="U684" s="6">
        <f t="shared" si="685"/>
        <v>0</v>
      </c>
      <c r="V684" s="7"/>
      <c r="W684" s="2">
        <f>S684-S684*$N$22</f>
        <v>0.40155474611404796</v>
      </c>
      <c r="X684" s="2">
        <f>T684-T684*$N$22</f>
        <v>0.40155474611404796</v>
      </c>
      <c r="Y684" s="2">
        <f>U684-U684*$N$22</f>
        <v>0</v>
      </c>
      <c r="Z684" s="2"/>
      <c r="AA684" s="2">
        <f t="shared" si="693"/>
        <v>0.24093284766842876</v>
      </c>
      <c r="AB684" s="2">
        <f t="shared" si="686"/>
        <v>0.24093284766842876</v>
      </c>
      <c r="AC684" s="2">
        <f t="shared" si="687"/>
        <v>0</v>
      </c>
      <c r="AD684" s="2"/>
      <c r="AE684" s="2">
        <f t="shared" si="697"/>
        <v>0.50194343264255992</v>
      </c>
      <c r="AF684" s="2">
        <f t="shared" si="694"/>
        <v>0.50194343264255992</v>
      </c>
      <c r="AG684" s="2">
        <f t="shared" si="695"/>
        <v>0</v>
      </c>
    </row>
    <row r="685" spans="1:35" x14ac:dyDescent="0.25">
      <c r="H685" s="2">
        <f>SUM(H674:H684)</f>
        <v>9611.8210262316497</v>
      </c>
      <c r="I685">
        <f>SUM(I676:I684)</f>
        <v>3779450.7685921113</v>
      </c>
      <c r="R685" t="s">
        <v>30</v>
      </c>
      <c r="T685">
        <f>IF($H685&lt;$J$12,F685,F685/$H685*$J$12)</f>
        <v>0</v>
      </c>
      <c r="U685">
        <f>SUM(S674:U684)</f>
        <v>7052.9194890474282</v>
      </c>
      <c r="Y685" s="2">
        <f>SUM(W674:Y684)</f>
        <v>6877.3355912379429</v>
      </c>
      <c r="AC685" s="2">
        <f>SUM(AA674:AC684)</f>
        <v>2053.4013547427667</v>
      </c>
      <c r="AE685" s="2">
        <f>SUM(AE674:AE684)</f>
        <v>4805.9105131158249</v>
      </c>
      <c r="AF685" s="2">
        <f>SUM(AF674:AF684)</f>
        <v>4805.9105131158249</v>
      </c>
      <c r="AG685">
        <f>SUM(AG674:AG684)</f>
        <v>0</v>
      </c>
      <c r="AH685" s="15">
        <f>SUM(AE674:AG684)</f>
        <v>9611.8210262316461</v>
      </c>
    </row>
    <row r="686" spans="1:35" x14ac:dyDescent="0.25">
      <c r="B686" s="3"/>
      <c r="C686" s="3"/>
      <c r="D686" s="3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14"/>
      <c r="AI686" s="3"/>
    </row>
    <row r="687" spans="1:35" x14ac:dyDescent="0.25">
      <c r="B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7"/>
      <c r="U687" s="7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7"/>
      <c r="AH687" s="19"/>
      <c r="AI687" s="7"/>
    </row>
    <row r="688" spans="1:35" x14ac:dyDescent="0.25">
      <c r="A688" t="s">
        <v>24</v>
      </c>
      <c r="B688">
        <f>B673+1</f>
        <v>44</v>
      </c>
      <c r="D688" s="3" t="s">
        <v>34</v>
      </c>
      <c r="E688" s="3" t="s">
        <v>5</v>
      </c>
      <c r="F688" s="3" t="s">
        <v>4</v>
      </c>
      <c r="G688" s="3" t="s">
        <v>6</v>
      </c>
      <c r="H688" s="3" t="s">
        <v>14</v>
      </c>
      <c r="I688" s="3" t="s">
        <v>7</v>
      </c>
      <c r="K688" s="14" t="s">
        <v>32</v>
      </c>
      <c r="L688" s="4"/>
      <c r="M688" s="4"/>
      <c r="N688" s="3" t="s">
        <v>51</v>
      </c>
      <c r="O688" s="3" t="s">
        <v>50</v>
      </c>
      <c r="P688" s="3" t="s">
        <v>14</v>
      </c>
      <c r="R688" s="3" t="s">
        <v>34</v>
      </c>
      <c r="S688" s="3" t="s">
        <v>35</v>
      </c>
      <c r="T688" s="3" t="s">
        <v>36</v>
      </c>
      <c r="U688" s="3" t="s">
        <v>37</v>
      </c>
      <c r="W688" s="3" t="s">
        <v>38</v>
      </c>
      <c r="X688" s="3" t="s">
        <v>39</v>
      </c>
      <c r="Y688" s="3" t="s">
        <v>40</v>
      </c>
      <c r="AA688" s="3" t="s">
        <v>41</v>
      </c>
      <c r="AB688" s="3" t="s">
        <v>42</v>
      </c>
      <c r="AC688" s="3" t="s">
        <v>43</v>
      </c>
      <c r="AE688" s="3" t="s">
        <v>52</v>
      </c>
      <c r="AF688" s="3" t="s">
        <v>54</v>
      </c>
      <c r="AG688" s="3" t="s">
        <v>53</v>
      </c>
      <c r="AH688" s="1" t="s">
        <v>24</v>
      </c>
      <c r="AI688">
        <f>B688</f>
        <v>44</v>
      </c>
    </row>
    <row r="689" spans="1:35" x14ac:dyDescent="0.25">
      <c r="D689">
        <f>D674</f>
        <v>1</v>
      </c>
      <c r="E689" s="2">
        <f>AE674</f>
        <v>3779.4507685921112</v>
      </c>
      <c r="F689" s="2">
        <f>AF674</f>
        <v>3779.4507685921112</v>
      </c>
      <c r="G689">
        <f>IF($B688&lt;$M$5,0,$K$6)</f>
        <v>0</v>
      </c>
      <c r="H689" s="2">
        <f>SUM(E689:G689)</f>
        <v>7558.9015371842224</v>
      </c>
      <c r="K689" s="1" t="s">
        <v>17</v>
      </c>
      <c r="L689" s="2">
        <f>SUM(I691:I699)</f>
        <v>3779450.7685921113</v>
      </c>
      <c r="M689" s="4"/>
      <c r="N689" s="7">
        <f>L692+L693</f>
        <v>1889725.3842960557</v>
      </c>
      <c r="O689" s="7">
        <f>L694</f>
        <v>1889725.3842960557</v>
      </c>
      <c r="P689" s="4"/>
      <c r="R689">
        <v>1</v>
      </c>
      <c r="S689" s="2">
        <f t="shared" ref="S689:S699" si="699">IF($H689&lt;$J$12,E689,E689/$H689*$J$12)</f>
        <v>2500</v>
      </c>
      <c r="T689" s="2">
        <f t="shared" ref="T689:T699" si="700">IF($H689&lt;$J$12,F689,F689/$H689*$J$12)</f>
        <v>2500</v>
      </c>
      <c r="U689" s="2">
        <f t="shared" ref="U689:U699" si="701">IF($H689&lt;$J$12,G689,G689/$H689*$J$12)</f>
        <v>0</v>
      </c>
      <c r="V689" s="2"/>
      <c r="W689" s="2">
        <f>S689-S689*$N$12</f>
        <v>2500</v>
      </c>
      <c r="X689" s="2">
        <f>T689-T689*$N$12</f>
        <v>2500</v>
      </c>
      <c r="Y689" s="2">
        <f>U689-U689*$N$12</f>
        <v>0</v>
      </c>
      <c r="Z689" s="2"/>
      <c r="AA689" s="2">
        <f>W689*VLOOKUP($R689,$D$19:$E$29,2,FALSE)</f>
        <v>625</v>
      </c>
      <c r="AB689" s="2">
        <f t="shared" ref="AB689:AB699" si="702">X689*VLOOKUP($R689,$D$19:$E$29,2,FALSE)</f>
        <v>625</v>
      </c>
      <c r="AC689" s="2">
        <f t="shared" ref="AC689:AC699" si="703">Y689*VLOOKUP($R689,$D$19:$E$29,2,FALSE)</f>
        <v>0</v>
      </c>
      <c r="AD689" s="2"/>
      <c r="AE689" s="2">
        <f>N692</f>
        <v>3779.4507685921112</v>
      </c>
      <c r="AF689" s="2">
        <f>O692</f>
        <v>3779.4507685921112</v>
      </c>
      <c r="AG689">
        <v>0</v>
      </c>
    </row>
    <row r="690" spans="1:35" x14ac:dyDescent="0.25">
      <c r="D690">
        <f t="shared" ref="D690:D699" si="704">D675</f>
        <v>2</v>
      </c>
      <c r="E690" s="2">
        <f t="shared" ref="E690:E699" si="705">AE675</f>
        <v>625</v>
      </c>
      <c r="F690" s="2">
        <f t="shared" ref="F690:F699" si="706">AF675</f>
        <v>625</v>
      </c>
      <c r="G690">
        <f t="shared" ref="G690:G699" si="707">AG675</f>
        <v>0</v>
      </c>
      <c r="H690" s="2">
        <f t="shared" ref="H690:H699" si="708">SUM(E690:G690)</f>
        <v>1250</v>
      </c>
      <c r="K690" s="1" t="s">
        <v>19</v>
      </c>
      <c r="L690" s="8">
        <f>IF(B688&lt;$M$5,0,$K$6/SUM($K$6,E689:E699))</f>
        <v>0</v>
      </c>
      <c r="M690" s="1" t="s">
        <v>15</v>
      </c>
      <c r="N690" s="2">
        <f>N689*$I$6</f>
        <v>3779.4507685921112</v>
      </c>
      <c r="O690" s="2">
        <f>O689*$I$6</f>
        <v>3779.4507685921112</v>
      </c>
      <c r="P690" s="2">
        <f>SUM(N690:O690)</f>
        <v>7558.9015371842224</v>
      </c>
      <c r="R690">
        <v>2</v>
      </c>
      <c r="S690" s="2">
        <f t="shared" si="699"/>
        <v>625</v>
      </c>
      <c r="T690" s="2">
        <f t="shared" si="700"/>
        <v>625</v>
      </c>
      <c r="U690" s="2">
        <f t="shared" si="701"/>
        <v>0</v>
      </c>
      <c r="V690" s="2"/>
      <c r="W690" s="2">
        <f>S690-S690*$N$13</f>
        <v>593.75</v>
      </c>
      <c r="X690" s="2">
        <f>T690-T690*$N$13</f>
        <v>593.75</v>
      </c>
      <c r="Y690" s="2">
        <f>U690-U690*$N$13</f>
        <v>0</v>
      </c>
      <c r="Z690" s="2"/>
      <c r="AA690" s="2">
        <f t="shared" ref="AA690:AA699" si="709">W690*VLOOKUP($R690,$D$19:$E$29,2,FALSE)</f>
        <v>237.5</v>
      </c>
      <c r="AB690" s="2">
        <f t="shared" si="702"/>
        <v>237.5</v>
      </c>
      <c r="AC690" s="2">
        <f t="shared" si="703"/>
        <v>0</v>
      </c>
      <c r="AD690" s="2"/>
      <c r="AE690" s="2">
        <f>AA689</f>
        <v>625</v>
      </c>
      <c r="AF690" s="2">
        <f t="shared" ref="AF690:AF699" si="710">AB689</f>
        <v>625</v>
      </c>
      <c r="AG690" s="2">
        <f t="shared" ref="AG690:AG699" si="711">AC689</f>
        <v>0</v>
      </c>
    </row>
    <row r="691" spans="1:35" x14ac:dyDescent="0.25">
      <c r="D691">
        <f t="shared" si="704"/>
        <v>3</v>
      </c>
      <c r="E691" s="2">
        <f t="shared" si="705"/>
        <v>237.5</v>
      </c>
      <c r="F691" s="2">
        <f t="shared" si="706"/>
        <v>237.5</v>
      </c>
      <c r="G691">
        <f t="shared" si="707"/>
        <v>0</v>
      </c>
      <c r="H691" s="2">
        <f t="shared" si="708"/>
        <v>475</v>
      </c>
      <c r="I691" s="2">
        <f t="shared" ref="I691:I699" si="712">F691*VLOOKUP(D691,$H$12:$L$22,4,FALSE)</f>
        <v>1149025</v>
      </c>
      <c r="J691" s="2"/>
      <c r="K691" s="1" t="s">
        <v>20</v>
      </c>
      <c r="L691" s="8">
        <f>1-L690</f>
        <v>1</v>
      </c>
      <c r="M691" s="1" t="s">
        <v>16</v>
      </c>
      <c r="N691" s="2">
        <f>IF($P690&lt;$I$7,N690,$I$7*N690/$P690)</f>
        <v>3779.4507685921112</v>
      </c>
      <c r="O691" s="2">
        <f>IF($P690&lt;$I$7,O690,$I$7*O690/$P690)</f>
        <v>3779.4507685921112</v>
      </c>
      <c r="P691" s="2">
        <f>SUM(N691:O691)</f>
        <v>7558.9015371842224</v>
      </c>
      <c r="R691">
        <v>3</v>
      </c>
      <c r="S691" s="2">
        <f t="shared" si="699"/>
        <v>237.5</v>
      </c>
      <c r="T691" s="2">
        <f t="shared" si="700"/>
        <v>237.5</v>
      </c>
      <c r="U691" s="2">
        <f t="shared" si="701"/>
        <v>0</v>
      </c>
      <c r="V691" s="2"/>
      <c r="W691" s="2">
        <f>S691-S691*$N$14</f>
        <v>213.75</v>
      </c>
      <c r="X691" s="2">
        <f>T691-T691*$N$14</f>
        <v>213.75</v>
      </c>
      <c r="Y691" s="2">
        <f>U691-U691*$N$14</f>
        <v>0</v>
      </c>
      <c r="Z691" s="2"/>
      <c r="AA691" s="2">
        <f t="shared" si="709"/>
        <v>85.5</v>
      </c>
      <c r="AB691" s="2">
        <f t="shared" si="702"/>
        <v>85.5</v>
      </c>
      <c r="AC691" s="2">
        <f t="shared" si="703"/>
        <v>0</v>
      </c>
      <c r="AD691" s="2"/>
      <c r="AE691" s="2">
        <f t="shared" ref="AE691:AE699" si="713">AA690</f>
        <v>237.5</v>
      </c>
      <c r="AF691" s="2">
        <f t="shared" si="710"/>
        <v>237.5</v>
      </c>
      <c r="AG691" s="2">
        <f t="shared" si="711"/>
        <v>0</v>
      </c>
    </row>
    <row r="692" spans="1:35" x14ac:dyDescent="0.25">
      <c r="D692">
        <f t="shared" si="704"/>
        <v>4</v>
      </c>
      <c r="E692" s="2">
        <f t="shared" si="705"/>
        <v>85.5</v>
      </c>
      <c r="F692" s="2">
        <f t="shared" si="706"/>
        <v>85.5</v>
      </c>
      <c r="G692">
        <f t="shared" si="707"/>
        <v>0</v>
      </c>
      <c r="H692" s="2">
        <f t="shared" si="708"/>
        <v>171</v>
      </c>
      <c r="I692" s="2">
        <f t="shared" si="712"/>
        <v>847732.5</v>
      </c>
      <c r="J692" s="2"/>
      <c r="K692" s="1" t="s">
        <v>21</v>
      </c>
      <c r="L692" s="2">
        <f>L689*L690</f>
        <v>0</v>
      </c>
      <c r="M692" s="1" t="s">
        <v>33</v>
      </c>
      <c r="N692" s="2">
        <f>N691</f>
        <v>3779.4507685921112</v>
      </c>
      <c r="O692" s="2">
        <f t="shared" ref="O692" si="714">O691</f>
        <v>3779.4507685921112</v>
      </c>
      <c r="P692" s="2">
        <f>SUM(N692:O692)</f>
        <v>7558.9015371842224</v>
      </c>
      <c r="R692">
        <v>4</v>
      </c>
      <c r="S692" s="2">
        <f t="shared" si="699"/>
        <v>85.5</v>
      </c>
      <c r="T692" s="2">
        <f t="shared" si="700"/>
        <v>85.5</v>
      </c>
      <c r="U692" s="2">
        <f t="shared" si="701"/>
        <v>0</v>
      </c>
      <c r="V692" s="2"/>
      <c r="W692" s="2">
        <f>S692-S692*$N$15</f>
        <v>68.400000000000006</v>
      </c>
      <c r="X692" s="2">
        <f>T692-T692*$N$15</f>
        <v>68.400000000000006</v>
      </c>
      <c r="Y692" s="2">
        <f>U692-U692*$N$15</f>
        <v>0</v>
      </c>
      <c r="Z692" s="2"/>
      <c r="AA692" s="2">
        <f t="shared" si="709"/>
        <v>41.04</v>
      </c>
      <c r="AB692" s="2">
        <f t="shared" si="702"/>
        <v>41.04</v>
      </c>
      <c r="AC692" s="2">
        <f t="shared" si="703"/>
        <v>0</v>
      </c>
      <c r="AD692" s="2"/>
      <c r="AE692" s="2">
        <f t="shared" si="713"/>
        <v>85.5</v>
      </c>
      <c r="AF692" s="2">
        <f t="shared" si="710"/>
        <v>85.5</v>
      </c>
      <c r="AG692" s="2">
        <f t="shared" si="711"/>
        <v>0</v>
      </c>
    </row>
    <row r="693" spans="1:35" x14ac:dyDescent="0.25">
      <c r="D693">
        <f t="shared" si="704"/>
        <v>5</v>
      </c>
      <c r="E693" s="2">
        <f t="shared" si="705"/>
        <v>41.04</v>
      </c>
      <c r="F693" s="2">
        <f t="shared" si="706"/>
        <v>41.04</v>
      </c>
      <c r="G693">
        <f t="shared" si="707"/>
        <v>0</v>
      </c>
      <c r="H693" s="2">
        <f t="shared" si="708"/>
        <v>82.08</v>
      </c>
      <c r="I693" s="2">
        <f t="shared" si="712"/>
        <v>647282.88</v>
      </c>
      <c r="J693" s="2"/>
      <c r="K693" s="1" t="s">
        <v>22</v>
      </c>
      <c r="L693" s="2">
        <f>(L689*L691)/2</f>
        <v>1889725.3842960557</v>
      </c>
      <c r="R693">
        <v>5</v>
      </c>
      <c r="S693" s="2">
        <f t="shared" si="699"/>
        <v>41.04</v>
      </c>
      <c r="T693" s="2">
        <f t="shared" si="700"/>
        <v>41.04</v>
      </c>
      <c r="U693" s="2">
        <f t="shared" si="701"/>
        <v>0</v>
      </c>
      <c r="V693" s="2"/>
      <c r="W693" s="2">
        <f>S693-S693*$N$16</f>
        <v>32.832000000000001</v>
      </c>
      <c r="X693" s="2">
        <f>T693-T693*$N$16</f>
        <v>32.832000000000001</v>
      </c>
      <c r="Y693" s="2">
        <f>U693-U693*$N$16</f>
        <v>0</v>
      </c>
      <c r="Z693" s="2"/>
      <c r="AA693" s="2">
        <f t="shared" si="709"/>
        <v>19.699200000000001</v>
      </c>
      <c r="AB693" s="2">
        <f t="shared" si="702"/>
        <v>19.699200000000001</v>
      </c>
      <c r="AC693" s="2">
        <f t="shared" si="703"/>
        <v>0</v>
      </c>
      <c r="AD693" s="2"/>
      <c r="AE693" s="2">
        <f t="shared" si="713"/>
        <v>41.04</v>
      </c>
      <c r="AF693" s="2">
        <f t="shared" si="710"/>
        <v>41.04</v>
      </c>
      <c r="AG693" s="2">
        <f t="shared" si="711"/>
        <v>0</v>
      </c>
    </row>
    <row r="694" spans="1:35" x14ac:dyDescent="0.25">
      <c r="D694">
        <f t="shared" si="704"/>
        <v>6</v>
      </c>
      <c r="E694" s="2">
        <f t="shared" si="705"/>
        <v>19.699200000000001</v>
      </c>
      <c r="F694" s="2">
        <f t="shared" si="706"/>
        <v>19.699200000000001</v>
      </c>
      <c r="G694">
        <f t="shared" si="707"/>
        <v>0</v>
      </c>
      <c r="H694" s="2">
        <f t="shared" si="708"/>
        <v>39.398400000000002</v>
      </c>
      <c r="I694" s="2">
        <f t="shared" si="712"/>
        <v>447309.73440000002</v>
      </c>
      <c r="J694" s="2"/>
      <c r="K694" s="1" t="s">
        <v>23</v>
      </c>
      <c r="L694" s="2">
        <f>L693</f>
        <v>1889725.3842960557</v>
      </c>
      <c r="R694">
        <v>6</v>
      </c>
      <c r="S694" s="2">
        <f t="shared" si="699"/>
        <v>19.699200000000001</v>
      </c>
      <c r="T694" s="2">
        <f t="shared" si="700"/>
        <v>19.699200000000001</v>
      </c>
      <c r="U694" s="2">
        <f t="shared" si="701"/>
        <v>0</v>
      </c>
      <c r="V694" s="2"/>
      <c r="W694" s="2">
        <f>S694-S694*$N$17</f>
        <v>15.759360000000001</v>
      </c>
      <c r="X694" s="2">
        <f>T694-T694*$N$17</f>
        <v>15.759360000000001</v>
      </c>
      <c r="Y694" s="2">
        <f>U694-U694*$N$17</f>
        <v>0</v>
      </c>
      <c r="Z694" s="2"/>
      <c r="AA694" s="2">
        <f t="shared" si="709"/>
        <v>9.4556160000000009</v>
      </c>
      <c r="AB694" s="2">
        <f t="shared" si="702"/>
        <v>9.4556160000000009</v>
      </c>
      <c r="AC694" s="2">
        <f t="shared" si="703"/>
        <v>0</v>
      </c>
      <c r="AD694" s="2"/>
      <c r="AE694" s="2">
        <f t="shared" si="713"/>
        <v>19.699200000000001</v>
      </c>
      <c r="AF694" s="2">
        <f t="shared" si="710"/>
        <v>19.699200000000001</v>
      </c>
      <c r="AG694" s="2">
        <f t="shared" si="711"/>
        <v>0</v>
      </c>
    </row>
    <row r="695" spans="1:35" x14ac:dyDescent="0.25">
      <c r="D695">
        <f t="shared" si="704"/>
        <v>7</v>
      </c>
      <c r="E695" s="2">
        <f t="shared" si="705"/>
        <v>9.4556160000000009</v>
      </c>
      <c r="F695" s="2">
        <f t="shared" si="706"/>
        <v>9.4556160000000009</v>
      </c>
      <c r="G695">
        <f t="shared" si="707"/>
        <v>0</v>
      </c>
      <c r="H695" s="2">
        <f t="shared" si="708"/>
        <v>18.911232000000002</v>
      </c>
      <c r="I695" s="2">
        <f t="shared" si="712"/>
        <v>278288.23449600005</v>
      </c>
      <c r="J695" s="2"/>
      <c r="K695" s="15"/>
      <c r="L695" s="2"/>
      <c r="M695" s="2"/>
      <c r="N695" s="2"/>
      <c r="O695" s="2"/>
      <c r="R695">
        <v>7</v>
      </c>
      <c r="S695" s="2">
        <f t="shared" si="699"/>
        <v>9.4556160000000009</v>
      </c>
      <c r="T695" s="2">
        <f t="shared" si="700"/>
        <v>9.4556160000000009</v>
      </c>
      <c r="U695" s="2">
        <f t="shared" si="701"/>
        <v>0</v>
      </c>
      <c r="V695" s="2"/>
      <c r="W695" s="2">
        <f>S695-S695*$N$18</f>
        <v>7.5644928000000009</v>
      </c>
      <c r="X695" s="2">
        <f>T695-T695*$N$18</f>
        <v>7.5644928000000009</v>
      </c>
      <c r="Y695" s="2">
        <f>U695-U695*$N$18</f>
        <v>0</v>
      </c>
      <c r="Z695" s="2"/>
      <c r="AA695" s="2">
        <f t="shared" si="709"/>
        <v>4.53869568</v>
      </c>
      <c r="AB695" s="2">
        <f t="shared" si="702"/>
        <v>4.53869568</v>
      </c>
      <c r="AC695" s="2">
        <f t="shared" si="703"/>
        <v>0</v>
      </c>
      <c r="AD695" s="2"/>
      <c r="AE695" s="2">
        <f t="shared" si="713"/>
        <v>9.4556160000000009</v>
      </c>
      <c r="AF695" s="2">
        <f t="shared" si="710"/>
        <v>9.4556160000000009</v>
      </c>
      <c r="AG695" s="2">
        <f t="shared" si="711"/>
        <v>0</v>
      </c>
    </row>
    <row r="696" spans="1:35" x14ac:dyDescent="0.25">
      <c r="D696">
        <f t="shared" si="704"/>
        <v>8</v>
      </c>
      <c r="E696" s="2">
        <f t="shared" si="705"/>
        <v>4.53869568</v>
      </c>
      <c r="F696" s="2">
        <f t="shared" si="706"/>
        <v>4.53869568</v>
      </c>
      <c r="G696">
        <f t="shared" si="707"/>
        <v>0</v>
      </c>
      <c r="H696" s="2">
        <f t="shared" si="708"/>
        <v>9.07739136</v>
      </c>
      <c r="I696" s="2">
        <f t="shared" si="712"/>
        <v>168076.97842176</v>
      </c>
      <c r="J696" s="2"/>
      <c r="K696" s="2"/>
      <c r="L696" s="2"/>
      <c r="M696" s="2"/>
      <c r="N696" s="2"/>
      <c r="O696" s="2"/>
      <c r="R696">
        <v>8</v>
      </c>
      <c r="S696" s="2">
        <f t="shared" si="699"/>
        <v>4.53869568</v>
      </c>
      <c r="T696" s="2">
        <f t="shared" si="700"/>
        <v>4.53869568</v>
      </c>
      <c r="U696" s="2">
        <f t="shared" si="701"/>
        <v>0</v>
      </c>
      <c r="V696" s="2"/>
      <c r="W696" s="2">
        <f>S696-S696*$N$19</f>
        <v>3.630956544</v>
      </c>
      <c r="X696" s="2">
        <f>T696-T696*$N$19</f>
        <v>3.630956544</v>
      </c>
      <c r="Y696" s="2">
        <f>U696-U696*$N$19</f>
        <v>0</v>
      </c>
      <c r="Z696" s="2"/>
      <c r="AA696" s="2">
        <f t="shared" si="709"/>
        <v>2.1785739263999999</v>
      </c>
      <c r="AB696" s="2">
        <f t="shared" si="702"/>
        <v>2.1785739263999999</v>
      </c>
      <c r="AC696" s="2">
        <f t="shared" si="703"/>
        <v>0</v>
      </c>
      <c r="AD696" s="2"/>
      <c r="AE696" s="2">
        <f t="shared" si="713"/>
        <v>4.53869568</v>
      </c>
      <c r="AF696" s="2">
        <f t="shared" si="710"/>
        <v>4.53869568</v>
      </c>
      <c r="AG696" s="2">
        <f t="shared" si="711"/>
        <v>0</v>
      </c>
    </row>
    <row r="697" spans="1:35" x14ac:dyDescent="0.25">
      <c r="D697">
        <f t="shared" si="704"/>
        <v>9</v>
      </c>
      <c r="E697" s="2">
        <f t="shared" si="705"/>
        <v>2.1785739263999999</v>
      </c>
      <c r="F697" s="2">
        <f t="shared" si="706"/>
        <v>2.1785739263999999</v>
      </c>
      <c r="G697">
        <f t="shared" si="707"/>
        <v>0</v>
      </c>
      <c r="H697" s="2">
        <f t="shared" si="708"/>
        <v>4.3571478527999998</v>
      </c>
      <c r="I697" s="2">
        <f t="shared" si="712"/>
        <v>134261.15393617921</v>
      </c>
      <c r="J697" s="2"/>
      <c r="K697" s="2"/>
      <c r="L697" s="2"/>
      <c r="M697" s="2"/>
      <c r="N697" s="2"/>
      <c r="O697" s="2"/>
      <c r="R697">
        <v>9</v>
      </c>
      <c r="S697" s="2">
        <f t="shared" si="699"/>
        <v>2.1785739263999999</v>
      </c>
      <c r="T697" s="2">
        <f t="shared" si="700"/>
        <v>2.1785739263999999</v>
      </c>
      <c r="U697" s="2">
        <f t="shared" si="701"/>
        <v>0</v>
      </c>
      <c r="V697" s="2"/>
      <c r="W697" s="2">
        <f>S697-S697*$N$20</f>
        <v>1.7428591411199998</v>
      </c>
      <c r="X697" s="2">
        <f>T697-T697*$N$20</f>
        <v>1.7428591411199998</v>
      </c>
      <c r="Y697" s="2">
        <f>U697-U697*$N$20</f>
        <v>0</v>
      </c>
      <c r="Z697" s="2"/>
      <c r="AA697" s="2">
        <f t="shared" si="709"/>
        <v>1.0457154846719998</v>
      </c>
      <c r="AB697" s="2">
        <f t="shared" si="702"/>
        <v>1.0457154846719998</v>
      </c>
      <c r="AC697" s="2">
        <f t="shared" si="703"/>
        <v>0</v>
      </c>
      <c r="AD697" s="2"/>
      <c r="AE697" s="2">
        <f t="shared" si="713"/>
        <v>2.1785739263999999</v>
      </c>
      <c r="AF697" s="2">
        <f t="shared" si="710"/>
        <v>2.1785739263999999</v>
      </c>
      <c r="AG697" s="2">
        <f t="shared" si="711"/>
        <v>0</v>
      </c>
    </row>
    <row r="698" spans="1:35" x14ac:dyDescent="0.25">
      <c r="D698">
        <f t="shared" si="704"/>
        <v>10</v>
      </c>
      <c r="E698" s="2">
        <f t="shared" si="705"/>
        <v>1.0457154846719998</v>
      </c>
      <c r="F698" s="2">
        <f t="shared" si="706"/>
        <v>1.0457154846719998</v>
      </c>
      <c r="G698">
        <f t="shared" si="707"/>
        <v>0</v>
      </c>
      <c r="H698" s="2">
        <f t="shared" si="708"/>
        <v>2.0914309693439996</v>
      </c>
      <c r="I698" s="2">
        <f t="shared" si="712"/>
        <v>67114.019806248951</v>
      </c>
      <c r="J698" s="2"/>
      <c r="K698" s="2"/>
      <c r="L698" s="2"/>
      <c r="M698" s="2"/>
      <c r="N698" s="2"/>
      <c r="O698" s="2"/>
      <c r="R698">
        <v>10</v>
      </c>
      <c r="S698" s="2">
        <f t="shared" si="699"/>
        <v>1.0457154846719998</v>
      </c>
      <c r="T698" s="2">
        <f t="shared" si="700"/>
        <v>1.0457154846719998</v>
      </c>
      <c r="U698" s="2">
        <f t="shared" si="701"/>
        <v>0</v>
      </c>
      <c r="V698" s="2"/>
      <c r="W698" s="2">
        <f>S698-S698*$N$21</f>
        <v>0.8365723877375999</v>
      </c>
      <c r="X698" s="2">
        <f>T698-T698*$N$21</f>
        <v>0.8365723877375999</v>
      </c>
      <c r="Y698" s="2">
        <f>U698-U698*$N$21</f>
        <v>0</v>
      </c>
      <c r="Z698" s="2"/>
      <c r="AA698" s="2">
        <f t="shared" si="709"/>
        <v>0.50194343264255992</v>
      </c>
      <c r="AB698" s="2">
        <f t="shared" si="702"/>
        <v>0.50194343264255992</v>
      </c>
      <c r="AC698" s="2">
        <f t="shared" si="703"/>
        <v>0</v>
      </c>
      <c r="AD698" s="2"/>
      <c r="AE698" s="2">
        <f t="shared" si="713"/>
        <v>1.0457154846719998</v>
      </c>
      <c r="AF698" s="2">
        <f t="shared" si="710"/>
        <v>1.0457154846719998</v>
      </c>
      <c r="AG698" s="2">
        <f t="shared" si="711"/>
        <v>0</v>
      </c>
    </row>
    <row r="699" spans="1:35" x14ac:dyDescent="0.25">
      <c r="D699">
        <f t="shared" si="704"/>
        <v>11</v>
      </c>
      <c r="E699" s="2">
        <f t="shared" si="705"/>
        <v>0.50194343264255992</v>
      </c>
      <c r="F699" s="2">
        <f t="shared" si="706"/>
        <v>0.50194343264255992</v>
      </c>
      <c r="G699">
        <f t="shared" si="707"/>
        <v>0</v>
      </c>
      <c r="H699" s="2">
        <f t="shared" si="708"/>
        <v>1.0038868652851198</v>
      </c>
      <c r="I699" s="2">
        <f t="shared" si="712"/>
        <v>40360.26753192296</v>
      </c>
      <c r="J699" s="2"/>
      <c r="K699" s="2"/>
      <c r="L699" s="2"/>
      <c r="M699" s="2"/>
      <c r="N699" s="2"/>
      <c r="O699" s="2"/>
      <c r="R699" s="3">
        <v>11</v>
      </c>
      <c r="S699" s="6">
        <f t="shared" si="699"/>
        <v>0.50194343264255992</v>
      </c>
      <c r="T699" s="6">
        <f t="shared" si="700"/>
        <v>0.50194343264255992</v>
      </c>
      <c r="U699" s="6">
        <f t="shared" si="701"/>
        <v>0</v>
      </c>
      <c r="V699" s="7"/>
      <c r="W699" s="2">
        <f>S699-S699*$N$22</f>
        <v>0.40155474611404796</v>
      </c>
      <c r="X699" s="2">
        <f>T699-T699*$N$22</f>
        <v>0.40155474611404796</v>
      </c>
      <c r="Y699" s="2">
        <f>U699-U699*$N$22</f>
        <v>0</v>
      </c>
      <c r="Z699" s="2"/>
      <c r="AA699" s="2">
        <f t="shared" si="709"/>
        <v>0.24093284766842876</v>
      </c>
      <c r="AB699" s="2">
        <f t="shared" si="702"/>
        <v>0.24093284766842876</v>
      </c>
      <c r="AC699" s="2">
        <f t="shared" si="703"/>
        <v>0</v>
      </c>
      <c r="AD699" s="2"/>
      <c r="AE699" s="2">
        <f t="shared" si="713"/>
        <v>0.50194343264255992</v>
      </c>
      <c r="AF699" s="2">
        <f t="shared" si="710"/>
        <v>0.50194343264255992</v>
      </c>
      <c r="AG699" s="2">
        <f t="shared" si="711"/>
        <v>0</v>
      </c>
    </row>
    <row r="700" spans="1:35" x14ac:dyDescent="0.25">
      <c r="H700" s="2">
        <f>SUM(H689:H699)</f>
        <v>9611.8210262316497</v>
      </c>
      <c r="I700">
        <f>SUM(I691:I699)</f>
        <v>3779450.7685921113</v>
      </c>
      <c r="R700" t="s">
        <v>30</v>
      </c>
      <c r="T700">
        <f>IF($H700&lt;$J$12,F700,F700/$H700*$J$12)</f>
        <v>0</v>
      </c>
      <c r="U700">
        <f>SUM(S689:U699)</f>
        <v>7052.9194890474282</v>
      </c>
      <c r="Y700" s="2">
        <f>SUM(W689:Y699)</f>
        <v>6877.3355912379429</v>
      </c>
      <c r="AC700" s="2">
        <f>SUM(AA689:AC699)</f>
        <v>2053.4013547427667</v>
      </c>
      <c r="AE700" s="2">
        <f>SUM(AE689:AE699)</f>
        <v>4805.9105131158249</v>
      </c>
      <c r="AF700" s="2">
        <f>SUM(AF689:AF699)</f>
        <v>4805.9105131158249</v>
      </c>
      <c r="AG700">
        <f>SUM(AG689:AG699)</f>
        <v>0</v>
      </c>
      <c r="AH700" s="15">
        <f>SUM(AE689:AG699)</f>
        <v>9611.8210262316461</v>
      </c>
    </row>
    <row r="701" spans="1:35" x14ac:dyDescent="0.25">
      <c r="B701" s="3"/>
      <c r="C701" s="3"/>
      <c r="D701" s="3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14"/>
      <c r="AI701" s="3"/>
    </row>
    <row r="702" spans="1:35" x14ac:dyDescent="0.25">
      <c r="B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7"/>
      <c r="U702" s="7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7"/>
      <c r="AH702" s="19"/>
      <c r="AI702" s="7"/>
    </row>
    <row r="703" spans="1:35" x14ac:dyDescent="0.25">
      <c r="A703" t="s">
        <v>24</v>
      </c>
      <c r="B703">
        <f>B688+1</f>
        <v>45</v>
      </c>
      <c r="D703" s="3" t="s">
        <v>34</v>
      </c>
      <c r="E703" s="3" t="s">
        <v>5</v>
      </c>
      <c r="F703" s="3" t="s">
        <v>4</v>
      </c>
      <c r="G703" s="3" t="s">
        <v>6</v>
      </c>
      <c r="H703" s="3" t="s">
        <v>14</v>
      </c>
      <c r="I703" s="3" t="s">
        <v>7</v>
      </c>
      <c r="K703" s="14" t="s">
        <v>32</v>
      </c>
      <c r="L703" s="4"/>
      <c r="M703" s="4"/>
      <c r="N703" s="3" t="s">
        <v>51</v>
      </c>
      <c r="O703" s="3" t="s">
        <v>50</v>
      </c>
      <c r="P703" s="3" t="s">
        <v>14</v>
      </c>
      <c r="R703" s="3" t="s">
        <v>34</v>
      </c>
      <c r="S703" s="3" t="s">
        <v>35</v>
      </c>
      <c r="T703" s="3" t="s">
        <v>36</v>
      </c>
      <c r="U703" s="3" t="s">
        <v>37</v>
      </c>
      <c r="W703" s="3" t="s">
        <v>38</v>
      </c>
      <c r="X703" s="3" t="s">
        <v>39</v>
      </c>
      <c r="Y703" s="3" t="s">
        <v>40</v>
      </c>
      <c r="AA703" s="3" t="s">
        <v>41</v>
      </c>
      <c r="AB703" s="3" t="s">
        <v>42</v>
      </c>
      <c r="AC703" s="3" t="s">
        <v>43</v>
      </c>
      <c r="AE703" s="3" t="s">
        <v>52</v>
      </c>
      <c r="AF703" s="3" t="s">
        <v>54</v>
      </c>
      <c r="AG703" s="3" t="s">
        <v>53</v>
      </c>
      <c r="AH703" s="1" t="s">
        <v>24</v>
      </c>
      <c r="AI703">
        <f>B703</f>
        <v>45</v>
      </c>
    </row>
    <row r="704" spans="1:35" x14ac:dyDescent="0.25">
      <c r="D704">
        <f>D689</f>
        <v>1</v>
      </c>
      <c r="E704" s="2">
        <f>AE689</f>
        <v>3779.4507685921112</v>
      </c>
      <c r="F704" s="2">
        <f>AF689</f>
        <v>3779.4507685921112</v>
      </c>
      <c r="G704">
        <f>IF($B703&lt;$M$5,0,$K$6)</f>
        <v>0</v>
      </c>
      <c r="H704" s="2">
        <f>SUM(E704:G704)</f>
        <v>7558.9015371842224</v>
      </c>
      <c r="K704" s="1" t="s">
        <v>17</v>
      </c>
      <c r="L704" s="2">
        <f>SUM(I706:I714)</f>
        <v>3779450.7685921113</v>
      </c>
      <c r="M704" s="4"/>
      <c r="N704" s="7">
        <f>L707+L708</f>
        <v>1889725.3842960557</v>
      </c>
      <c r="O704" s="7">
        <f>L709</f>
        <v>1889725.3842960557</v>
      </c>
      <c r="P704" s="4"/>
      <c r="R704">
        <v>1</v>
      </c>
      <c r="S704" s="2">
        <f t="shared" ref="S704:S714" si="715">IF($H704&lt;$J$12,E704,E704/$H704*$J$12)</f>
        <v>2500</v>
      </c>
      <c r="T704" s="2">
        <f t="shared" ref="T704:T714" si="716">IF($H704&lt;$J$12,F704,F704/$H704*$J$12)</f>
        <v>2500</v>
      </c>
      <c r="U704" s="2">
        <f t="shared" ref="U704:U714" si="717">IF($H704&lt;$J$12,G704,G704/$H704*$J$12)</f>
        <v>0</v>
      </c>
      <c r="V704" s="2"/>
      <c r="W704" s="2">
        <f>S704-S704*$N$12</f>
        <v>2500</v>
      </c>
      <c r="X704" s="2">
        <f>T704-T704*$N$12</f>
        <v>2500</v>
      </c>
      <c r="Y704" s="2">
        <f>U704-U704*$N$12</f>
        <v>0</v>
      </c>
      <c r="Z704" s="2"/>
      <c r="AA704" s="2">
        <f>W704*VLOOKUP($R704,$D$19:$E$29,2,FALSE)</f>
        <v>625</v>
      </c>
      <c r="AB704" s="2">
        <f t="shared" ref="AB704:AB714" si="718">X704*VLOOKUP($R704,$D$19:$E$29,2,FALSE)</f>
        <v>625</v>
      </c>
      <c r="AC704" s="2">
        <f t="shared" ref="AC704:AC714" si="719">Y704*VLOOKUP($R704,$D$19:$E$29,2,FALSE)</f>
        <v>0</v>
      </c>
      <c r="AD704" s="2"/>
      <c r="AE704" s="2">
        <f>N707</f>
        <v>3779.4507685921112</v>
      </c>
      <c r="AF704" s="2">
        <f>O707</f>
        <v>3779.4507685921112</v>
      </c>
      <c r="AG704">
        <v>0</v>
      </c>
    </row>
    <row r="705" spans="1:35" x14ac:dyDescent="0.25">
      <c r="D705">
        <f t="shared" ref="D705:D714" si="720">D690</f>
        <v>2</v>
      </c>
      <c r="E705" s="2">
        <f t="shared" ref="E705:E714" si="721">AE690</f>
        <v>625</v>
      </c>
      <c r="F705" s="2">
        <f t="shared" ref="F705:F714" si="722">AF690</f>
        <v>625</v>
      </c>
      <c r="G705">
        <f t="shared" ref="G705:G714" si="723">AG690</f>
        <v>0</v>
      </c>
      <c r="H705" s="2">
        <f t="shared" ref="H705:H714" si="724">SUM(E705:G705)</f>
        <v>1250</v>
      </c>
      <c r="K705" s="1" t="s">
        <v>19</v>
      </c>
      <c r="L705" s="8">
        <f>IF(B703&lt;$M$5,0,$K$6/SUM($K$6,E704:E714))</f>
        <v>0</v>
      </c>
      <c r="M705" s="1" t="s">
        <v>15</v>
      </c>
      <c r="N705" s="2">
        <f>N704*$I$6</f>
        <v>3779.4507685921112</v>
      </c>
      <c r="O705" s="2">
        <f>O704*$I$6</f>
        <v>3779.4507685921112</v>
      </c>
      <c r="P705" s="2">
        <f>SUM(N705:O705)</f>
        <v>7558.9015371842224</v>
      </c>
      <c r="R705">
        <v>2</v>
      </c>
      <c r="S705" s="2">
        <f t="shared" si="715"/>
        <v>625</v>
      </c>
      <c r="T705" s="2">
        <f t="shared" si="716"/>
        <v>625</v>
      </c>
      <c r="U705" s="2">
        <f t="shared" si="717"/>
        <v>0</v>
      </c>
      <c r="V705" s="2"/>
      <c r="W705" s="2">
        <f>S705-S705*$N$13</f>
        <v>593.75</v>
      </c>
      <c r="X705" s="2">
        <f>T705-T705*$N$13</f>
        <v>593.75</v>
      </c>
      <c r="Y705" s="2">
        <f>U705-U705*$N$13</f>
        <v>0</v>
      </c>
      <c r="Z705" s="2"/>
      <c r="AA705" s="2">
        <f t="shared" ref="AA705:AA714" si="725">W705*VLOOKUP($R705,$D$19:$E$29,2,FALSE)</f>
        <v>237.5</v>
      </c>
      <c r="AB705" s="2">
        <f t="shared" si="718"/>
        <v>237.5</v>
      </c>
      <c r="AC705" s="2">
        <f t="shared" si="719"/>
        <v>0</v>
      </c>
      <c r="AD705" s="2"/>
      <c r="AE705" s="2">
        <f>AA704</f>
        <v>625</v>
      </c>
      <c r="AF705" s="2">
        <f t="shared" ref="AF705:AF714" si="726">AB704</f>
        <v>625</v>
      </c>
      <c r="AG705" s="2">
        <f t="shared" ref="AG705:AG714" si="727">AC704</f>
        <v>0</v>
      </c>
    </row>
    <row r="706" spans="1:35" x14ac:dyDescent="0.25">
      <c r="D706">
        <f t="shared" si="720"/>
        <v>3</v>
      </c>
      <c r="E706" s="2">
        <f t="shared" si="721"/>
        <v>237.5</v>
      </c>
      <c r="F706" s="2">
        <f t="shared" si="722"/>
        <v>237.5</v>
      </c>
      <c r="G706">
        <f t="shared" si="723"/>
        <v>0</v>
      </c>
      <c r="H706" s="2">
        <f t="shared" si="724"/>
        <v>475</v>
      </c>
      <c r="I706" s="2">
        <f t="shared" ref="I706:I714" si="728">F706*VLOOKUP(D706,$H$12:$L$22,4,FALSE)</f>
        <v>1149025</v>
      </c>
      <c r="J706" s="2"/>
      <c r="K706" s="1" t="s">
        <v>20</v>
      </c>
      <c r="L706" s="8">
        <f>1-L705</f>
        <v>1</v>
      </c>
      <c r="M706" s="1" t="s">
        <v>16</v>
      </c>
      <c r="N706" s="2">
        <f>IF($P705&lt;$I$7,N705,$I$7*N705/$P705)</f>
        <v>3779.4507685921112</v>
      </c>
      <c r="O706" s="2">
        <f>IF($P705&lt;$I$7,O705,$I$7*O705/$P705)</f>
        <v>3779.4507685921112</v>
      </c>
      <c r="P706" s="2">
        <f>SUM(N706:O706)</f>
        <v>7558.9015371842224</v>
      </c>
      <c r="R706">
        <v>3</v>
      </c>
      <c r="S706" s="2">
        <f t="shared" si="715"/>
        <v>237.5</v>
      </c>
      <c r="T706" s="2">
        <f t="shared" si="716"/>
        <v>237.5</v>
      </c>
      <c r="U706" s="2">
        <f t="shared" si="717"/>
        <v>0</v>
      </c>
      <c r="V706" s="2"/>
      <c r="W706" s="2">
        <f>S706-S706*$N$14</f>
        <v>213.75</v>
      </c>
      <c r="X706" s="2">
        <f>T706-T706*$N$14</f>
        <v>213.75</v>
      </c>
      <c r="Y706" s="2">
        <f>U706-U706*$N$14</f>
        <v>0</v>
      </c>
      <c r="Z706" s="2"/>
      <c r="AA706" s="2">
        <f t="shared" si="725"/>
        <v>85.5</v>
      </c>
      <c r="AB706" s="2">
        <f t="shared" si="718"/>
        <v>85.5</v>
      </c>
      <c r="AC706" s="2">
        <f t="shared" si="719"/>
        <v>0</v>
      </c>
      <c r="AD706" s="2"/>
      <c r="AE706" s="2">
        <f t="shared" ref="AE706:AE714" si="729">AA705</f>
        <v>237.5</v>
      </c>
      <c r="AF706" s="2">
        <f t="shared" si="726"/>
        <v>237.5</v>
      </c>
      <c r="AG706" s="2">
        <f t="shared" si="727"/>
        <v>0</v>
      </c>
    </row>
    <row r="707" spans="1:35" x14ac:dyDescent="0.25">
      <c r="D707">
        <f t="shared" si="720"/>
        <v>4</v>
      </c>
      <c r="E707" s="2">
        <f t="shared" si="721"/>
        <v>85.5</v>
      </c>
      <c r="F707" s="2">
        <f t="shared" si="722"/>
        <v>85.5</v>
      </c>
      <c r="G707">
        <f t="shared" si="723"/>
        <v>0</v>
      </c>
      <c r="H707" s="2">
        <f t="shared" si="724"/>
        <v>171</v>
      </c>
      <c r="I707" s="2">
        <f t="shared" si="728"/>
        <v>847732.5</v>
      </c>
      <c r="J707" s="2"/>
      <c r="K707" s="1" t="s">
        <v>21</v>
      </c>
      <c r="L707" s="2">
        <f>L704*L705</f>
        <v>0</v>
      </c>
      <c r="M707" s="1" t="s">
        <v>33</v>
      </c>
      <c r="N707" s="2">
        <f>N706</f>
        <v>3779.4507685921112</v>
      </c>
      <c r="O707" s="2">
        <f t="shared" ref="O707" si="730">O706</f>
        <v>3779.4507685921112</v>
      </c>
      <c r="P707" s="2">
        <f>SUM(N707:O707)</f>
        <v>7558.9015371842224</v>
      </c>
      <c r="R707">
        <v>4</v>
      </c>
      <c r="S707" s="2">
        <f t="shared" si="715"/>
        <v>85.5</v>
      </c>
      <c r="T707" s="2">
        <f t="shared" si="716"/>
        <v>85.5</v>
      </c>
      <c r="U707" s="2">
        <f t="shared" si="717"/>
        <v>0</v>
      </c>
      <c r="V707" s="2"/>
      <c r="W707" s="2">
        <f>S707-S707*$N$15</f>
        <v>68.400000000000006</v>
      </c>
      <c r="X707" s="2">
        <f>T707-T707*$N$15</f>
        <v>68.400000000000006</v>
      </c>
      <c r="Y707" s="2">
        <f>U707-U707*$N$15</f>
        <v>0</v>
      </c>
      <c r="Z707" s="2"/>
      <c r="AA707" s="2">
        <f t="shared" si="725"/>
        <v>41.04</v>
      </c>
      <c r="AB707" s="2">
        <f t="shared" si="718"/>
        <v>41.04</v>
      </c>
      <c r="AC707" s="2">
        <f t="shared" si="719"/>
        <v>0</v>
      </c>
      <c r="AD707" s="2"/>
      <c r="AE707" s="2">
        <f t="shared" si="729"/>
        <v>85.5</v>
      </c>
      <c r="AF707" s="2">
        <f t="shared" si="726"/>
        <v>85.5</v>
      </c>
      <c r="AG707" s="2">
        <f t="shared" si="727"/>
        <v>0</v>
      </c>
    </row>
    <row r="708" spans="1:35" x14ac:dyDescent="0.25">
      <c r="D708">
        <f t="shared" si="720"/>
        <v>5</v>
      </c>
      <c r="E708" s="2">
        <f t="shared" si="721"/>
        <v>41.04</v>
      </c>
      <c r="F708" s="2">
        <f t="shared" si="722"/>
        <v>41.04</v>
      </c>
      <c r="G708">
        <f t="shared" si="723"/>
        <v>0</v>
      </c>
      <c r="H708" s="2">
        <f t="shared" si="724"/>
        <v>82.08</v>
      </c>
      <c r="I708" s="2">
        <f t="shared" si="728"/>
        <v>647282.88</v>
      </c>
      <c r="J708" s="2"/>
      <c r="K708" s="1" t="s">
        <v>22</v>
      </c>
      <c r="L708" s="2">
        <f>(L704*L706)/2</f>
        <v>1889725.3842960557</v>
      </c>
      <c r="R708">
        <v>5</v>
      </c>
      <c r="S708" s="2">
        <f t="shared" si="715"/>
        <v>41.04</v>
      </c>
      <c r="T708" s="2">
        <f t="shared" si="716"/>
        <v>41.04</v>
      </c>
      <c r="U708" s="2">
        <f t="shared" si="717"/>
        <v>0</v>
      </c>
      <c r="V708" s="2"/>
      <c r="W708" s="2">
        <f>S708-S708*$N$16</f>
        <v>32.832000000000001</v>
      </c>
      <c r="X708" s="2">
        <f>T708-T708*$N$16</f>
        <v>32.832000000000001</v>
      </c>
      <c r="Y708" s="2">
        <f>U708-U708*$N$16</f>
        <v>0</v>
      </c>
      <c r="Z708" s="2"/>
      <c r="AA708" s="2">
        <f t="shared" si="725"/>
        <v>19.699200000000001</v>
      </c>
      <c r="AB708" s="2">
        <f t="shared" si="718"/>
        <v>19.699200000000001</v>
      </c>
      <c r="AC708" s="2">
        <f t="shared" si="719"/>
        <v>0</v>
      </c>
      <c r="AD708" s="2"/>
      <c r="AE708" s="2">
        <f t="shared" si="729"/>
        <v>41.04</v>
      </c>
      <c r="AF708" s="2">
        <f t="shared" si="726"/>
        <v>41.04</v>
      </c>
      <c r="AG708" s="2">
        <f t="shared" si="727"/>
        <v>0</v>
      </c>
    </row>
    <row r="709" spans="1:35" x14ac:dyDescent="0.25">
      <c r="D709">
        <f t="shared" si="720"/>
        <v>6</v>
      </c>
      <c r="E709" s="2">
        <f t="shared" si="721"/>
        <v>19.699200000000001</v>
      </c>
      <c r="F709" s="2">
        <f t="shared" si="722"/>
        <v>19.699200000000001</v>
      </c>
      <c r="G709">
        <f t="shared" si="723"/>
        <v>0</v>
      </c>
      <c r="H709" s="2">
        <f t="shared" si="724"/>
        <v>39.398400000000002</v>
      </c>
      <c r="I709" s="2">
        <f t="shared" si="728"/>
        <v>447309.73440000002</v>
      </c>
      <c r="J709" s="2"/>
      <c r="K709" s="1" t="s">
        <v>23</v>
      </c>
      <c r="L709" s="2">
        <f>L708</f>
        <v>1889725.3842960557</v>
      </c>
      <c r="R709">
        <v>6</v>
      </c>
      <c r="S709" s="2">
        <f t="shared" si="715"/>
        <v>19.699200000000001</v>
      </c>
      <c r="T709" s="2">
        <f t="shared" si="716"/>
        <v>19.699200000000001</v>
      </c>
      <c r="U709" s="2">
        <f t="shared" si="717"/>
        <v>0</v>
      </c>
      <c r="V709" s="2"/>
      <c r="W709" s="2">
        <f>S709-S709*$N$17</f>
        <v>15.759360000000001</v>
      </c>
      <c r="X709" s="2">
        <f>T709-T709*$N$17</f>
        <v>15.759360000000001</v>
      </c>
      <c r="Y709" s="2">
        <f>U709-U709*$N$17</f>
        <v>0</v>
      </c>
      <c r="Z709" s="2"/>
      <c r="AA709" s="2">
        <f t="shared" si="725"/>
        <v>9.4556160000000009</v>
      </c>
      <c r="AB709" s="2">
        <f t="shared" si="718"/>
        <v>9.4556160000000009</v>
      </c>
      <c r="AC709" s="2">
        <f t="shared" si="719"/>
        <v>0</v>
      </c>
      <c r="AD709" s="2"/>
      <c r="AE709" s="2">
        <f t="shared" si="729"/>
        <v>19.699200000000001</v>
      </c>
      <c r="AF709" s="2">
        <f t="shared" si="726"/>
        <v>19.699200000000001</v>
      </c>
      <c r="AG709" s="2">
        <f t="shared" si="727"/>
        <v>0</v>
      </c>
    </row>
    <row r="710" spans="1:35" x14ac:dyDescent="0.25">
      <c r="D710">
        <f t="shared" si="720"/>
        <v>7</v>
      </c>
      <c r="E710" s="2">
        <f t="shared" si="721"/>
        <v>9.4556160000000009</v>
      </c>
      <c r="F710" s="2">
        <f t="shared" si="722"/>
        <v>9.4556160000000009</v>
      </c>
      <c r="G710">
        <f t="shared" si="723"/>
        <v>0</v>
      </c>
      <c r="H710" s="2">
        <f t="shared" si="724"/>
        <v>18.911232000000002</v>
      </c>
      <c r="I710" s="2">
        <f t="shared" si="728"/>
        <v>278288.23449600005</v>
      </c>
      <c r="J710" s="2"/>
      <c r="K710" s="15"/>
      <c r="L710" s="2"/>
      <c r="M710" s="2"/>
      <c r="N710" s="2"/>
      <c r="O710" s="2"/>
      <c r="R710">
        <v>7</v>
      </c>
      <c r="S710" s="2">
        <f t="shared" si="715"/>
        <v>9.4556160000000009</v>
      </c>
      <c r="T710" s="2">
        <f t="shared" si="716"/>
        <v>9.4556160000000009</v>
      </c>
      <c r="U710" s="2">
        <f t="shared" si="717"/>
        <v>0</v>
      </c>
      <c r="V710" s="2"/>
      <c r="W710" s="2">
        <f>S710-S710*$N$18</f>
        <v>7.5644928000000009</v>
      </c>
      <c r="X710" s="2">
        <f>T710-T710*$N$18</f>
        <v>7.5644928000000009</v>
      </c>
      <c r="Y710" s="2">
        <f>U710-U710*$N$18</f>
        <v>0</v>
      </c>
      <c r="Z710" s="2"/>
      <c r="AA710" s="2">
        <f t="shared" si="725"/>
        <v>4.53869568</v>
      </c>
      <c r="AB710" s="2">
        <f t="shared" si="718"/>
        <v>4.53869568</v>
      </c>
      <c r="AC710" s="2">
        <f t="shared" si="719"/>
        <v>0</v>
      </c>
      <c r="AD710" s="2"/>
      <c r="AE710" s="2">
        <f t="shared" si="729"/>
        <v>9.4556160000000009</v>
      </c>
      <c r="AF710" s="2">
        <f t="shared" si="726"/>
        <v>9.4556160000000009</v>
      </c>
      <c r="AG710" s="2">
        <f t="shared" si="727"/>
        <v>0</v>
      </c>
    </row>
    <row r="711" spans="1:35" x14ac:dyDescent="0.25">
      <c r="D711">
        <f t="shared" si="720"/>
        <v>8</v>
      </c>
      <c r="E711" s="2">
        <f t="shared" si="721"/>
        <v>4.53869568</v>
      </c>
      <c r="F711" s="2">
        <f t="shared" si="722"/>
        <v>4.53869568</v>
      </c>
      <c r="G711">
        <f t="shared" si="723"/>
        <v>0</v>
      </c>
      <c r="H711" s="2">
        <f t="shared" si="724"/>
        <v>9.07739136</v>
      </c>
      <c r="I711" s="2">
        <f t="shared" si="728"/>
        <v>168076.97842176</v>
      </c>
      <c r="J711" s="2"/>
      <c r="K711" s="2"/>
      <c r="L711" s="2"/>
      <c r="M711" s="2"/>
      <c r="N711" s="2"/>
      <c r="O711" s="2"/>
      <c r="R711">
        <v>8</v>
      </c>
      <c r="S711" s="2">
        <f t="shared" si="715"/>
        <v>4.53869568</v>
      </c>
      <c r="T711" s="2">
        <f t="shared" si="716"/>
        <v>4.53869568</v>
      </c>
      <c r="U711" s="2">
        <f t="shared" si="717"/>
        <v>0</v>
      </c>
      <c r="V711" s="2"/>
      <c r="W711" s="2">
        <f>S711-S711*$N$19</f>
        <v>3.630956544</v>
      </c>
      <c r="X711" s="2">
        <f>T711-T711*$N$19</f>
        <v>3.630956544</v>
      </c>
      <c r="Y711" s="2">
        <f>U711-U711*$N$19</f>
        <v>0</v>
      </c>
      <c r="Z711" s="2"/>
      <c r="AA711" s="2">
        <f t="shared" si="725"/>
        <v>2.1785739263999999</v>
      </c>
      <c r="AB711" s="2">
        <f t="shared" si="718"/>
        <v>2.1785739263999999</v>
      </c>
      <c r="AC711" s="2">
        <f t="shared" si="719"/>
        <v>0</v>
      </c>
      <c r="AD711" s="2"/>
      <c r="AE711" s="2">
        <f t="shared" si="729"/>
        <v>4.53869568</v>
      </c>
      <c r="AF711" s="2">
        <f t="shared" si="726"/>
        <v>4.53869568</v>
      </c>
      <c r="AG711" s="2">
        <f t="shared" si="727"/>
        <v>0</v>
      </c>
    </row>
    <row r="712" spans="1:35" x14ac:dyDescent="0.25">
      <c r="D712">
        <f t="shared" si="720"/>
        <v>9</v>
      </c>
      <c r="E712" s="2">
        <f t="shared" si="721"/>
        <v>2.1785739263999999</v>
      </c>
      <c r="F712" s="2">
        <f t="shared" si="722"/>
        <v>2.1785739263999999</v>
      </c>
      <c r="G712">
        <f t="shared" si="723"/>
        <v>0</v>
      </c>
      <c r="H712" s="2">
        <f t="shared" si="724"/>
        <v>4.3571478527999998</v>
      </c>
      <c r="I712" s="2">
        <f t="shared" si="728"/>
        <v>134261.15393617921</v>
      </c>
      <c r="J712" s="2"/>
      <c r="K712" s="2"/>
      <c r="L712" s="2"/>
      <c r="M712" s="2"/>
      <c r="N712" s="2"/>
      <c r="O712" s="2"/>
      <c r="R712">
        <v>9</v>
      </c>
      <c r="S712" s="2">
        <f t="shared" si="715"/>
        <v>2.1785739263999999</v>
      </c>
      <c r="T712" s="2">
        <f t="shared" si="716"/>
        <v>2.1785739263999999</v>
      </c>
      <c r="U712" s="2">
        <f t="shared" si="717"/>
        <v>0</v>
      </c>
      <c r="V712" s="2"/>
      <c r="W712" s="2">
        <f>S712-S712*$N$20</f>
        <v>1.7428591411199998</v>
      </c>
      <c r="X712" s="2">
        <f>T712-T712*$N$20</f>
        <v>1.7428591411199998</v>
      </c>
      <c r="Y712" s="2">
        <f>U712-U712*$N$20</f>
        <v>0</v>
      </c>
      <c r="Z712" s="2"/>
      <c r="AA712" s="2">
        <f t="shared" si="725"/>
        <v>1.0457154846719998</v>
      </c>
      <c r="AB712" s="2">
        <f t="shared" si="718"/>
        <v>1.0457154846719998</v>
      </c>
      <c r="AC712" s="2">
        <f t="shared" si="719"/>
        <v>0</v>
      </c>
      <c r="AD712" s="2"/>
      <c r="AE712" s="2">
        <f t="shared" si="729"/>
        <v>2.1785739263999999</v>
      </c>
      <c r="AF712" s="2">
        <f t="shared" si="726"/>
        <v>2.1785739263999999</v>
      </c>
      <c r="AG712" s="2">
        <f t="shared" si="727"/>
        <v>0</v>
      </c>
    </row>
    <row r="713" spans="1:35" x14ac:dyDescent="0.25">
      <c r="D713">
        <f t="shared" si="720"/>
        <v>10</v>
      </c>
      <c r="E713" s="2">
        <f t="shared" si="721"/>
        <v>1.0457154846719998</v>
      </c>
      <c r="F713" s="2">
        <f t="shared" si="722"/>
        <v>1.0457154846719998</v>
      </c>
      <c r="G713">
        <f t="shared" si="723"/>
        <v>0</v>
      </c>
      <c r="H713" s="2">
        <f t="shared" si="724"/>
        <v>2.0914309693439996</v>
      </c>
      <c r="I713" s="2">
        <f t="shared" si="728"/>
        <v>67114.019806248951</v>
      </c>
      <c r="J713" s="2"/>
      <c r="K713" s="2"/>
      <c r="L713" s="2"/>
      <c r="M713" s="2"/>
      <c r="N713" s="2"/>
      <c r="O713" s="2"/>
      <c r="R713">
        <v>10</v>
      </c>
      <c r="S713" s="2">
        <f t="shared" si="715"/>
        <v>1.0457154846719998</v>
      </c>
      <c r="T713" s="2">
        <f t="shared" si="716"/>
        <v>1.0457154846719998</v>
      </c>
      <c r="U713" s="2">
        <f t="shared" si="717"/>
        <v>0</v>
      </c>
      <c r="V713" s="2"/>
      <c r="W713" s="2">
        <f>S713-S713*$N$21</f>
        <v>0.8365723877375999</v>
      </c>
      <c r="X713" s="2">
        <f>T713-T713*$N$21</f>
        <v>0.8365723877375999</v>
      </c>
      <c r="Y713" s="2">
        <f>U713-U713*$N$21</f>
        <v>0</v>
      </c>
      <c r="Z713" s="2"/>
      <c r="AA713" s="2">
        <f t="shared" si="725"/>
        <v>0.50194343264255992</v>
      </c>
      <c r="AB713" s="2">
        <f t="shared" si="718"/>
        <v>0.50194343264255992</v>
      </c>
      <c r="AC713" s="2">
        <f t="shared" si="719"/>
        <v>0</v>
      </c>
      <c r="AD713" s="2"/>
      <c r="AE713" s="2">
        <f t="shared" si="729"/>
        <v>1.0457154846719998</v>
      </c>
      <c r="AF713" s="2">
        <f t="shared" si="726"/>
        <v>1.0457154846719998</v>
      </c>
      <c r="AG713" s="2">
        <f t="shared" si="727"/>
        <v>0</v>
      </c>
    </row>
    <row r="714" spans="1:35" x14ac:dyDescent="0.25">
      <c r="D714">
        <f t="shared" si="720"/>
        <v>11</v>
      </c>
      <c r="E714" s="2">
        <f t="shared" si="721"/>
        <v>0.50194343264255992</v>
      </c>
      <c r="F714" s="2">
        <f t="shared" si="722"/>
        <v>0.50194343264255992</v>
      </c>
      <c r="G714">
        <f t="shared" si="723"/>
        <v>0</v>
      </c>
      <c r="H714" s="2">
        <f t="shared" si="724"/>
        <v>1.0038868652851198</v>
      </c>
      <c r="I714" s="2">
        <f t="shared" si="728"/>
        <v>40360.26753192296</v>
      </c>
      <c r="J714" s="2"/>
      <c r="K714" s="2"/>
      <c r="L714" s="2"/>
      <c r="M714" s="2"/>
      <c r="N714" s="2"/>
      <c r="O714" s="2"/>
      <c r="R714" s="3">
        <v>11</v>
      </c>
      <c r="S714" s="6">
        <f t="shared" si="715"/>
        <v>0.50194343264255992</v>
      </c>
      <c r="T714" s="6">
        <f t="shared" si="716"/>
        <v>0.50194343264255992</v>
      </c>
      <c r="U714" s="6">
        <f t="shared" si="717"/>
        <v>0</v>
      </c>
      <c r="V714" s="7"/>
      <c r="W714" s="2">
        <f>S714-S714*$N$22</f>
        <v>0.40155474611404796</v>
      </c>
      <c r="X714" s="2">
        <f>T714-T714*$N$22</f>
        <v>0.40155474611404796</v>
      </c>
      <c r="Y714" s="2">
        <f>U714-U714*$N$22</f>
        <v>0</v>
      </c>
      <c r="Z714" s="2"/>
      <c r="AA714" s="2">
        <f t="shared" si="725"/>
        <v>0.24093284766842876</v>
      </c>
      <c r="AB714" s="2">
        <f t="shared" si="718"/>
        <v>0.24093284766842876</v>
      </c>
      <c r="AC714" s="2">
        <f t="shared" si="719"/>
        <v>0</v>
      </c>
      <c r="AD714" s="2"/>
      <c r="AE714" s="2">
        <f t="shared" si="729"/>
        <v>0.50194343264255992</v>
      </c>
      <c r="AF714" s="2">
        <f t="shared" si="726"/>
        <v>0.50194343264255992</v>
      </c>
      <c r="AG714" s="2">
        <f t="shared" si="727"/>
        <v>0</v>
      </c>
    </row>
    <row r="715" spans="1:35" x14ac:dyDescent="0.25">
      <c r="H715" s="2">
        <f>SUM(H704:H714)</f>
        <v>9611.8210262316497</v>
      </c>
      <c r="I715">
        <f>SUM(I706:I714)</f>
        <v>3779450.7685921113</v>
      </c>
      <c r="R715" t="s">
        <v>30</v>
      </c>
      <c r="T715">
        <f>IF($H715&lt;$J$12,F715,F715/$H715*$J$12)</f>
        <v>0</v>
      </c>
      <c r="U715">
        <f>SUM(S704:U714)</f>
        <v>7052.9194890474282</v>
      </c>
      <c r="Y715" s="2">
        <f>SUM(W704:Y714)</f>
        <v>6877.3355912379429</v>
      </c>
      <c r="AC715" s="2">
        <f>SUM(AA704:AC714)</f>
        <v>2053.4013547427667</v>
      </c>
      <c r="AE715" s="2">
        <f>SUM(AE704:AE714)</f>
        <v>4805.9105131158249</v>
      </c>
      <c r="AF715" s="2">
        <f>SUM(AF704:AF714)</f>
        <v>4805.9105131158249</v>
      </c>
      <c r="AG715">
        <f>SUM(AG704:AG714)</f>
        <v>0</v>
      </c>
      <c r="AH715" s="15">
        <f>SUM(AE704:AG714)</f>
        <v>9611.8210262316461</v>
      </c>
    </row>
    <row r="716" spans="1:35" x14ac:dyDescent="0.25">
      <c r="B716" s="3"/>
      <c r="C716" s="3"/>
      <c r="D716" s="3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14"/>
      <c r="AI716" s="3"/>
    </row>
    <row r="717" spans="1:35" x14ac:dyDescent="0.25">
      <c r="B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7"/>
      <c r="U717" s="7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7"/>
      <c r="AH717" s="19"/>
      <c r="AI717" s="7"/>
    </row>
    <row r="718" spans="1:35" x14ac:dyDescent="0.25">
      <c r="A718" t="s">
        <v>24</v>
      </c>
      <c r="B718">
        <f>B703+1</f>
        <v>46</v>
      </c>
      <c r="D718" s="3" t="s">
        <v>34</v>
      </c>
      <c r="E718" s="3" t="s">
        <v>5</v>
      </c>
      <c r="F718" s="3" t="s">
        <v>4</v>
      </c>
      <c r="G718" s="3" t="s">
        <v>6</v>
      </c>
      <c r="H718" s="3" t="s">
        <v>14</v>
      </c>
      <c r="I718" s="3" t="s">
        <v>7</v>
      </c>
      <c r="K718" s="14" t="s">
        <v>32</v>
      </c>
      <c r="L718" s="4"/>
      <c r="M718" s="4"/>
      <c r="N718" s="3" t="s">
        <v>51</v>
      </c>
      <c r="O718" s="3" t="s">
        <v>50</v>
      </c>
      <c r="P718" s="3" t="s">
        <v>14</v>
      </c>
      <c r="R718" s="3" t="s">
        <v>34</v>
      </c>
      <c r="S718" s="3" t="s">
        <v>35</v>
      </c>
      <c r="T718" s="3" t="s">
        <v>36</v>
      </c>
      <c r="U718" s="3" t="s">
        <v>37</v>
      </c>
      <c r="W718" s="3" t="s">
        <v>38</v>
      </c>
      <c r="X718" s="3" t="s">
        <v>39</v>
      </c>
      <c r="Y718" s="3" t="s">
        <v>40</v>
      </c>
      <c r="AA718" s="3" t="s">
        <v>41</v>
      </c>
      <c r="AB718" s="3" t="s">
        <v>42</v>
      </c>
      <c r="AC718" s="3" t="s">
        <v>43</v>
      </c>
      <c r="AE718" s="3" t="s">
        <v>52</v>
      </c>
      <c r="AF718" s="3" t="s">
        <v>54</v>
      </c>
      <c r="AG718" s="3" t="s">
        <v>53</v>
      </c>
      <c r="AH718" s="1" t="s">
        <v>24</v>
      </c>
      <c r="AI718">
        <f>B718</f>
        <v>46</v>
      </c>
    </row>
    <row r="719" spans="1:35" x14ac:dyDescent="0.25">
      <c r="D719">
        <f>D704</f>
        <v>1</v>
      </c>
      <c r="E719" s="2">
        <f>AE704</f>
        <v>3779.4507685921112</v>
      </c>
      <c r="F719" s="2">
        <f>AF704</f>
        <v>3779.4507685921112</v>
      </c>
      <c r="G719">
        <f>IF($B718&lt;$M$5,0,$K$6)</f>
        <v>0</v>
      </c>
      <c r="H719" s="2">
        <f>SUM(E719:G719)</f>
        <v>7558.9015371842224</v>
      </c>
      <c r="K719" s="1" t="s">
        <v>17</v>
      </c>
      <c r="L719" s="2">
        <f>SUM(I721:I729)</f>
        <v>3779450.7685921113</v>
      </c>
      <c r="M719" s="4"/>
      <c r="N719" s="7">
        <f>L722+L723</f>
        <v>1889725.3842960557</v>
      </c>
      <c r="O719" s="7">
        <f>L724</f>
        <v>1889725.3842960557</v>
      </c>
      <c r="P719" s="4"/>
      <c r="R719">
        <v>1</v>
      </c>
      <c r="S719" s="2">
        <f t="shared" ref="S719:S729" si="731">IF($H719&lt;$J$12,E719,E719/$H719*$J$12)</f>
        <v>2500</v>
      </c>
      <c r="T719" s="2">
        <f t="shared" ref="T719:T729" si="732">IF($H719&lt;$J$12,F719,F719/$H719*$J$12)</f>
        <v>2500</v>
      </c>
      <c r="U719" s="2">
        <f t="shared" ref="U719:U729" si="733">IF($H719&lt;$J$12,G719,G719/$H719*$J$12)</f>
        <v>0</v>
      </c>
      <c r="V719" s="2"/>
      <c r="W719" s="2">
        <f>S719-S719*$N$12</f>
        <v>2500</v>
      </c>
      <c r="X719" s="2">
        <f>T719-T719*$N$12</f>
        <v>2500</v>
      </c>
      <c r="Y719" s="2">
        <f>U719-U719*$N$12</f>
        <v>0</v>
      </c>
      <c r="Z719" s="2"/>
      <c r="AA719" s="2">
        <f>W719*VLOOKUP($R719,$D$19:$E$29,2,FALSE)</f>
        <v>625</v>
      </c>
      <c r="AB719" s="2">
        <f t="shared" ref="AB719:AB729" si="734">X719*VLOOKUP($R719,$D$19:$E$29,2,FALSE)</f>
        <v>625</v>
      </c>
      <c r="AC719" s="2">
        <f t="shared" ref="AC719:AC729" si="735">Y719*VLOOKUP($R719,$D$19:$E$29,2,FALSE)</f>
        <v>0</v>
      </c>
      <c r="AD719" s="2"/>
      <c r="AE719" s="2">
        <f>N722</f>
        <v>3779.4507685921112</v>
      </c>
      <c r="AF719" s="2">
        <f>O722</f>
        <v>3779.4507685921112</v>
      </c>
      <c r="AG719">
        <v>0</v>
      </c>
    </row>
    <row r="720" spans="1:35" x14ac:dyDescent="0.25">
      <c r="D720">
        <f t="shared" ref="D720:D729" si="736">D705</f>
        <v>2</v>
      </c>
      <c r="E720" s="2">
        <f t="shared" ref="E720:E729" si="737">AE705</f>
        <v>625</v>
      </c>
      <c r="F720" s="2">
        <f t="shared" ref="F720:F729" si="738">AF705</f>
        <v>625</v>
      </c>
      <c r="G720">
        <f t="shared" ref="G720:G729" si="739">AG705</f>
        <v>0</v>
      </c>
      <c r="H720" s="2">
        <f t="shared" ref="H720:H729" si="740">SUM(E720:G720)</f>
        <v>1250</v>
      </c>
      <c r="K720" s="1" t="s">
        <v>19</v>
      </c>
      <c r="L720" s="8">
        <f>IF(B718&lt;$M$5,0,$K$6/SUM($K$6,E719:E729))</f>
        <v>0</v>
      </c>
      <c r="M720" s="1" t="s">
        <v>15</v>
      </c>
      <c r="N720" s="2">
        <f>N719*$I$6</f>
        <v>3779.4507685921112</v>
      </c>
      <c r="O720" s="2">
        <f>O719*$I$6</f>
        <v>3779.4507685921112</v>
      </c>
      <c r="P720" s="2">
        <f>SUM(N720:O720)</f>
        <v>7558.9015371842224</v>
      </c>
      <c r="R720">
        <v>2</v>
      </c>
      <c r="S720" s="2">
        <f t="shared" si="731"/>
        <v>625</v>
      </c>
      <c r="T720" s="2">
        <f t="shared" si="732"/>
        <v>625</v>
      </c>
      <c r="U720" s="2">
        <f t="shared" si="733"/>
        <v>0</v>
      </c>
      <c r="V720" s="2"/>
      <c r="W720" s="2">
        <f>S720-S720*$N$13</f>
        <v>593.75</v>
      </c>
      <c r="X720" s="2">
        <f>T720-T720*$N$13</f>
        <v>593.75</v>
      </c>
      <c r="Y720" s="2">
        <f>U720-U720*$N$13</f>
        <v>0</v>
      </c>
      <c r="Z720" s="2"/>
      <c r="AA720" s="2">
        <f t="shared" ref="AA720:AA729" si="741">W720*VLOOKUP($R720,$D$19:$E$29,2,FALSE)</f>
        <v>237.5</v>
      </c>
      <c r="AB720" s="2">
        <f t="shared" si="734"/>
        <v>237.5</v>
      </c>
      <c r="AC720" s="2">
        <f t="shared" si="735"/>
        <v>0</v>
      </c>
      <c r="AD720" s="2"/>
      <c r="AE720" s="2">
        <f>AA719</f>
        <v>625</v>
      </c>
      <c r="AF720" s="2">
        <f t="shared" ref="AF720:AF729" si="742">AB719</f>
        <v>625</v>
      </c>
      <c r="AG720" s="2">
        <f t="shared" ref="AG720:AG729" si="743">AC719</f>
        <v>0</v>
      </c>
    </row>
    <row r="721" spans="1:35" x14ac:dyDescent="0.25">
      <c r="D721">
        <f t="shared" si="736"/>
        <v>3</v>
      </c>
      <c r="E721" s="2">
        <f t="shared" si="737"/>
        <v>237.5</v>
      </c>
      <c r="F721" s="2">
        <f t="shared" si="738"/>
        <v>237.5</v>
      </c>
      <c r="G721">
        <f t="shared" si="739"/>
        <v>0</v>
      </c>
      <c r="H721" s="2">
        <f t="shared" si="740"/>
        <v>475</v>
      </c>
      <c r="I721" s="2">
        <f t="shared" ref="I721:I729" si="744">F721*VLOOKUP(D721,$H$12:$L$22,4,FALSE)</f>
        <v>1149025</v>
      </c>
      <c r="J721" s="2"/>
      <c r="K721" s="1" t="s">
        <v>20</v>
      </c>
      <c r="L721" s="8">
        <f>1-L720</f>
        <v>1</v>
      </c>
      <c r="M721" s="1" t="s">
        <v>16</v>
      </c>
      <c r="N721" s="2">
        <f>IF($P720&lt;$I$7,N720,$I$7*N720/$P720)</f>
        <v>3779.4507685921112</v>
      </c>
      <c r="O721" s="2">
        <f>IF($P720&lt;$I$7,O720,$I$7*O720/$P720)</f>
        <v>3779.4507685921112</v>
      </c>
      <c r="P721" s="2">
        <f>SUM(N721:O721)</f>
        <v>7558.9015371842224</v>
      </c>
      <c r="R721">
        <v>3</v>
      </c>
      <c r="S721" s="2">
        <f t="shared" si="731"/>
        <v>237.5</v>
      </c>
      <c r="T721" s="2">
        <f t="shared" si="732"/>
        <v>237.5</v>
      </c>
      <c r="U721" s="2">
        <f t="shared" si="733"/>
        <v>0</v>
      </c>
      <c r="V721" s="2"/>
      <c r="W721" s="2">
        <f>S721-S721*$N$14</f>
        <v>213.75</v>
      </c>
      <c r="X721" s="2">
        <f>T721-T721*$N$14</f>
        <v>213.75</v>
      </c>
      <c r="Y721" s="2">
        <f>U721-U721*$N$14</f>
        <v>0</v>
      </c>
      <c r="Z721" s="2"/>
      <c r="AA721" s="2">
        <f t="shared" si="741"/>
        <v>85.5</v>
      </c>
      <c r="AB721" s="2">
        <f t="shared" si="734"/>
        <v>85.5</v>
      </c>
      <c r="AC721" s="2">
        <f t="shared" si="735"/>
        <v>0</v>
      </c>
      <c r="AD721" s="2"/>
      <c r="AE721" s="2">
        <f t="shared" ref="AE721:AE729" si="745">AA720</f>
        <v>237.5</v>
      </c>
      <c r="AF721" s="2">
        <f t="shared" si="742"/>
        <v>237.5</v>
      </c>
      <c r="AG721" s="2">
        <f t="shared" si="743"/>
        <v>0</v>
      </c>
    </row>
    <row r="722" spans="1:35" x14ac:dyDescent="0.25">
      <c r="D722">
        <f t="shared" si="736"/>
        <v>4</v>
      </c>
      <c r="E722" s="2">
        <f t="shared" si="737"/>
        <v>85.5</v>
      </c>
      <c r="F722" s="2">
        <f t="shared" si="738"/>
        <v>85.5</v>
      </c>
      <c r="G722">
        <f t="shared" si="739"/>
        <v>0</v>
      </c>
      <c r="H722" s="2">
        <f t="shared" si="740"/>
        <v>171</v>
      </c>
      <c r="I722" s="2">
        <f t="shared" si="744"/>
        <v>847732.5</v>
      </c>
      <c r="J722" s="2"/>
      <c r="K722" s="1" t="s">
        <v>21</v>
      </c>
      <c r="L722" s="2">
        <f>L719*L720</f>
        <v>0</v>
      </c>
      <c r="M722" s="1" t="s">
        <v>33</v>
      </c>
      <c r="N722" s="2">
        <f>N721</f>
        <v>3779.4507685921112</v>
      </c>
      <c r="O722" s="2">
        <f t="shared" ref="O722" si="746">O721</f>
        <v>3779.4507685921112</v>
      </c>
      <c r="P722" s="2">
        <f>SUM(N722:O722)</f>
        <v>7558.9015371842224</v>
      </c>
      <c r="R722">
        <v>4</v>
      </c>
      <c r="S722" s="2">
        <f t="shared" si="731"/>
        <v>85.5</v>
      </c>
      <c r="T722" s="2">
        <f t="shared" si="732"/>
        <v>85.5</v>
      </c>
      <c r="U722" s="2">
        <f t="shared" si="733"/>
        <v>0</v>
      </c>
      <c r="V722" s="2"/>
      <c r="W722" s="2">
        <f>S722-S722*$N$15</f>
        <v>68.400000000000006</v>
      </c>
      <c r="X722" s="2">
        <f>T722-T722*$N$15</f>
        <v>68.400000000000006</v>
      </c>
      <c r="Y722" s="2">
        <f>U722-U722*$N$15</f>
        <v>0</v>
      </c>
      <c r="Z722" s="2"/>
      <c r="AA722" s="2">
        <f t="shared" si="741"/>
        <v>41.04</v>
      </c>
      <c r="AB722" s="2">
        <f t="shared" si="734"/>
        <v>41.04</v>
      </c>
      <c r="AC722" s="2">
        <f t="shared" si="735"/>
        <v>0</v>
      </c>
      <c r="AD722" s="2"/>
      <c r="AE722" s="2">
        <f t="shared" si="745"/>
        <v>85.5</v>
      </c>
      <c r="AF722" s="2">
        <f t="shared" si="742"/>
        <v>85.5</v>
      </c>
      <c r="AG722" s="2">
        <f t="shared" si="743"/>
        <v>0</v>
      </c>
    </row>
    <row r="723" spans="1:35" x14ac:dyDescent="0.25">
      <c r="D723">
        <f t="shared" si="736"/>
        <v>5</v>
      </c>
      <c r="E723" s="2">
        <f t="shared" si="737"/>
        <v>41.04</v>
      </c>
      <c r="F723" s="2">
        <f t="shared" si="738"/>
        <v>41.04</v>
      </c>
      <c r="G723">
        <f t="shared" si="739"/>
        <v>0</v>
      </c>
      <c r="H723" s="2">
        <f t="shared" si="740"/>
        <v>82.08</v>
      </c>
      <c r="I723" s="2">
        <f t="shared" si="744"/>
        <v>647282.88</v>
      </c>
      <c r="J723" s="2"/>
      <c r="K723" s="1" t="s">
        <v>22</v>
      </c>
      <c r="L723" s="2">
        <f>(L719*L721)/2</f>
        <v>1889725.3842960557</v>
      </c>
      <c r="R723">
        <v>5</v>
      </c>
      <c r="S723" s="2">
        <f t="shared" si="731"/>
        <v>41.04</v>
      </c>
      <c r="T723" s="2">
        <f t="shared" si="732"/>
        <v>41.04</v>
      </c>
      <c r="U723" s="2">
        <f t="shared" si="733"/>
        <v>0</v>
      </c>
      <c r="V723" s="2"/>
      <c r="W723" s="2">
        <f>S723-S723*$N$16</f>
        <v>32.832000000000001</v>
      </c>
      <c r="X723" s="2">
        <f>T723-T723*$N$16</f>
        <v>32.832000000000001</v>
      </c>
      <c r="Y723" s="2">
        <f>U723-U723*$N$16</f>
        <v>0</v>
      </c>
      <c r="Z723" s="2"/>
      <c r="AA723" s="2">
        <f t="shared" si="741"/>
        <v>19.699200000000001</v>
      </c>
      <c r="AB723" s="2">
        <f t="shared" si="734"/>
        <v>19.699200000000001</v>
      </c>
      <c r="AC723" s="2">
        <f t="shared" si="735"/>
        <v>0</v>
      </c>
      <c r="AD723" s="2"/>
      <c r="AE723" s="2">
        <f t="shared" si="745"/>
        <v>41.04</v>
      </c>
      <c r="AF723" s="2">
        <f t="shared" si="742"/>
        <v>41.04</v>
      </c>
      <c r="AG723" s="2">
        <f t="shared" si="743"/>
        <v>0</v>
      </c>
    </row>
    <row r="724" spans="1:35" x14ac:dyDescent="0.25">
      <c r="D724">
        <f t="shared" si="736"/>
        <v>6</v>
      </c>
      <c r="E724" s="2">
        <f t="shared" si="737"/>
        <v>19.699200000000001</v>
      </c>
      <c r="F724" s="2">
        <f t="shared" si="738"/>
        <v>19.699200000000001</v>
      </c>
      <c r="G724">
        <f t="shared" si="739"/>
        <v>0</v>
      </c>
      <c r="H724" s="2">
        <f t="shared" si="740"/>
        <v>39.398400000000002</v>
      </c>
      <c r="I724" s="2">
        <f t="shared" si="744"/>
        <v>447309.73440000002</v>
      </c>
      <c r="J724" s="2"/>
      <c r="K724" s="1" t="s">
        <v>23</v>
      </c>
      <c r="L724" s="2">
        <f>L723</f>
        <v>1889725.3842960557</v>
      </c>
      <c r="R724">
        <v>6</v>
      </c>
      <c r="S724" s="2">
        <f t="shared" si="731"/>
        <v>19.699200000000001</v>
      </c>
      <c r="T724" s="2">
        <f t="shared" si="732"/>
        <v>19.699200000000001</v>
      </c>
      <c r="U724" s="2">
        <f t="shared" si="733"/>
        <v>0</v>
      </c>
      <c r="V724" s="2"/>
      <c r="W724" s="2">
        <f>S724-S724*$N$17</f>
        <v>15.759360000000001</v>
      </c>
      <c r="X724" s="2">
        <f>T724-T724*$N$17</f>
        <v>15.759360000000001</v>
      </c>
      <c r="Y724" s="2">
        <f>U724-U724*$N$17</f>
        <v>0</v>
      </c>
      <c r="Z724" s="2"/>
      <c r="AA724" s="2">
        <f t="shared" si="741"/>
        <v>9.4556160000000009</v>
      </c>
      <c r="AB724" s="2">
        <f t="shared" si="734"/>
        <v>9.4556160000000009</v>
      </c>
      <c r="AC724" s="2">
        <f t="shared" si="735"/>
        <v>0</v>
      </c>
      <c r="AD724" s="2"/>
      <c r="AE724" s="2">
        <f t="shared" si="745"/>
        <v>19.699200000000001</v>
      </c>
      <c r="AF724" s="2">
        <f t="shared" si="742"/>
        <v>19.699200000000001</v>
      </c>
      <c r="AG724" s="2">
        <f t="shared" si="743"/>
        <v>0</v>
      </c>
    </row>
    <row r="725" spans="1:35" x14ac:dyDescent="0.25">
      <c r="D725">
        <f t="shared" si="736"/>
        <v>7</v>
      </c>
      <c r="E725" s="2">
        <f t="shared" si="737"/>
        <v>9.4556160000000009</v>
      </c>
      <c r="F725" s="2">
        <f t="shared" si="738"/>
        <v>9.4556160000000009</v>
      </c>
      <c r="G725">
        <f t="shared" si="739"/>
        <v>0</v>
      </c>
      <c r="H725" s="2">
        <f t="shared" si="740"/>
        <v>18.911232000000002</v>
      </c>
      <c r="I725" s="2">
        <f t="shared" si="744"/>
        <v>278288.23449600005</v>
      </c>
      <c r="J725" s="2"/>
      <c r="K725" s="15"/>
      <c r="L725" s="2"/>
      <c r="M725" s="2"/>
      <c r="N725" s="2"/>
      <c r="O725" s="2"/>
      <c r="R725">
        <v>7</v>
      </c>
      <c r="S725" s="2">
        <f t="shared" si="731"/>
        <v>9.4556160000000009</v>
      </c>
      <c r="T725" s="2">
        <f t="shared" si="732"/>
        <v>9.4556160000000009</v>
      </c>
      <c r="U725" s="2">
        <f t="shared" si="733"/>
        <v>0</v>
      </c>
      <c r="V725" s="2"/>
      <c r="W725" s="2">
        <f>S725-S725*$N$18</f>
        <v>7.5644928000000009</v>
      </c>
      <c r="X725" s="2">
        <f>T725-T725*$N$18</f>
        <v>7.5644928000000009</v>
      </c>
      <c r="Y725" s="2">
        <f>U725-U725*$N$18</f>
        <v>0</v>
      </c>
      <c r="Z725" s="2"/>
      <c r="AA725" s="2">
        <f t="shared" si="741"/>
        <v>4.53869568</v>
      </c>
      <c r="AB725" s="2">
        <f t="shared" si="734"/>
        <v>4.53869568</v>
      </c>
      <c r="AC725" s="2">
        <f t="shared" si="735"/>
        <v>0</v>
      </c>
      <c r="AD725" s="2"/>
      <c r="AE725" s="2">
        <f t="shared" si="745"/>
        <v>9.4556160000000009</v>
      </c>
      <c r="AF725" s="2">
        <f t="shared" si="742"/>
        <v>9.4556160000000009</v>
      </c>
      <c r="AG725" s="2">
        <f t="shared" si="743"/>
        <v>0</v>
      </c>
    </row>
    <row r="726" spans="1:35" x14ac:dyDescent="0.25">
      <c r="D726">
        <f t="shared" si="736"/>
        <v>8</v>
      </c>
      <c r="E726" s="2">
        <f t="shared" si="737"/>
        <v>4.53869568</v>
      </c>
      <c r="F726" s="2">
        <f t="shared" si="738"/>
        <v>4.53869568</v>
      </c>
      <c r="G726">
        <f t="shared" si="739"/>
        <v>0</v>
      </c>
      <c r="H726" s="2">
        <f t="shared" si="740"/>
        <v>9.07739136</v>
      </c>
      <c r="I726" s="2">
        <f t="shared" si="744"/>
        <v>168076.97842176</v>
      </c>
      <c r="J726" s="2"/>
      <c r="K726" s="2"/>
      <c r="L726" s="2"/>
      <c r="M726" s="2"/>
      <c r="N726" s="2"/>
      <c r="O726" s="2"/>
      <c r="R726">
        <v>8</v>
      </c>
      <c r="S726" s="2">
        <f t="shared" si="731"/>
        <v>4.53869568</v>
      </c>
      <c r="T726" s="2">
        <f t="shared" si="732"/>
        <v>4.53869568</v>
      </c>
      <c r="U726" s="2">
        <f t="shared" si="733"/>
        <v>0</v>
      </c>
      <c r="V726" s="2"/>
      <c r="W726" s="2">
        <f>S726-S726*$N$19</f>
        <v>3.630956544</v>
      </c>
      <c r="X726" s="2">
        <f>T726-T726*$N$19</f>
        <v>3.630956544</v>
      </c>
      <c r="Y726" s="2">
        <f>U726-U726*$N$19</f>
        <v>0</v>
      </c>
      <c r="Z726" s="2"/>
      <c r="AA726" s="2">
        <f t="shared" si="741"/>
        <v>2.1785739263999999</v>
      </c>
      <c r="AB726" s="2">
        <f t="shared" si="734"/>
        <v>2.1785739263999999</v>
      </c>
      <c r="AC726" s="2">
        <f t="shared" si="735"/>
        <v>0</v>
      </c>
      <c r="AD726" s="2"/>
      <c r="AE726" s="2">
        <f t="shared" si="745"/>
        <v>4.53869568</v>
      </c>
      <c r="AF726" s="2">
        <f t="shared" si="742"/>
        <v>4.53869568</v>
      </c>
      <c r="AG726" s="2">
        <f t="shared" si="743"/>
        <v>0</v>
      </c>
    </row>
    <row r="727" spans="1:35" x14ac:dyDescent="0.25">
      <c r="D727">
        <f t="shared" si="736"/>
        <v>9</v>
      </c>
      <c r="E727" s="2">
        <f t="shared" si="737"/>
        <v>2.1785739263999999</v>
      </c>
      <c r="F727" s="2">
        <f t="shared" si="738"/>
        <v>2.1785739263999999</v>
      </c>
      <c r="G727">
        <f t="shared" si="739"/>
        <v>0</v>
      </c>
      <c r="H727" s="2">
        <f t="shared" si="740"/>
        <v>4.3571478527999998</v>
      </c>
      <c r="I727" s="2">
        <f t="shared" si="744"/>
        <v>134261.15393617921</v>
      </c>
      <c r="J727" s="2"/>
      <c r="K727" s="2"/>
      <c r="L727" s="2"/>
      <c r="M727" s="2"/>
      <c r="N727" s="2"/>
      <c r="O727" s="2"/>
      <c r="R727">
        <v>9</v>
      </c>
      <c r="S727" s="2">
        <f t="shared" si="731"/>
        <v>2.1785739263999999</v>
      </c>
      <c r="T727" s="2">
        <f t="shared" si="732"/>
        <v>2.1785739263999999</v>
      </c>
      <c r="U727" s="2">
        <f t="shared" si="733"/>
        <v>0</v>
      </c>
      <c r="V727" s="2"/>
      <c r="W727" s="2">
        <f>S727-S727*$N$20</f>
        <v>1.7428591411199998</v>
      </c>
      <c r="X727" s="2">
        <f>T727-T727*$N$20</f>
        <v>1.7428591411199998</v>
      </c>
      <c r="Y727" s="2">
        <f>U727-U727*$N$20</f>
        <v>0</v>
      </c>
      <c r="Z727" s="2"/>
      <c r="AA727" s="2">
        <f t="shared" si="741"/>
        <v>1.0457154846719998</v>
      </c>
      <c r="AB727" s="2">
        <f t="shared" si="734"/>
        <v>1.0457154846719998</v>
      </c>
      <c r="AC727" s="2">
        <f t="shared" si="735"/>
        <v>0</v>
      </c>
      <c r="AD727" s="2"/>
      <c r="AE727" s="2">
        <f t="shared" si="745"/>
        <v>2.1785739263999999</v>
      </c>
      <c r="AF727" s="2">
        <f t="shared" si="742"/>
        <v>2.1785739263999999</v>
      </c>
      <c r="AG727" s="2">
        <f t="shared" si="743"/>
        <v>0</v>
      </c>
    </row>
    <row r="728" spans="1:35" x14ac:dyDescent="0.25">
      <c r="D728">
        <f t="shared" si="736"/>
        <v>10</v>
      </c>
      <c r="E728" s="2">
        <f t="shared" si="737"/>
        <v>1.0457154846719998</v>
      </c>
      <c r="F728" s="2">
        <f t="shared" si="738"/>
        <v>1.0457154846719998</v>
      </c>
      <c r="G728">
        <f t="shared" si="739"/>
        <v>0</v>
      </c>
      <c r="H728" s="2">
        <f t="shared" si="740"/>
        <v>2.0914309693439996</v>
      </c>
      <c r="I728" s="2">
        <f t="shared" si="744"/>
        <v>67114.019806248951</v>
      </c>
      <c r="J728" s="2"/>
      <c r="K728" s="2"/>
      <c r="L728" s="2"/>
      <c r="M728" s="2"/>
      <c r="N728" s="2"/>
      <c r="O728" s="2"/>
      <c r="R728">
        <v>10</v>
      </c>
      <c r="S728" s="2">
        <f t="shared" si="731"/>
        <v>1.0457154846719998</v>
      </c>
      <c r="T728" s="2">
        <f t="shared" si="732"/>
        <v>1.0457154846719998</v>
      </c>
      <c r="U728" s="2">
        <f t="shared" si="733"/>
        <v>0</v>
      </c>
      <c r="V728" s="2"/>
      <c r="W728" s="2">
        <f>S728-S728*$N$21</f>
        <v>0.8365723877375999</v>
      </c>
      <c r="X728" s="2">
        <f>T728-T728*$N$21</f>
        <v>0.8365723877375999</v>
      </c>
      <c r="Y728" s="2">
        <f>U728-U728*$N$21</f>
        <v>0</v>
      </c>
      <c r="Z728" s="2"/>
      <c r="AA728" s="2">
        <f t="shared" si="741"/>
        <v>0.50194343264255992</v>
      </c>
      <c r="AB728" s="2">
        <f t="shared" si="734"/>
        <v>0.50194343264255992</v>
      </c>
      <c r="AC728" s="2">
        <f t="shared" si="735"/>
        <v>0</v>
      </c>
      <c r="AD728" s="2"/>
      <c r="AE728" s="2">
        <f t="shared" si="745"/>
        <v>1.0457154846719998</v>
      </c>
      <c r="AF728" s="2">
        <f t="shared" si="742"/>
        <v>1.0457154846719998</v>
      </c>
      <c r="AG728" s="2">
        <f t="shared" si="743"/>
        <v>0</v>
      </c>
    </row>
    <row r="729" spans="1:35" x14ac:dyDescent="0.25">
      <c r="D729">
        <f t="shared" si="736"/>
        <v>11</v>
      </c>
      <c r="E729" s="2">
        <f t="shared" si="737"/>
        <v>0.50194343264255992</v>
      </c>
      <c r="F729" s="2">
        <f t="shared" si="738"/>
        <v>0.50194343264255992</v>
      </c>
      <c r="G729">
        <f t="shared" si="739"/>
        <v>0</v>
      </c>
      <c r="H729" s="2">
        <f t="shared" si="740"/>
        <v>1.0038868652851198</v>
      </c>
      <c r="I729" s="2">
        <f t="shared" si="744"/>
        <v>40360.26753192296</v>
      </c>
      <c r="J729" s="2"/>
      <c r="K729" s="2"/>
      <c r="L729" s="2"/>
      <c r="M729" s="2"/>
      <c r="N729" s="2"/>
      <c r="O729" s="2"/>
      <c r="R729" s="3">
        <v>11</v>
      </c>
      <c r="S729" s="6">
        <f t="shared" si="731"/>
        <v>0.50194343264255992</v>
      </c>
      <c r="T729" s="6">
        <f t="shared" si="732"/>
        <v>0.50194343264255992</v>
      </c>
      <c r="U729" s="6">
        <f t="shared" si="733"/>
        <v>0</v>
      </c>
      <c r="V729" s="7"/>
      <c r="W729" s="2">
        <f>S729-S729*$N$22</f>
        <v>0.40155474611404796</v>
      </c>
      <c r="X729" s="2">
        <f>T729-T729*$N$22</f>
        <v>0.40155474611404796</v>
      </c>
      <c r="Y729" s="2">
        <f>U729-U729*$N$22</f>
        <v>0</v>
      </c>
      <c r="Z729" s="2"/>
      <c r="AA729" s="2">
        <f t="shared" si="741"/>
        <v>0.24093284766842876</v>
      </c>
      <c r="AB729" s="2">
        <f t="shared" si="734"/>
        <v>0.24093284766842876</v>
      </c>
      <c r="AC729" s="2">
        <f t="shared" si="735"/>
        <v>0</v>
      </c>
      <c r="AD729" s="2"/>
      <c r="AE729" s="2">
        <f t="shared" si="745"/>
        <v>0.50194343264255992</v>
      </c>
      <c r="AF729" s="2">
        <f t="shared" si="742"/>
        <v>0.50194343264255992</v>
      </c>
      <c r="AG729" s="2">
        <f t="shared" si="743"/>
        <v>0</v>
      </c>
    </row>
    <row r="730" spans="1:35" x14ac:dyDescent="0.25">
      <c r="H730" s="2">
        <f>SUM(H719:H729)</f>
        <v>9611.8210262316497</v>
      </c>
      <c r="I730">
        <f>SUM(I721:I729)</f>
        <v>3779450.7685921113</v>
      </c>
      <c r="R730" t="s">
        <v>30</v>
      </c>
      <c r="T730">
        <f>IF($H730&lt;$J$12,F730,F730/$H730*$J$12)</f>
        <v>0</v>
      </c>
      <c r="U730">
        <f>SUM(S719:U729)</f>
        <v>7052.9194890474282</v>
      </c>
      <c r="Y730" s="2">
        <f>SUM(W719:Y729)</f>
        <v>6877.3355912379429</v>
      </c>
      <c r="AC730" s="2">
        <f>SUM(AA719:AC729)</f>
        <v>2053.4013547427667</v>
      </c>
      <c r="AE730" s="2">
        <f>SUM(AE719:AE729)</f>
        <v>4805.9105131158249</v>
      </c>
      <c r="AF730" s="2">
        <f>SUM(AF719:AF729)</f>
        <v>4805.9105131158249</v>
      </c>
      <c r="AG730">
        <f>SUM(AG719:AG729)</f>
        <v>0</v>
      </c>
      <c r="AH730" s="15">
        <f>SUM(AE719:AG729)</f>
        <v>9611.8210262316461</v>
      </c>
    </row>
    <row r="731" spans="1:35" x14ac:dyDescent="0.25">
      <c r="B731" s="3"/>
      <c r="C731" s="3"/>
      <c r="D731" s="3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14"/>
      <c r="AI731" s="3"/>
    </row>
    <row r="732" spans="1:35" x14ac:dyDescent="0.25">
      <c r="B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7"/>
      <c r="U732" s="7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7"/>
      <c r="AH732" s="19"/>
      <c r="AI732" s="7"/>
    </row>
    <row r="733" spans="1:35" x14ac:dyDescent="0.25">
      <c r="A733" t="s">
        <v>24</v>
      </c>
      <c r="B733">
        <f>B718+1</f>
        <v>47</v>
      </c>
      <c r="D733" s="3" t="s">
        <v>34</v>
      </c>
      <c r="E733" s="3" t="s">
        <v>5</v>
      </c>
      <c r="F733" s="3" t="s">
        <v>4</v>
      </c>
      <c r="G733" s="3" t="s">
        <v>6</v>
      </c>
      <c r="H733" s="3" t="s">
        <v>14</v>
      </c>
      <c r="I733" s="3" t="s">
        <v>7</v>
      </c>
      <c r="K733" s="14" t="s">
        <v>32</v>
      </c>
      <c r="L733" s="4"/>
      <c r="M733" s="4"/>
      <c r="N733" s="3" t="s">
        <v>51</v>
      </c>
      <c r="O733" s="3" t="s">
        <v>50</v>
      </c>
      <c r="P733" s="3" t="s">
        <v>14</v>
      </c>
      <c r="R733" s="3" t="s">
        <v>34</v>
      </c>
      <c r="S733" s="3" t="s">
        <v>35</v>
      </c>
      <c r="T733" s="3" t="s">
        <v>36</v>
      </c>
      <c r="U733" s="3" t="s">
        <v>37</v>
      </c>
      <c r="W733" s="3" t="s">
        <v>38</v>
      </c>
      <c r="X733" s="3" t="s">
        <v>39</v>
      </c>
      <c r="Y733" s="3" t="s">
        <v>40</v>
      </c>
      <c r="AA733" s="3" t="s">
        <v>41</v>
      </c>
      <c r="AB733" s="3" t="s">
        <v>42</v>
      </c>
      <c r="AC733" s="3" t="s">
        <v>43</v>
      </c>
      <c r="AE733" s="3" t="s">
        <v>52</v>
      </c>
      <c r="AF733" s="3" t="s">
        <v>54</v>
      </c>
      <c r="AG733" s="3" t="s">
        <v>53</v>
      </c>
      <c r="AH733" s="1" t="s">
        <v>24</v>
      </c>
      <c r="AI733">
        <f>B733</f>
        <v>47</v>
      </c>
    </row>
    <row r="734" spans="1:35" x14ac:dyDescent="0.25">
      <c r="D734">
        <f>D719</f>
        <v>1</v>
      </c>
      <c r="E734" s="2">
        <f>AE719</f>
        <v>3779.4507685921112</v>
      </c>
      <c r="F734" s="2">
        <f>AF719</f>
        <v>3779.4507685921112</v>
      </c>
      <c r="G734">
        <f>IF($B733&lt;$M$5,0,$K$6)</f>
        <v>0</v>
      </c>
      <c r="H734" s="2">
        <f>SUM(E734:G734)</f>
        <v>7558.9015371842224</v>
      </c>
      <c r="K734" s="1" t="s">
        <v>17</v>
      </c>
      <c r="L734" s="2">
        <f>SUM(I736:I744)</f>
        <v>3779450.7685921113</v>
      </c>
      <c r="M734" s="4"/>
      <c r="N734" s="7">
        <f>L737+L738</f>
        <v>1889725.3842960557</v>
      </c>
      <c r="O734" s="7">
        <f>L739</f>
        <v>1889725.3842960557</v>
      </c>
      <c r="P734" s="4"/>
      <c r="R734">
        <v>1</v>
      </c>
      <c r="S734" s="2">
        <f t="shared" ref="S734:S744" si="747">IF($H734&lt;$J$12,E734,E734/$H734*$J$12)</f>
        <v>2500</v>
      </c>
      <c r="T734" s="2">
        <f t="shared" ref="T734:T744" si="748">IF($H734&lt;$J$12,F734,F734/$H734*$J$12)</f>
        <v>2500</v>
      </c>
      <c r="U734" s="2">
        <f t="shared" ref="U734:U744" si="749">IF($H734&lt;$J$12,G734,G734/$H734*$J$12)</f>
        <v>0</v>
      </c>
      <c r="V734" s="2"/>
      <c r="W734" s="2">
        <f>S734-S734*$N$12</f>
        <v>2500</v>
      </c>
      <c r="X734" s="2">
        <f>T734-T734*$N$12</f>
        <v>2500</v>
      </c>
      <c r="Y734" s="2">
        <f>U734-U734*$N$12</f>
        <v>0</v>
      </c>
      <c r="Z734" s="2"/>
      <c r="AA734" s="2">
        <f>W734*VLOOKUP($R734,$D$19:$E$29,2,FALSE)</f>
        <v>625</v>
      </c>
      <c r="AB734" s="2">
        <f t="shared" ref="AB734:AB744" si="750">X734*VLOOKUP($R734,$D$19:$E$29,2,FALSE)</f>
        <v>625</v>
      </c>
      <c r="AC734" s="2">
        <f t="shared" ref="AC734:AC744" si="751">Y734*VLOOKUP($R734,$D$19:$E$29,2,FALSE)</f>
        <v>0</v>
      </c>
      <c r="AD734" s="2"/>
      <c r="AE734" s="2">
        <f>N737</f>
        <v>3779.4507685921112</v>
      </c>
      <c r="AF734" s="2">
        <f>O737</f>
        <v>3779.4507685921112</v>
      </c>
      <c r="AG734">
        <v>0</v>
      </c>
    </row>
    <row r="735" spans="1:35" x14ac:dyDescent="0.25">
      <c r="D735">
        <f t="shared" ref="D735:D744" si="752">D720</f>
        <v>2</v>
      </c>
      <c r="E735" s="2">
        <f t="shared" ref="E735:E744" si="753">AE720</f>
        <v>625</v>
      </c>
      <c r="F735" s="2">
        <f t="shared" ref="F735:F744" si="754">AF720</f>
        <v>625</v>
      </c>
      <c r="G735">
        <f t="shared" ref="G735:G744" si="755">AG720</f>
        <v>0</v>
      </c>
      <c r="H735" s="2">
        <f t="shared" ref="H735:H744" si="756">SUM(E735:G735)</f>
        <v>1250</v>
      </c>
      <c r="K735" s="1" t="s">
        <v>19</v>
      </c>
      <c r="L735" s="8">
        <f>IF(B733&lt;$M$5,0,$K$6/SUM($K$6,E734:E744))</f>
        <v>0</v>
      </c>
      <c r="M735" s="1" t="s">
        <v>15</v>
      </c>
      <c r="N735" s="2">
        <f>N734*$I$6</f>
        <v>3779.4507685921112</v>
      </c>
      <c r="O735" s="2">
        <f>O734*$I$6</f>
        <v>3779.4507685921112</v>
      </c>
      <c r="P735" s="2">
        <f>SUM(N735:O735)</f>
        <v>7558.9015371842224</v>
      </c>
      <c r="R735">
        <v>2</v>
      </c>
      <c r="S735" s="2">
        <f t="shared" si="747"/>
        <v>625</v>
      </c>
      <c r="T735" s="2">
        <f t="shared" si="748"/>
        <v>625</v>
      </c>
      <c r="U735" s="2">
        <f t="shared" si="749"/>
        <v>0</v>
      </c>
      <c r="V735" s="2"/>
      <c r="W735" s="2">
        <f>S735-S735*$N$13</f>
        <v>593.75</v>
      </c>
      <c r="X735" s="2">
        <f>T735-T735*$N$13</f>
        <v>593.75</v>
      </c>
      <c r="Y735" s="2">
        <f>U735-U735*$N$13</f>
        <v>0</v>
      </c>
      <c r="Z735" s="2"/>
      <c r="AA735" s="2">
        <f t="shared" ref="AA735:AA744" si="757">W735*VLOOKUP($R735,$D$19:$E$29,2,FALSE)</f>
        <v>237.5</v>
      </c>
      <c r="AB735" s="2">
        <f t="shared" si="750"/>
        <v>237.5</v>
      </c>
      <c r="AC735" s="2">
        <f t="shared" si="751"/>
        <v>0</v>
      </c>
      <c r="AD735" s="2"/>
      <c r="AE735" s="2">
        <f>AA734</f>
        <v>625</v>
      </c>
      <c r="AF735" s="2">
        <f t="shared" ref="AF735:AF744" si="758">AB734</f>
        <v>625</v>
      </c>
      <c r="AG735" s="2">
        <f t="shared" ref="AG735:AG744" si="759">AC734</f>
        <v>0</v>
      </c>
    </row>
    <row r="736" spans="1:35" x14ac:dyDescent="0.25">
      <c r="D736">
        <f t="shared" si="752"/>
        <v>3</v>
      </c>
      <c r="E736" s="2">
        <f t="shared" si="753"/>
        <v>237.5</v>
      </c>
      <c r="F736" s="2">
        <f t="shared" si="754"/>
        <v>237.5</v>
      </c>
      <c r="G736">
        <f t="shared" si="755"/>
        <v>0</v>
      </c>
      <c r="H736" s="2">
        <f t="shared" si="756"/>
        <v>475</v>
      </c>
      <c r="I736" s="2">
        <f t="shared" ref="I736:I744" si="760">F736*VLOOKUP(D736,$H$12:$L$22,4,FALSE)</f>
        <v>1149025</v>
      </c>
      <c r="J736" s="2"/>
      <c r="K736" s="1" t="s">
        <v>20</v>
      </c>
      <c r="L736" s="8">
        <f>1-L735</f>
        <v>1</v>
      </c>
      <c r="M736" s="1" t="s">
        <v>16</v>
      </c>
      <c r="N736" s="2">
        <f>IF($P735&lt;$I$7,N735,$I$7*N735/$P735)</f>
        <v>3779.4507685921112</v>
      </c>
      <c r="O736" s="2">
        <f>IF($P735&lt;$I$7,O735,$I$7*O735/$P735)</f>
        <v>3779.4507685921112</v>
      </c>
      <c r="P736" s="2">
        <f>SUM(N736:O736)</f>
        <v>7558.9015371842224</v>
      </c>
      <c r="R736">
        <v>3</v>
      </c>
      <c r="S736" s="2">
        <f t="shared" si="747"/>
        <v>237.5</v>
      </c>
      <c r="T736" s="2">
        <f t="shared" si="748"/>
        <v>237.5</v>
      </c>
      <c r="U736" s="2">
        <f t="shared" si="749"/>
        <v>0</v>
      </c>
      <c r="V736" s="2"/>
      <c r="W736" s="2">
        <f>S736-S736*$N$14</f>
        <v>213.75</v>
      </c>
      <c r="X736" s="2">
        <f>T736-T736*$N$14</f>
        <v>213.75</v>
      </c>
      <c r="Y736" s="2">
        <f>U736-U736*$N$14</f>
        <v>0</v>
      </c>
      <c r="Z736" s="2"/>
      <c r="AA736" s="2">
        <f t="shared" si="757"/>
        <v>85.5</v>
      </c>
      <c r="AB736" s="2">
        <f t="shared" si="750"/>
        <v>85.5</v>
      </c>
      <c r="AC736" s="2">
        <f t="shared" si="751"/>
        <v>0</v>
      </c>
      <c r="AD736" s="2"/>
      <c r="AE736" s="2">
        <f t="shared" ref="AE736:AE744" si="761">AA735</f>
        <v>237.5</v>
      </c>
      <c r="AF736" s="2">
        <f t="shared" si="758"/>
        <v>237.5</v>
      </c>
      <c r="AG736" s="2">
        <f t="shared" si="759"/>
        <v>0</v>
      </c>
    </row>
    <row r="737" spans="1:35" x14ac:dyDescent="0.25">
      <c r="D737">
        <f t="shared" si="752"/>
        <v>4</v>
      </c>
      <c r="E737" s="2">
        <f t="shared" si="753"/>
        <v>85.5</v>
      </c>
      <c r="F737" s="2">
        <f t="shared" si="754"/>
        <v>85.5</v>
      </c>
      <c r="G737">
        <f t="shared" si="755"/>
        <v>0</v>
      </c>
      <c r="H737" s="2">
        <f t="shared" si="756"/>
        <v>171</v>
      </c>
      <c r="I737" s="2">
        <f t="shared" si="760"/>
        <v>847732.5</v>
      </c>
      <c r="J737" s="2"/>
      <c r="K737" s="1" t="s">
        <v>21</v>
      </c>
      <c r="L737" s="2">
        <f>L734*L735</f>
        <v>0</v>
      </c>
      <c r="M737" s="1" t="s">
        <v>33</v>
      </c>
      <c r="N737" s="2">
        <f>N736</f>
        <v>3779.4507685921112</v>
      </c>
      <c r="O737" s="2">
        <f t="shared" ref="O737" si="762">O736</f>
        <v>3779.4507685921112</v>
      </c>
      <c r="P737" s="2">
        <f>SUM(N737:O737)</f>
        <v>7558.9015371842224</v>
      </c>
      <c r="R737">
        <v>4</v>
      </c>
      <c r="S737" s="2">
        <f t="shared" si="747"/>
        <v>85.5</v>
      </c>
      <c r="T737" s="2">
        <f t="shared" si="748"/>
        <v>85.5</v>
      </c>
      <c r="U737" s="2">
        <f t="shared" si="749"/>
        <v>0</v>
      </c>
      <c r="V737" s="2"/>
      <c r="W737" s="2">
        <f>S737-S737*$N$15</f>
        <v>68.400000000000006</v>
      </c>
      <c r="X737" s="2">
        <f>T737-T737*$N$15</f>
        <v>68.400000000000006</v>
      </c>
      <c r="Y737" s="2">
        <f>U737-U737*$N$15</f>
        <v>0</v>
      </c>
      <c r="Z737" s="2"/>
      <c r="AA737" s="2">
        <f t="shared" si="757"/>
        <v>41.04</v>
      </c>
      <c r="AB737" s="2">
        <f t="shared" si="750"/>
        <v>41.04</v>
      </c>
      <c r="AC737" s="2">
        <f t="shared" si="751"/>
        <v>0</v>
      </c>
      <c r="AD737" s="2"/>
      <c r="AE737" s="2">
        <f t="shared" si="761"/>
        <v>85.5</v>
      </c>
      <c r="AF737" s="2">
        <f t="shared" si="758"/>
        <v>85.5</v>
      </c>
      <c r="AG737" s="2">
        <f t="shared" si="759"/>
        <v>0</v>
      </c>
    </row>
    <row r="738" spans="1:35" x14ac:dyDescent="0.25">
      <c r="D738">
        <f t="shared" si="752"/>
        <v>5</v>
      </c>
      <c r="E738" s="2">
        <f t="shared" si="753"/>
        <v>41.04</v>
      </c>
      <c r="F738" s="2">
        <f t="shared" si="754"/>
        <v>41.04</v>
      </c>
      <c r="G738">
        <f t="shared" si="755"/>
        <v>0</v>
      </c>
      <c r="H738" s="2">
        <f t="shared" si="756"/>
        <v>82.08</v>
      </c>
      <c r="I738" s="2">
        <f t="shared" si="760"/>
        <v>647282.88</v>
      </c>
      <c r="J738" s="2"/>
      <c r="K738" s="1" t="s">
        <v>22</v>
      </c>
      <c r="L738" s="2">
        <f>(L734*L736)/2</f>
        <v>1889725.3842960557</v>
      </c>
      <c r="R738">
        <v>5</v>
      </c>
      <c r="S738" s="2">
        <f t="shared" si="747"/>
        <v>41.04</v>
      </c>
      <c r="T738" s="2">
        <f t="shared" si="748"/>
        <v>41.04</v>
      </c>
      <c r="U738" s="2">
        <f t="shared" si="749"/>
        <v>0</v>
      </c>
      <c r="V738" s="2"/>
      <c r="W738" s="2">
        <f>S738-S738*$N$16</f>
        <v>32.832000000000001</v>
      </c>
      <c r="X738" s="2">
        <f>T738-T738*$N$16</f>
        <v>32.832000000000001</v>
      </c>
      <c r="Y738" s="2">
        <f>U738-U738*$N$16</f>
        <v>0</v>
      </c>
      <c r="Z738" s="2"/>
      <c r="AA738" s="2">
        <f t="shared" si="757"/>
        <v>19.699200000000001</v>
      </c>
      <c r="AB738" s="2">
        <f t="shared" si="750"/>
        <v>19.699200000000001</v>
      </c>
      <c r="AC738" s="2">
        <f t="shared" si="751"/>
        <v>0</v>
      </c>
      <c r="AD738" s="2"/>
      <c r="AE738" s="2">
        <f t="shared" si="761"/>
        <v>41.04</v>
      </c>
      <c r="AF738" s="2">
        <f t="shared" si="758"/>
        <v>41.04</v>
      </c>
      <c r="AG738" s="2">
        <f t="shared" si="759"/>
        <v>0</v>
      </c>
    </row>
    <row r="739" spans="1:35" x14ac:dyDescent="0.25">
      <c r="D739">
        <f t="shared" si="752"/>
        <v>6</v>
      </c>
      <c r="E739" s="2">
        <f t="shared" si="753"/>
        <v>19.699200000000001</v>
      </c>
      <c r="F739" s="2">
        <f t="shared" si="754"/>
        <v>19.699200000000001</v>
      </c>
      <c r="G739">
        <f t="shared" si="755"/>
        <v>0</v>
      </c>
      <c r="H739" s="2">
        <f t="shared" si="756"/>
        <v>39.398400000000002</v>
      </c>
      <c r="I739" s="2">
        <f t="shared" si="760"/>
        <v>447309.73440000002</v>
      </c>
      <c r="J739" s="2"/>
      <c r="K739" s="1" t="s">
        <v>23</v>
      </c>
      <c r="L739" s="2">
        <f>L738</f>
        <v>1889725.3842960557</v>
      </c>
      <c r="R739">
        <v>6</v>
      </c>
      <c r="S739" s="2">
        <f t="shared" si="747"/>
        <v>19.699200000000001</v>
      </c>
      <c r="T739" s="2">
        <f t="shared" si="748"/>
        <v>19.699200000000001</v>
      </c>
      <c r="U739" s="2">
        <f t="shared" si="749"/>
        <v>0</v>
      </c>
      <c r="V739" s="2"/>
      <c r="W739" s="2">
        <f>S739-S739*$N$17</f>
        <v>15.759360000000001</v>
      </c>
      <c r="X739" s="2">
        <f>T739-T739*$N$17</f>
        <v>15.759360000000001</v>
      </c>
      <c r="Y739" s="2">
        <f>U739-U739*$N$17</f>
        <v>0</v>
      </c>
      <c r="Z739" s="2"/>
      <c r="AA739" s="2">
        <f t="shared" si="757"/>
        <v>9.4556160000000009</v>
      </c>
      <c r="AB739" s="2">
        <f t="shared" si="750"/>
        <v>9.4556160000000009</v>
      </c>
      <c r="AC739" s="2">
        <f t="shared" si="751"/>
        <v>0</v>
      </c>
      <c r="AD739" s="2"/>
      <c r="AE739" s="2">
        <f t="shared" si="761"/>
        <v>19.699200000000001</v>
      </c>
      <c r="AF739" s="2">
        <f t="shared" si="758"/>
        <v>19.699200000000001</v>
      </c>
      <c r="AG739" s="2">
        <f t="shared" si="759"/>
        <v>0</v>
      </c>
    </row>
    <row r="740" spans="1:35" x14ac:dyDescent="0.25">
      <c r="D740">
        <f t="shared" si="752"/>
        <v>7</v>
      </c>
      <c r="E740" s="2">
        <f t="shared" si="753"/>
        <v>9.4556160000000009</v>
      </c>
      <c r="F740" s="2">
        <f t="shared" si="754"/>
        <v>9.4556160000000009</v>
      </c>
      <c r="G740">
        <f t="shared" si="755"/>
        <v>0</v>
      </c>
      <c r="H740" s="2">
        <f t="shared" si="756"/>
        <v>18.911232000000002</v>
      </c>
      <c r="I740" s="2">
        <f t="shared" si="760"/>
        <v>278288.23449600005</v>
      </c>
      <c r="J740" s="2"/>
      <c r="K740" s="15"/>
      <c r="L740" s="2"/>
      <c r="M740" s="2"/>
      <c r="N740" s="2"/>
      <c r="O740" s="2"/>
      <c r="R740">
        <v>7</v>
      </c>
      <c r="S740" s="2">
        <f t="shared" si="747"/>
        <v>9.4556160000000009</v>
      </c>
      <c r="T740" s="2">
        <f t="shared" si="748"/>
        <v>9.4556160000000009</v>
      </c>
      <c r="U740" s="2">
        <f t="shared" si="749"/>
        <v>0</v>
      </c>
      <c r="V740" s="2"/>
      <c r="W740" s="2">
        <f>S740-S740*$N$18</f>
        <v>7.5644928000000009</v>
      </c>
      <c r="X740" s="2">
        <f>T740-T740*$N$18</f>
        <v>7.5644928000000009</v>
      </c>
      <c r="Y740" s="2">
        <f>U740-U740*$N$18</f>
        <v>0</v>
      </c>
      <c r="Z740" s="2"/>
      <c r="AA740" s="2">
        <f t="shared" si="757"/>
        <v>4.53869568</v>
      </c>
      <c r="AB740" s="2">
        <f t="shared" si="750"/>
        <v>4.53869568</v>
      </c>
      <c r="AC740" s="2">
        <f t="shared" si="751"/>
        <v>0</v>
      </c>
      <c r="AD740" s="2"/>
      <c r="AE740" s="2">
        <f t="shared" si="761"/>
        <v>9.4556160000000009</v>
      </c>
      <c r="AF740" s="2">
        <f t="shared" si="758"/>
        <v>9.4556160000000009</v>
      </c>
      <c r="AG740" s="2">
        <f t="shared" si="759"/>
        <v>0</v>
      </c>
    </row>
    <row r="741" spans="1:35" x14ac:dyDescent="0.25">
      <c r="D741">
        <f t="shared" si="752"/>
        <v>8</v>
      </c>
      <c r="E741" s="2">
        <f t="shared" si="753"/>
        <v>4.53869568</v>
      </c>
      <c r="F741" s="2">
        <f t="shared" si="754"/>
        <v>4.53869568</v>
      </c>
      <c r="G741">
        <f t="shared" si="755"/>
        <v>0</v>
      </c>
      <c r="H741" s="2">
        <f t="shared" si="756"/>
        <v>9.07739136</v>
      </c>
      <c r="I741" s="2">
        <f t="shared" si="760"/>
        <v>168076.97842176</v>
      </c>
      <c r="J741" s="2"/>
      <c r="K741" s="2"/>
      <c r="L741" s="2"/>
      <c r="M741" s="2"/>
      <c r="N741" s="2"/>
      <c r="O741" s="2"/>
      <c r="R741">
        <v>8</v>
      </c>
      <c r="S741" s="2">
        <f t="shared" si="747"/>
        <v>4.53869568</v>
      </c>
      <c r="T741" s="2">
        <f t="shared" si="748"/>
        <v>4.53869568</v>
      </c>
      <c r="U741" s="2">
        <f t="shared" si="749"/>
        <v>0</v>
      </c>
      <c r="V741" s="2"/>
      <c r="W741" s="2">
        <f>S741-S741*$N$19</f>
        <v>3.630956544</v>
      </c>
      <c r="X741" s="2">
        <f>T741-T741*$N$19</f>
        <v>3.630956544</v>
      </c>
      <c r="Y741" s="2">
        <f>U741-U741*$N$19</f>
        <v>0</v>
      </c>
      <c r="Z741" s="2"/>
      <c r="AA741" s="2">
        <f t="shared" si="757"/>
        <v>2.1785739263999999</v>
      </c>
      <c r="AB741" s="2">
        <f t="shared" si="750"/>
        <v>2.1785739263999999</v>
      </c>
      <c r="AC741" s="2">
        <f t="shared" si="751"/>
        <v>0</v>
      </c>
      <c r="AD741" s="2"/>
      <c r="AE741" s="2">
        <f t="shared" si="761"/>
        <v>4.53869568</v>
      </c>
      <c r="AF741" s="2">
        <f t="shared" si="758"/>
        <v>4.53869568</v>
      </c>
      <c r="AG741" s="2">
        <f t="shared" si="759"/>
        <v>0</v>
      </c>
    </row>
    <row r="742" spans="1:35" x14ac:dyDescent="0.25">
      <c r="D742">
        <f t="shared" si="752"/>
        <v>9</v>
      </c>
      <c r="E742" s="2">
        <f t="shared" si="753"/>
        <v>2.1785739263999999</v>
      </c>
      <c r="F742" s="2">
        <f t="shared" si="754"/>
        <v>2.1785739263999999</v>
      </c>
      <c r="G742">
        <f t="shared" si="755"/>
        <v>0</v>
      </c>
      <c r="H742" s="2">
        <f t="shared" si="756"/>
        <v>4.3571478527999998</v>
      </c>
      <c r="I742" s="2">
        <f t="shared" si="760"/>
        <v>134261.15393617921</v>
      </c>
      <c r="J742" s="2"/>
      <c r="K742" s="2"/>
      <c r="L742" s="2"/>
      <c r="M742" s="2"/>
      <c r="N742" s="2"/>
      <c r="O742" s="2"/>
      <c r="R742">
        <v>9</v>
      </c>
      <c r="S742" s="2">
        <f t="shared" si="747"/>
        <v>2.1785739263999999</v>
      </c>
      <c r="T742" s="2">
        <f t="shared" si="748"/>
        <v>2.1785739263999999</v>
      </c>
      <c r="U742" s="2">
        <f t="shared" si="749"/>
        <v>0</v>
      </c>
      <c r="V742" s="2"/>
      <c r="W742" s="2">
        <f>S742-S742*$N$20</f>
        <v>1.7428591411199998</v>
      </c>
      <c r="X742" s="2">
        <f>T742-T742*$N$20</f>
        <v>1.7428591411199998</v>
      </c>
      <c r="Y742" s="2">
        <f>U742-U742*$N$20</f>
        <v>0</v>
      </c>
      <c r="Z742" s="2"/>
      <c r="AA742" s="2">
        <f t="shared" si="757"/>
        <v>1.0457154846719998</v>
      </c>
      <c r="AB742" s="2">
        <f t="shared" si="750"/>
        <v>1.0457154846719998</v>
      </c>
      <c r="AC742" s="2">
        <f t="shared" si="751"/>
        <v>0</v>
      </c>
      <c r="AD742" s="2"/>
      <c r="AE742" s="2">
        <f t="shared" si="761"/>
        <v>2.1785739263999999</v>
      </c>
      <c r="AF742" s="2">
        <f t="shared" si="758"/>
        <v>2.1785739263999999</v>
      </c>
      <c r="AG742" s="2">
        <f t="shared" si="759"/>
        <v>0</v>
      </c>
    </row>
    <row r="743" spans="1:35" x14ac:dyDescent="0.25">
      <c r="D743">
        <f t="shared" si="752"/>
        <v>10</v>
      </c>
      <c r="E743" s="2">
        <f t="shared" si="753"/>
        <v>1.0457154846719998</v>
      </c>
      <c r="F743" s="2">
        <f t="shared" si="754"/>
        <v>1.0457154846719998</v>
      </c>
      <c r="G743">
        <f t="shared" si="755"/>
        <v>0</v>
      </c>
      <c r="H743" s="2">
        <f t="shared" si="756"/>
        <v>2.0914309693439996</v>
      </c>
      <c r="I743" s="2">
        <f t="shared" si="760"/>
        <v>67114.019806248951</v>
      </c>
      <c r="J743" s="2"/>
      <c r="K743" s="2"/>
      <c r="L743" s="2"/>
      <c r="M743" s="2"/>
      <c r="N743" s="2"/>
      <c r="O743" s="2"/>
      <c r="R743">
        <v>10</v>
      </c>
      <c r="S743" s="2">
        <f t="shared" si="747"/>
        <v>1.0457154846719998</v>
      </c>
      <c r="T743" s="2">
        <f t="shared" si="748"/>
        <v>1.0457154846719998</v>
      </c>
      <c r="U743" s="2">
        <f t="shared" si="749"/>
        <v>0</v>
      </c>
      <c r="V743" s="2"/>
      <c r="W743" s="2">
        <f>S743-S743*$N$21</f>
        <v>0.8365723877375999</v>
      </c>
      <c r="X743" s="2">
        <f>T743-T743*$N$21</f>
        <v>0.8365723877375999</v>
      </c>
      <c r="Y743" s="2">
        <f>U743-U743*$N$21</f>
        <v>0</v>
      </c>
      <c r="Z743" s="2"/>
      <c r="AA743" s="2">
        <f t="shared" si="757"/>
        <v>0.50194343264255992</v>
      </c>
      <c r="AB743" s="2">
        <f t="shared" si="750"/>
        <v>0.50194343264255992</v>
      </c>
      <c r="AC743" s="2">
        <f t="shared" si="751"/>
        <v>0</v>
      </c>
      <c r="AD743" s="2"/>
      <c r="AE743" s="2">
        <f t="shared" si="761"/>
        <v>1.0457154846719998</v>
      </c>
      <c r="AF743" s="2">
        <f t="shared" si="758"/>
        <v>1.0457154846719998</v>
      </c>
      <c r="AG743" s="2">
        <f t="shared" si="759"/>
        <v>0</v>
      </c>
    </row>
    <row r="744" spans="1:35" x14ac:dyDescent="0.25">
      <c r="D744">
        <f t="shared" si="752"/>
        <v>11</v>
      </c>
      <c r="E744" s="2">
        <f t="shared" si="753"/>
        <v>0.50194343264255992</v>
      </c>
      <c r="F744" s="2">
        <f t="shared" si="754"/>
        <v>0.50194343264255992</v>
      </c>
      <c r="G744">
        <f t="shared" si="755"/>
        <v>0</v>
      </c>
      <c r="H744" s="2">
        <f t="shared" si="756"/>
        <v>1.0038868652851198</v>
      </c>
      <c r="I744" s="2">
        <f t="shared" si="760"/>
        <v>40360.26753192296</v>
      </c>
      <c r="J744" s="2"/>
      <c r="K744" s="2"/>
      <c r="L744" s="2"/>
      <c r="M744" s="2"/>
      <c r="N744" s="2"/>
      <c r="O744" s="2"/>
      <c r="R744" s="3">
        <v>11</v>
      </c>
      <c r="S744" s="6">
        <f t="shared" si="747"/>
        <v>0.50194343264255992</v>
      </c>
      <c r="T744" s="6">
        <f t="shared" si="748"/>
        <v>0.50194343264255992</v>
      </c>
      <c r="U744" s="6">
        <f t="shared" si="749"/>
        <v>0</v>
      </c>
      <c r="V744" s="7"/>
      <c r="W744" s="2">
        <f>S744-S744*$N$22</f>
        <v>0.40155474611404796</v>
      </c>
      <c r="X744" s="2">
        <f>T744-T744*$N$22</f>
        <v>0.40155474611404796</v>
      </c>
      <c r="Y744" s="2">
        <f>U744-U744*$N$22</f>
        <v>0</v>
      </c>
      <c r="Z744" s="2"/>
      <c r="AA744" s="2">
        <f t="shared" si="757"/>
        <v>0.24093284766842876</v>
      </c>
      <c r="AB744" s="2">
        <f t="shared" si="750"/>
        <v>0.24093284766842876</v>
      </c>
      <c r="AC744" s="2">
        <f t="shared" si="751"/>
        <v>0</v>
      </c>
      <c r="AD744" s="2"/>
      <c r="AE744" s="2">
        <f t="shared" si="761"/>
        <v>0.50194343264255992</v>
      </c>
      <c r="AF744" s="2">
        <f t="shared" si="758"/>
        <v>0.50194343264255992</v>
      </c>
      <c r="AG744" s="2">
        <f t="shared" si="759"/>
        <v>0</v>
      </c>
    </row>
    <row r="745" spans="1:35" x14ac:dyDescent="0.25">
      <c r="H745" s="2">
        <f>SUM(H734:H744)</f>
        <v>9611.8210262316497</v>
      </c>
      <c r="I745">
        <f>SUM(I736:I744)</f>
        <v>3779450.7685921113</v>
      </c>
      <c r="R745" t="s">
        <v>30</v>
      </c>
      <c r="T745">
        <f>IF($H745&lt;$J$12,F745,F745/$H745*$J$12)</f>
        <v>0</v>
      </c>
      <c r="U745">
        <f>SUM(S734:U744)</f>
        <v>7052.9194890474282</v>
      </c>
      <c r="Y745" s="2">
        <f>SUM(W734:Y744)</f>
        <v>6877.3355912379429</v>
      </c>
      <c r="AC745" s="2">
        <f>SUM(AA734:AC744)</f>
        <v>2053.4013547427667</v>
      </c>
      <c r="AE745" s="2">
        <f>SUM(AE734:AE744)</f>
        <v>4805.9105131158249</v>
      </c>
      <c r="AF745" s="2">
        <f>SUM(AF734:AF744)</f>
        <v>4805.9105131158249</v>
      </c>
      <c r="AG745">
        <f>SUM(AG734:AG744)</f>
        <v>0</v>
      </c>
      <c r="AH745" s="15">
        <f>SUM(AE734:AG744)</f>
        <v>9611.8210262316461</v>
      </c>
    </row>
    <row r="746" spans="1:35" x14ac:dyDescent="0.25">
      <c r="B746" s="3"/>
      <c r="C746" s="3"/>
      <c r="D746" s="3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14"/>
      <c r="AI746" s="3"/>
    </row>
    <row r="747" spans="1:35" x14ac:dyDescent="0.25">
      <c r="B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7"/>
      <c r="U747" s="7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7"/>
      <c r="AH747" s="19"/>
      <c r="AI747" s="7"/>
    </row>
    <row r="748" spans="1:35" x14ac:dyDescent="0.25">
      <c r="A748" t="s">
        <v>24</v>
      </c>
      <c r="B748">
        <f>B733+1</f>
        <v>48</v>
      </c>
      <c r="D748" s="3" t="s">
        <v>34</v>
      </c>
      <c r="E748" s="3" t="s">
        <v>5</v>
      </c>
      <c r="F748" s="3" t="s">
        <v>4</v>
      </c>
      <c r="G748" s="3" t="s">
        <v>6</v>
      </c>
      <c r="H748" s="3" t="s">
        <v>14</v>
      </c>
      <c r="I748" s="3" t="s">
        <v>7</v>
      </c>
      <c r="K748" s="14" t="s">
        <v>32</v>
      </c>
      <c r="L748" s="4"/>
      <c r="M748" s="4"/>
      <c r="N748" s="3" t="s">
        <v>51</v>
      </c>
      <c r="O748" s="3" t="s">
        <v>50</v>
      </c>
      <c r="P748" s="3" t="s">
        <v>14</v>
      </c>
      <c r="R748" s="3" t="s">
        <v>34</v>
      </c>
      <c r="S748" s="3" t="s">
        <v>35</v>
      </c>
      <c r="T748" s="3" t="s">
        <v>36</v>
      </c>
      <c r="U748" s="3" t="s">
        <v>37</v>
      </c>
      <c r="W748" s="3" t="s">
        <v>38</v>
      </c>
      <c r="X748" s="3" t="s">
        <v>39</v>
      </c>
      <c r="Y748" s="3" t="s">
        <v>40</v>
      </c>
      <c r="AA748" s="3" t="s">
        <v>41</v>
      </c>
      <c r="AB748" s="3" t="s">
        <v>42</v>
      </c>
      <c r="AC748" s="3" t="s">
        <v>43</v>
      </c>
      <c r="AE748" s="3" t="s">
        <v>52</v>
      </c>
      <c r="AF748" s="3" t="s">
        <v>54</v>
      </c>
      <c r="AG748" s="3" t="s">
        <v>53</v>
      </c>
      <c r="AH748" s="1" t="s">
        <v>24</v>
      </c>
      <c r="AI748">
        <f>B748</f>
        <v>48</v>
      </c>
    </row>
    <row r="749" spans="1:35" x14ac:dyDescent="0.25">
      <c r="D749">
        <f>D734</f>
        <v>1</v>
      </c>
      <c r="E749" s="2">
        <f>AE734</f>
        <v>3779.4507685921112</v>
      </c>
      <c r="F749" s="2">
        <f>AF734</f>
        <v>3779.4507685921112</v>
      </c>
      <c r="G749">
        <f>IF($B748&lt;$M$5,0,$K$6)</f>
        <v>0</v>
      </c>
      <c r="H749" s="2">
        <f>SUM(E749:G749)</f>
        <v>7558.9015371842224</v>
      </c>
      <c r="K749" s="1" t="s">
        <v>17</v>
      </c>
      <c r="L749" s="2">
        <f>SUM(I751:I759)</f>
        <v>3779450.7685921113</v>
      </c>
      <c r="M749" s="4"/>
      <c r="N749" s="7">
        <f>L752+L753</f>
        <v>1889725.3842960557</v>
      </c>
      <c r="O749" s="7">
        <f>L754</f>
        <v>1889725.3842960557</v>
      </c>
      <c r="P749" s="4"/>
      <c r="R749">
        <v>1</v>
      </c>
      <c r="S749" s="2">
        <f t="shared" ref="S749:S759" si="763">IF($H749&lt;$J$12,E749,E749/$H749*$J$12)</f>
        <v>2500</v>
      </c>
      <c r="T749" s="2">
        <f t="shared" ref="T749:T759" si="764">IF($H749&lt;$J$12,F749,F749/$H749*$J$12)</f>
        <v>2500</v>
      </c>
      <c r="U749" s="2">
        <f t="shared" ref="U749:U759" si="765">IF($H749&lt;$J$12,G749,G749/$H749*$J$12)</f>
        <v>0</v>
      </c>
      <c r="V749" s="2"/>
      <c r="W749" s="2">
        <f>S749-S749*$N$12</f>
        <v>2500</v>
      </c>
      <c r="X749" s="2">
        <f>T749-T749*$N$12</f>
        <v>2500</v>
      </c>
      <c r="Y749" s="2">
        <f>U749-U749*$N$12</f>
        <v>0</v>
      </c>
      <c r="Z749" s="2"/>
      <c r="AA749" s="2">
        <f>W749*VLOOKUP($R749,$D$19:$E$29,2,FALSE)</f>
        <v>625</v>
      </c>
      <c r="AB749" s="2">
        <f t="shared" ref="AB749:AB759" si="766">X749*VLOOKUP($R749,$D$19:$E$29,2,FALSE)</f>
        <v>625</v>
      </c>
      <c r="AC749" s="2">
        <f t="shared" ref="AC749:AC759" si="767">Y749*VLOOKUP($R749,$D$19:$E$29,2,FALSE)</f>
        <v>0</v>
      </c>
      <c r="AD749" s="2"/>
      <c r="AE749" s="2">
        <f>N752</f>
        <v>3779.4507685921112</v>
      </c>
      <c r="AF749" s="2">
        <f>O752</f>
        <v>3779.4507685921112</v>
      </c>
      <c r="AG749">
        <v>0</v>
      </c>
    </row>
    <row r="750" spans="1:35" x14ac:dyDescent="0.25">
      <c r="D750">
        <f t="shared" ref="D750:D759" si="768">D735</f>
        <v>2</v>
      </c>
      <c r="E750" s="2">
        <f t="shared" ref="E750:E759" si="769">AE735</f>
        <v>625</v>
      </c>
      <c r="F750" s="2">
        <f t="shared" ref="F750:F759" si="770">AF735</f>
        <v>625</v>
      </c>
      <c r="G750">
        <f t="shared" ref="G750:G759" si="771">AG735</f>
        <v>0</v>
      </c>
      <c r="H750" s="2">
        <f t="shared" ref="H750:H759" si="772">SUM(E750:G750)</f>
        <v>1250</v>
      </c>
      <c r="K750" s="1" t="s">
        <v>19</v>
      </c>
      <c r="L750" s="8">
        <f>IF(B748&lt;$M$5,0,$K$6/SUM($K$6,E749:E759))</f>
        <v>0</v>
      </c>
      <c r="M750" s="1" t="s">
        <v>15</v>
      </c>
      <c r="N750" s="2">
        <f>N749*$I$6</f>
        <v>3779.4507685921112</v>
      </c>
      <c r="O750" s="2">
        <f>O749*$I$6</f>
        <v>3779.4507685921112</v>
      </c>
      <c r="P750" s="2">
        <f>SUM(N750:O750)</f>
        <v>7558.9015371842224</v>
      </c>
      <c r="R750">
        <v>2</v>
      </c>
      <c r="S750" s="2">
        <f t="shared" si="763"/>
        <v>625</v>
      </c>
      <c r="T750" s="2">
        <f t="shared" si="764"/>
        <v>625</v>
      </c>
      <c r="U750" s="2">
        <f t="shared" si="765"/>
        <v>0</v>
      </c>
      <c r="V750" s="2"/>
      <c r="W750" s="2">
        <f>S750-S750*$N$13</f>
        <v>593.75</v>
      </c>
      <c r="X750" s="2">
        <f>T750-T750*$N$13</f>
        <v>593.75</v>
      </c>
      <c r="Y750" s="2">
        <f>U750-U750*$N$13</f>
        <v>0</v>
      </c>
      <c r="Z750" s="2"/>
      <c r="AA750" s="2">
        <f t="shared" ref="AA750:AA759" si="773">W750*VLOOKUP($R750,$D$19:$E$29,2,FALSE)</f>
        <v>237.5</v>
      </c>
      <c r="AB750" s="2">
        <f t="shared" si="766"/>
        <v>237.5</v>
      </c>
      <c r="AC750" s="2">
        <f t="shared" si="767"/>
        <v>0</v>
      </c>
      <c r="AD750" s="2"/>
      <c r="AE750" s="2">
        <f>AA749</f>
        <v>625</v>
      </c>
      <c r="AF750" s="2">
        <f t="shared" ref="AF750:AF759" si="774">AB749</f>
        <v>625</v>
      </c>
      <c r="AG750" s="2">
        <f t="shared" ref="AG750:AG759" si="775">AC749</f>
        <v>0</v>
      </c>
    </row>
    <row r="751" spans="1:35" x14ac:dyDescent="0.25">
      <c r="D751">
        <f t="shared" si="768"/>
        <v>3</v>
      </c>
      <c r="E751" s="2">
        <f t="shared" si="769"/>
        <v>237.5</v>
      </c>
      <c r="F751" s="2">
        <f t="shared" si="770"/>
        <v>237.5</v>
      </c>
      <c r="G751">
        <f t="shared" si="771"/>
        <v>0</v>
      </c>
      <c r="H751" s="2">
        <f t="shared" si="772"/>
        <v>475</v>
      </c>
      <c r="I751" s="2">
        <f t="shared" ref="I751:I759" si="776">F751*VLOOKUP(D751,$H$12:$L$22,4,FALSE)</f>
        <v>1149025</v>
      </c>
      <c r="J751" s="2"/>
      <c r="K751" s="1" t="s">
        <v>20</v>
      </c>
      <c r="L751" s="8">
        <f>1-L750</f>
        <v>1</v>
      </c>
      <c r="M751" s="1" t="s">
        <v>16</v>
      </c>
      <c r="N751" s="2">
        <f>IF($P750&lt;$I$7,N750,$I$7*N750/$P750)</f>
        <v>3779.4507685921112</v>
      </c>
      <c r="O751" s="2">
        <f>IF($P750&lt;$I$7,O750,$I$7*O750/$P750)</f>
        <v>3779.4507685921112</v>
      </c>
      <c r="P751" s="2">
        <f>SUM(N751:O751)</f>
        <v>7558.9015371842224</v>
      </c>
      <c r="R751">
        <v>3</v>
      </c>
      <c r="S751" s="2">
        <f t="shared" si="763"/>
        <v>237.5</v>
      </c>
      <c r="T751" s="2">
        <f t="shared" si="764"/>
        <v>237.5</v>
      </c>
      <c r="U751" s="2">
        <f t="shared" si="765"/>
        <v>0</v>
      </c>
      <c r="V751" s="2"/>
      <c r="W751" s="2">
        <f>S751-S751*$N$14</f>
        <v>213.75</v>
      </c>
      <c r="X751" s="2">
        <f>T751-T751*$N$14</f>
        <v>213.75</v>
      </c>
      <c r="Y751" s="2">
        <f>U751-U751*$N$14</f>
        <v>0</v>
      </c>
      <c r="Z751" s="2"/>
      <c r="AA751" s="2">
        <f t="shared" si="773"/>
        <v>85.5</v>
      </c>
      <c r="AB751" s="2">
        <f t="shared" si="766"/>
        <v>85.5</v>
      </c>
      <c r="AC751" s="2">
        <f t="shared" si="767"/>
        <v>0</v>
      </c>
      <c r="AD751" s="2"/>
      <c r="AE751" s="2">
        <f t="shared" ref="AE751:AE759" si="777">AA750</f>
        <v>237.5</v>
      </c>
      <c r="AF751" s="2">
        <f t="shared" si="774"/>
        <v>237.5</v>
      </c>
      <c r="AG751" s="2">
        <f t="shared" si="775"/>
        <v>0</v>
      </c>
    </row>
    <row r="752" spans="1:35" x14ac:dyDescent="0.25">
      <c r="D752">
        <f t="shared" si="768"/>
        <v>4</v>
      </c>
      <c r="E752" s="2">
        <f t="shared" si="769"/>
        <v>85.5</v>
      </c>
      <c r="F752" s="2">
        <f t="shared" si="770"/>
        <v>85.5</v>
      </c>
      <c r="G752">
        <f t="shared" si="771"/>
        <v>0</v>
      </c>
      <c r="H752" s="2">
        <f t="shared" si="772"/>
        <v>171</v>
      </c>
      <c r="I752" s="2">
        <f t="shared" si="776"/>
        <v>847732.5</v>
      </c>
      <c r="J752" s="2"/>
      <c r="K752" s="1" t="s">
        <v>21</v>
      </c>
      <c r="L752" s="2">
        <f>L749*L750</f>
        <v>0</v>
      </c>
      <c r="M752" s="1" t="s">
        <v>33</v>
      </c>
      <c r="N752" s="2">
        <f>N751</f>
        <v>3779.4507685921112</v>
      </c>
      <c r="O752" s="2">
        <f t="shared" ref="O752" si="778">O751</f>
        <v>3779.4507685921112</v>
      </c>
      <c r="P752" s="2">
        <f>SUM(N752:O752)</f>
        <v>7558.9015371842224</v>
      </c>
      <c r="R752">
        <v>4</v>
      </c>
      <c r="S752" s="2">
        <f t="shared" si="763"/>
        <v>85.5</v>
      </c>
      <c r="T752" s="2">
        <f t="shared" si="764"/>
        <v>85.5</v>
      </c>
      <c r="U752" s="2">
        <f t="shared" si="765"/>
        <v>0</v>
      </c>
      <c r="V752" s="2"/>
      <c r="W752" s="2">
        <f>S752-S752*$N$15</f>
        <v>68.400000000000006</v>
      </c>
      <c r="X752" s="2">
        <f>T752-T752*$N$15</f>
        <v>68.400000000000006</v>
      </c>
      <c r="Y752" s="2">
        <f>U752-U752*$N$15</f>
        <v>0</v>
      </c>
      <c r="Z752" s="2"/>
      <c r="AA752" s="2">
        <f t="shared" si="773"/>
        <v>41.04</v>
      </c>
      <c r="AB752" s="2">
        <f t="shared" si="766"/>
        <v>41.04</v>
      </c>
      <c r="AC752" s="2">
        <f t="shared" si="767"/>
        <v>0</v>
      </c>
      <c r="AD752" s="2"/>
      <c r="AE752" s="2">
        <f t="shared" si="777"/>
        <v>85.5</v>
      </c>
      <c r="AF752" s="2">
        <f t="shared" si="774"/>
        <v>85.5</v>
      </c>
      <c r="AG752" s="2">
        <f t="shared" si="775"/>
        <v>0</v>
      </c>
    </row>
    <row r="753" spans="1:35" x14ac:dyDescent="0.25">
      <c r="D753">
        <f t="shared" si="768"/>
        <v>5</v>
      </c>
      <c r="E753" s="2">
        <f t="shared" si="769"/>
        <v>41.04</v>
      </c>
      <c r="F753" s="2">
        <f t="shared" si="770"/>
        <v>41.04</v>
      </c>
      <c r="G753">
        <f t="shared" si="771"/>
        <v>0</v>
      </c>
      <c r="H753" s="2">
        <f t="shared" si="772"/>
        <v>82.08</v>
      </c>
      <c r="I753" s="2">
        <f t="shared" si="776"/>
        <v>647282.88</v>
      </c>
      <c r="J753" s="2"/>
      <c r="K753" s="1" t="s">
        <v>22</v>
      </c>
      <c r="L753" s="2">
        <f>(L749*L751)/2</f>
        <v>1889725.3842960557</v>
      </c>
      <c r="R753">
        <v>5</v>
      </c>
      <c r="S753" s="2">
        <f t="shared" si="763"/>
        <v>41.04</v>
      </c>
      <c r="T753" s="2">
        <f t="shared" si="764"/>
        <v>41.04</v>
      </c>
      <c r="U753" s="2">
        <f t="shared" si="765"/>
        <v>0</v>
      </c>
      <c r="V753" s="2"/>
      <c r="W753" s="2">
        <f>S753-S753*$N$16</f>
        <v>32.832000000000001</v>
      </c>
      <c r="X753" s="2">
        <f>T753-T753*$N$16</f>
        <v>32.832000000000001</v>
      </c>
      <c r="Y753" s="2">
        <f>U753-U753*$N$16</f>
        <v>0</v>
      </c>
      <c r="Z753" s="2"/>
      <c r="AA753" s="2">
        <f t="shared" si="773"/>
        <v>19.699200000000001</v>
      </c>
      <c r="AB753" s="2">
        <f t="shared" si="766"/>
        <v>19.699200000000001</v>
      </c>
      <c r="AC753" s="2">
        <f t="shared" si="767"/>
        <v>0</v>
      </c>
      <c r="AD753" s="2"/>
      <c r="AE753" s="2">
        <f t="shared" si="777"/>
        <v>41.04</v>
      </c>
      <c r="AF753" s="2">
        <f t="shared" si="774"/>
        <v>41.04</v>
      </c>
      <c r="AG753" s="2">
        <f t="shared" si="775"/>
        <v>0</v>
      </c>
    </row>
    <row r="754" spans="1:35" x14ac:dyDescent="0.25">
      <c r="D754">
        <f t="shared" si="768"/>
        <v>6</v>
      </c>
      <c r="E754" s="2">
        <f t="shared" si="769"/>
        <v>19.699200000000001</v>
      </c>
      <c r="F754" s="2">
        <f t="shared" si="770"/>
        <v>19.699200000000001</v>
      </c>
      <c r="G754">
        <f t="shared" si="771"/>
        <v>0</v>
      </c>
      <c r="H754" s="2">
        <f t="shared" si="772"/>
        <v>39.398400000000002</v>
      </c>
      <c r="I754" s="2">
        <f t="shared" si="776"/>
        <v>447309.73440000002</v>
      </c>
      <c r="J754" s="2"/>
      <c r="K754" s="1" t="s">
        <v>23</v>
      </c>
      <c r="L754" s="2">
        <f>L753</f>
        <v>1889725.3842960557</v>
      </c>
      <c r="R754">
        <v>6</v>
      </c>
      <c r="S754" s="2">
        <f t="shared" si="763"/>
        <v>19.699200000000001</v>
      </c>
      <c r="T754" s="2">
        <f t="shared" si="764"/>
        <v>19.699200000000001</v>
      </c>
      <c r="U754" s="2">
        <f t="shared" si="765"/>
        <v>0</v>
      </c>
      <c r="V754" s="2"/>
      <c r="W754" s="2">
        <f>S754-S754*$N$17</f>
        <v>15.759360000000001</v>
      </c>
      <c r="X754" s="2">
        <f>T754-T754*$N$17</f>
        <v>15.759360000000001</v>
      </c>
      <c r="Y754" s="2">
        <f>U754-U754*$N$17</f>
        <v>0</v>
      </c>
      <c r="Z754" s="2"/>
      <c r="AA754" s="2">
        <f t="shared" si="773"/>
        <v>9.4556160000000009</v>
      </c>
      <c r="AB754" s="2">
        <f t="shared" si="766"/>
        <v>9.4556160000000009</v>
      </c>
      <c r="AC754" s="2">
        <f t="shared" si="767"/>
        <v>0</v>
      </c>
      <c r="AD754" s="2"/>
      <c r="AE754" s="2">
        <f t="shared" si="777"/>
        <v>19.699200000000001</v>
      </c>
      <c r="AF754" s="2">
        <f t="shared" si="774"/>
        <v>19.699200000000001</v>
      </c>
      <c r="AG754" s="2">
        <f t="shared" si="775"/>
        <v>0</v>
      </c>
    </row>
    <row r="755" spans="1:35" x14ac:dyDescent="0.25">
      <c r="D755">
        <f t="shared" si="768"/>
        <v>7</v>
      </c>
      <c r="E755" s="2">
        <f t="shared" si="769"/>
        <v>9.4556160000000009</v>
      </c>
      <c r="F755" s="2">
        <f t="shared" si="770"/>
        <v>9.4556160000000009</v>
      </c>
      <c r="G755">
        <f t="shared" si="771"/>
        <v>0</v>
      </c>
      <c r="H755" s="2">
        <f t="shared" si="772"/>
        <v>18.911232000000002</v>
      </c>
      <c r="I755" s="2">
        <f t="shared" si="776"/>
        <v>278288.23449600005</v>
      </c>
      <c r="J755" s="2"/>
      <c r="K755" s="15"/>
      <c r="L755" s="2"/>
      <c r="M755" s="2"/>
      <c r="N755" s="2"/>
      <c r="O755" s="2"/>
      <c r="R755">
        <v>7</v>
      </c>
      <c r="S755" s="2">
        <f t="shared" si="763"/>
        <v>9.4556160000000009</v>
      </c>
      <c r="T755" s="2">
        <f t="shared" si="764"/>
        <v>9.4556160000000009</v>
      </c>
      <c r="U755" s="2">
        <f t="shared" si="765"/>
        <v>0</v>
      </c>
      <c r="V755" s="2"/>
      <c r="W755" s="2">
        <f>S755-S755*$N$18</f>
        <v>7.5644928000000009</v>
      </c>
      <c r="X755" s="2">
        <f>T755-T755*$N$18</f>
        <v>7.5644928000000009</v>
      </c>
      <c r="Y755" s="2">
        <f>U755-U755*$N$18</f>
        <v>0</v>
      </c>
      <c r="Z755" s="2"/>
      <c r="AA755" s="2">
        <f t="shared" si="773"/>
        <v>4.53869568</v>
      </c>
      <c r="AB755" s="2">
        <f t="shared" si="766"/>
        <v>4.53869568</v>
      </c>
      <c r="AC755" s="2">
        <f t="shared" si="767"/>
        <v>0</v>
      </c>
      <c r="AD755" s="2"/>
      <c r="AE755" s="2">
        <f t="shared" si="777"/>
        <v>9.4556160000000009</v>
      </c>
      <c r="AF755" s="2">
        <f t="shared" si="774"/>
        <v>9.4556160000000009</v>
      </c>
      <c r="AG755" s="2">
        <f t="shared" si="775"/>
        <v>0</v>
      </c>
    </row>
    <row r="756" spans="1:35" x14ac:dyDescent="0.25">
      <c r="D756">
        <f t="shared" si="768"/>
        <v>8</v>
      </c>
      <c r="E756" s="2">
        <f t="shared" si="769"/>
        <v>4.53869568</v>
      </c>
      <c r="F756" s="2">
        <f t="shared" si="770"/>
        <v>4.53869568</v>
      </c>
      <c r="G756">
        <f t="shared" si="771"/>
        <v>0</v>
      </c>
      <c r="H756" s="2">
        <f t="shared" si="772"/>
        <v>9.07739136</v>
      </c>
      <c r="I756" s="2">
        <f t="shared" si="776"/>
        <v>168076.97842176</v>
      </c>
      <c r="J756" s="2"/>
      <c r="K756" s="2"/>
      <c r="L756" s="2"/>
      <c r="M756" s="2"/>
      <c r="N756" s="2"/>
      <c r="O756" s="2"/>
      <c r="R756">
        <v>8</v>
      </c>
      <c r="S756" s="2">
        <f t="shared" si="763"/>
        <v>4.53869568</v>
      </c>
      <c r="T756" s="2">
        <f t="shared" si="764"/>
        <v>4.53869568</v>
      </c>
      <c r="U756" s="2">
        <f t="shared" si="765"/>
        <v>0</v>
      </c>
      <c r="V756" s="2"/>
      <c r="W756" s="2">
        <f>S756-S756*$N$19</f>
        <v>3.630956544</v>
      </c>
      <c r="X756" s="2">
        <f>T756-T756*$N$19</f>
        <v>3.630956544</v>
      </c>
      <c r="Y756" s="2">
        <f>U756-U756*$N$19</f>
        <v>0</v>
      </c>
      <c r="Z756" s="2"/>
      <c r="AA756" s="2">
        <f t="shared" si="773"/>
        <v>2.1785739263999999</v>
      </c>
      <c r="AB756" s="2">
        <f t="shared" si="766"/>
        <v>2.1785739263999999</v>
      </c>
      <c r="AC756" s="2">
        <f t="shared" si="767"/>
        <v>0</v>
      </c>
      <c r="AD756" s="2"/>
      <c r="AE756" s="2">
        <f t="shared" si="777"/>
        <v>4.53869568</v>
      </c>
      <c r="AF756" s="2">
        <f t="shared" si="774"/>
        <v>4.53869568</v>
      </c>
      <c r="AG756" s="2">
        <f t="shared" si="775"/>
        <v>0</v>
      </c>
    </row>
    <row r="757" spans="1:35" x14ac:dyDescent="0.25">
      <c r="D757">
        <f t="shared" si="768"/>
        <v>9</v>
      </c>
      <c r="E757" s="2">
        <f t="shared" si="769"/>
        <v>2.1785739263999999</v>
      </c>
      <c r="F757" s="2">
        <f t="shared" si="770"/>
        <v>2.1785739263999999</v>
      </c>
      <c r="G757">
        <f t="shared" si="771"/>
        <v>0</v>
      </c>
      <c r="H757" s="2">
        <f t="shared" si="772"/>
        <v>4.3571478527999998</v>
      </c>
      <c r="I757" s="2">
        <f t="shared" si="776"/>
        <v>134261.15393617921</v>
      </c>
      <c r="J757" s="2"/>
      <c r="K757" s="2"/>
      <c r="L757" s="2"/>
      <c r="M757" s="2"/>
      <c r="N757" s="2"/>
      <c r="O757" s="2"/>
      <c r="R757">
        <v>9</v>
      </c>
      <c r="S757" s="2">
        <f t="shared" si="763"/>
        <v>2.1785739263999999</v>
      </c>
      <c r="T757" s="2">
        <f t="shared" si="764"/>
        <v>2.1785739263999999</v>
      </c>
      <c r="U757" s="2">
        <f t="shared" si="765"/>
        <v>0</v>
      </c>
      <c r="V757" s="2"/>
      <c r="W757" s="2">
        <f>S757-S757*$N$20</f>
        <v>1.7428591411199998</v>
      </c>
      <c r="X757" s="2">
        <f>T757-T757*$N$20</f>
        <v>1.7428591411199998</v>
      </c>
      <c r="Y757" s="2">
        <f>U757-U757*$N$20</f>
        <v>0</v>
      </c>
      <c r="Z757" s="2"/>
      <c r="AA757" s="2">
        <f t="shared" si="773"/>
        <v>1.0457154846719998</v>
      </c>
      <c r="AB757" s="2">
        <f t="shared" si="766"/>
        <v>1.0457154846719998</v>
      </c>
      <c r="AC757" s="2">
        <f t="shared" si="767"/>
        <v>0</v>
      </c>
      <c r="AD757" s="2"/>
      <c r="AE757" s="2">
        <f t="shared" si="777"/>
        <v>2.1785739263999999</v>
      </c>
      <c r="AF757" s="2">
        <f t="shared" si="774"/>
        <v>2.1785739263999999</v>
      </c>
      <c r="AG757" s="2">
        <f t="shared" si="775"/>
        <v>0</v>
      </c>
    </row>
    <row r="758" spans="1:35" x14ac:dyDescent="0.25">
      <c r="D758">
        <f t="shared" si="768"/>
        <v>10</v>
      </c>
      <c r="E758" s="2">
        <f t="shared" si="769"/>
        <v>1.0457154846719998</v>
      </c>
      <c r="F758" s="2">
        <f t="shared" si="770"/>
        <v>1.0457154846719998</v>
      </c>
      <c r="G758">
        <f t="shared" si="771"/>
        <v>0</v>
      </c>
      <c r="H758" s="2">
        <f t="shared" si="772"/>
        <v>2.0914309693439996</v>
      </c>
      <c r="I758" s="2">
        <f t="shared" si="776"/>
        <v>67114.019806248951</v>
      </c>
      <c r="J758" s="2"/>
      <c r="K758" s="2"/>
      <c r="L758" s="2"/>
      <c r="M758" s="2"/>
      <c r="N758" s="2"/>
      <c r="O758" s="2"/>
      <c r="R758">
        <v>10</v>
      </c>
      <c r="S758" s="2">
        <f t="shared" si="763"/>
        <v>1.0457154846719998</v>
      </c>
      <c r="T758" s="2">
        <f t="shared" si="764"/>
        <v>1.0457154846719998</v>
      </c>
      <c r="U758" s="2">
        <f t="shared" si="765"/>
        <v>0</v>
      </c>
      <c r="V758" s="2"/>
      <c r="W758" s="2">
        <f>S758-S758*$N$21</f>
        <v>0.8365723877375999</v>
      </c>
      <c r="X758" s="2">
        <f>T758-T758*$N$21</f>
        <v>0.8365723877375999</v>
      </c>
      <c r="Y758" s="2">
        <f>U758-U758*$N$21</f>
        <v>0</v>
      </c>
      <c r="Z758" s="2"/>
      <c r="AA758" s="2">
        <f t="shared" si="773"/>
        <v>0.50194343264255992</v>
      </c>
      <c r="AB758" s="2">
        <f t="shared" si="766"/>
        <v>0.50194343264255992</v>
      </c>
      <c r="AC758" s="2">
        <f t="shared" si="767"/>
        <v>0</v>
      </c>
      <c r="AD758" s="2"/>
      <c r="AE758" s="2">
        <f t="shared" si="777"/>
        <v>1.0457154846719998</v>
      </c>
      <c r="AF758" s="2">
        <f t="shared" si="774"/>
        <v>1.0457154846719998</v>
      </c>
      <c r="AG758" s="2">
        <f t="shared" si="775"/>
        <v>0</v>
      </c>
    </row>
    <row r="759" spans="1:35" x14ac:dyDescent="0.25">
      <c r="D759">
        <f t="shared" si="768"/>
        <v>11</v>
      </c>
      <c r="E759" s="2">
        <f t="shared" si="769"/>
        <v>0.50194343264255992</v>
      </c>
      <c r="F759" s="2">
        <f t="shared" si="770"/>
        <v>0.50194343264255992</v>
      </c>
      <c r="G759">
        <f t="shared" si="771"/>
        <v>0</v>
      </c>
      <c r="H759" s="2">
        <f t="shared" si="772"/>
        <v>1.0038868652851198</v>
      </c>
      <c r="I759" s="2">
        <f t="shared" si="776"/>
        <v>40360.26753192296</v>
      </c>
      <c r="J759" s="2"/>
      <c r="K759" s="2"/>
      <c r="L759" s="2"/>
      <c r="M759" s="2"/>
      <c r="N759" s="2"/>
      <c r="O759" s="2"/>
      <c r="R759" s="3">
        <v>11</v>
      </c>
      <c r="S759" s="6">
        <f t="shared" si="763"/>
        <v>0.50194343264255992</v>
      </c>
      <c r="T759" s="6">
        <f t="shared" si="764"/>
        <v>0.50194343264255992</v>
      </c>
      <c r="U759" s="6">
        <f t="shared" si="765"/>
        <v>0</v>
      </c>
      <c r="V759" s="7"/>
      <c r="W759" s="2">
        <f>S759-S759*$N$22</f>
        <v>0.40155474611404796</v>
      </c>
      <c r="X759" s="2">
        <f>T759-T759*$N$22</f>
        <v>0.40155474611404796</v>
      </c>
      <c r="Y759" s="2">
        <f>U759-U759*$N$22</f>
        <v>0</v>
      </c>
      <c r="Z759" s="2"/>
      <c r="AA759" s="2">
        <f t="shared" si="773"/>
        <v>0.24093284766842876</v>
      </c>
      <c r="AB759" s="2">
        <f t="shared" si="766"/>
        <v>0.24093284766842876</v>
      </c>
      <c r="AC759" s="2">
        <f t="shared" si="767"/>
        <v>0</v>
      </c>
      <c r="AD759" s="2"/>
      <c r="AE759" s="2">
        <f t="shared" si="777"/>
        <v>0.50194343264255992</v>
      </c>
      <c r="AF759" s="2">
        <f t="shared" si="774"/>
        <v>0.50194343264255992</v>
      </c>
      <c r="AG759" s="2">
        <f t="shared" si="775"/>
        <v>0</v>
      </c>
    </row>
    <row r="760" spans="1:35" x14ac:dyDescent="0.25">
      <c r="H760" s="2">
        <f>SUM(H749:H759)</f>
        <v>9611.8210262316497</v>
      </c>
      <c r="I760">
        <f>SUM(I751:I759)</f>
        <v>3779450.7685921113</v>
      </c>
      <c r="R760" t="s">
        <v>30</v>
      </c>
      <c r="T760">
        <f>IF($H760&lt;$J$12,F760,F760/$H760*$J$12)</f>
        <v>0</v>
      </c>
      <c r="U760">
        <f>SUM(S749:U759)</f>
        <v>7052.9194890474282</v>
      </c>
      <c r="Y760" s="2">
        <f>SUM(W749:Y759)</f>
        <v>6877.3355912379429</v>
      </c>
      <c r="AC760" s="2">
        <f>SUM(AA749:AC759)</f>
        <v>2053.4013547427667</v>
      </c>
      <c r="AE760" s="2">
        <f>SUM(AE749:AE759)</f>
        <v>4805.9105131158249</v>
      </c>
      <c r="AF760" s="2">
        <f>SUM(AF749:AF759)</f>
        <v>4805.9105131158249</v>
      </c>
      <c r="AG760">
        <f>SUM(AG749:AG759)</f>
        <v>0</v>
      </c>
      <c r="AH760" s="15">
        <f>SUM(AE749:AG759)</f>
        <v>9611.8210262316461</v>
      </c>
    </row>
    <row r="761" spans="1:35" x14ac:dyDescent="0.25">
      <c r="B761" s="3"/>
      <c r="C761" s="3"/>
      <c r="D761" s="3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14"/>
      <c r="AI761" s="3"/>
    </row>
    <row r="762" spans="1:35" x14ac:dyDescent="0.25">
      <c r="B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7"/>
      <c r="U762" s="7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7"/>
      <c r="AH762" s="19"/>
      <c r="AI762" s="7"/>
    </row>
    <row r="763" spans="1:35" x14ac:dyDescent="0.25">
      <c r="A763" t="s">
        <v>24</v>
      </c>
      <c r="B763">
        <f>B748+1</f>
        <v>49</v>
      </c>
      <c r="D763" s="3" t="s">
        <v>34</v>
      </c>
      <c r="E763" s="3" t="s">
        <v>5</v>
      </c>
      <c r="F763" s="3" t="s">
        <v>4</v>
      </c>
      <c r="G763" s="3" t="s">
        <v>6</v>
      </c>
      <c r="H763" s="3" t="s">
        <v>14</v>
      </c>
      <c r="I763" s="3" t="s">
        <v>7</v>
      </c>
      <c r="K763" s="14" t="s">
        <v>32</v>
      </c>
      <c r="L763" s="4"/>
      <c r="M763" s="4"/>
      <c r="N763" s="3" t="s">
        <v>51</v>
      </c>
      <c r="O763" s="3" t="s">
        <v>50</v>
      </c>
      <c r="P763" s="3" t="s">
        <v>14</v>
      </c>
      <c r="R763" s="3" t="s">
        <v>34</v>
      </c>
      <c r="S763" s="3" t="s">
        <v>35</v>
      </c>
      <c r="T763" s="3" t="s">
        <v>36</v>
      </c>
      <c r="U763" s="3" t="s">
        <v>37</v>
      </c>
      <c r="W763" s="3" t="s">
        <v>38</v>
      </c>
      <c r="X763" s="3" t="s">
        <v>39</v>
      </c>
      <c r="Y763" s="3" t="s">
        <v>40</v>
      </c>
      <c r="AA763" s="3" t="s">
        <v>41</v>
      </c>
      <c r="AB763" s="3" t="s">
        <v>42</v>
      </c>
      <c r="AC763" s="3" t="s">
        <v>43</v>
      </c>
      <c r="AE763" s="3" t="s">
        <v>52</v>
      </c>
      <c r="AF763" s="3" t="s">
        <v>54</v>
      </c>
      <c r="AG763" s="3" t="s">
        <v>53</v>
      </c>
      <c r="AH763" s="1" t="s">
        <v>24</v>
      </c>
      <c r="AI763">
        <f>B763</f>
        <v>49</v>
      </c>
    </row>
    <row r="764" spans="1:35" x14ac:dyDescent="0.25">
      <c r="D764">
        <f>D749</f>
        <v>1</v>
      </c>
      <c r="E764" s="2">
        <f>AE749</f>
        <v>3779.4507685921112</v>
      </c>
      <c r="F764" s="2">
        <f>AF749</f>
        <v>3779.4507685921112</v>
      </c>
      <c r="G764">
        <f>IF($B763&lt;$M$5,0,$K$6)</f>
        <v>0</v>
      </c>
      <c r="H764" s="2">
        <f>SUM(E764:G764)</f>
        <v>7558.9015371842224</v>
      </c>
      <c r="K764" s="1" t="s">
        <v>17</v>
      </c>
      <c r="L764" s="2">
        <f>SUM(I766:I774)</f>
        <v>3779450.7685921113</v>
      </c>
      <c r="M764" s="4"/>
      <c r="N764" s="7">
        <f>L767+L768</f>
        <v>1889725.3842960557</v>
      </c>
      <c r="O764" s="7">
        <f>L769</f>
        <v>1889725.3842960557</v>
      </c>
      <c r="P764" s="4"/>
      <c r="R764">
        <v>1</v>
      </c>
      <c r="S764" s="2">
        <f t="shared" ref="S764:S774" si="779">IF($H764&lt;$J$12,E764,E764/$H764*$J$12)</f>
        <v>2500</v>
      </c>
      <c r="T764" s="2">
        <f t="shared" ref="T764:T774" si="780">IF($H764&lt;$J$12,F764,F764/$H764*$J$12)</f>
        <v>2500</v>
      </c>
      <c r="U764" s="2">
        <f t="shared" ref="U764:U774" si="781">IF($H764&lt;$J$12,G764,G764/$H764*$J$12)</f>
        <v>0</v>
      </c>
      <c r="V764" s="2"/>
      <c r="W764" s="2">
        <f>S764-S764*$N$12</f>
        <v>2500</v>
      </c>
      <c r="X764" s="2">
        <f>T764-T764*$N$12</f>
        <v>2500</v>
      </c>
      <c r="Y764" s="2">
        <f>U764-U764*$N$12</f>
        <v>0</v>
      </c>
      <c r="Z764" s="2"/>
      <c r="AA764" s="2">
        <f>W764*VLOOKUP($R764,$D$19:$E$29,2,FALSE)</f>
        <v>625</v>
      </c>
      <c r="AB764" s="2">
        <f t="shared" ref="AB764:AB774" si="782">X764*VLOOKUP($R764,$D$19:$E$29,2,FALSE)</f>
        <v>625</v>
      </c>
      <c r="AC764" s="2">
        <f t="shared" ref="AC764:AC774" si="783">Y764*VLOOKUP($R764,$D$19:$E$29,2,FALSE)</f>
        <v>0</v>
      </c>
      <c r="AD764" s="2"/>
      <c r="AE764" s="2">
        <f>N767</f>
        <v>3779.4507685921112</v>
      </c>
      <c r="AF764" s="2">
        <f>O767</f>
        <v>3779.4507685921112</v>
      </c>
      <c r="AG764">
        <v>0</v>
      </c>
    </row>
    <row r="765" spans="1:35" x14ac:dyDescent="0.25">
      <c r="D765">
        <f t="shared" ref="D765:D774" si="784">D750</f>
        <v>2</v>
      </c>
      <c r="E765" s="2">
        <f t="shared" ref="E765:E774" si="785">AE750</f>
        <v>625</v>
      </c>
      <c r="F765" s="2">
        <f t="shared" ref="F765:F774" si="786">AF750</f>
        <v>625</v>
      </c>
      <c r="G765">
        <f t="shared" ref="G765:G774" si="787">AG750</f>
        <v>0</v>
      </c>
      <c r="H765" s="2">
        <f t="shared" ref="H765:H774" si="788">SUM(E765:G765)</f>
        <v>1250</v>
      </c>
      <c r="K765" s="1" t="s">
        <v>19</v>
      </c>
      <c r="L765" s="8">
        <f>IF(B763&lt;$M$5,0,$K$6/SUM($K$6,E764:E774))</f>
        <v>0</v>
      </c>
      <c r="M765" s="1" t="s">
        <v>15</v>
      </c>
      <c r="N765" s="2">
        <f>N764*$I$6</f>
        <v>3779.4507685921112</v>
      </c>
      <c r="O765" s="2">
        <f>O764*$I$6</f>
        <v>3779.4507685921112</v>
      </c>
      <c r="P765" s="2">
        <f>SUM(N765:O765)</f>
        <v>7558.9015371842224</v>
      </c>
      <c r="R765">
        <v>2</v>
      </c>
      <c r="S765" s="2">
        <f t="shared" si="779"/>
        <v>625</v>
      </c>
      <c r="T765" s="2">
        <f t="shared" si="780"/>
        <v>625</v>
      </c>
      <c r="U765" s="2">
        <f t="shared" si="781"/>
        <v>0</v>
      </c>
      <c r="V765" s="2"/>
      <c r="W765" s="2">
        <f>S765-S765*$N$13</f>
        <v>593.75</v>
      </c>
      <c r="X765" s="2">
        <f>T765-T765*$N$13</f>
        <v>593.75</v>
      </c>
      <c r="Y765" s="2">
        <f>U765-U765*$N$13</f>
        <v>0</v>
      </c>
      <c r="Z765" s="2"/>
      <c r="AA765" s="2">
        <f t="shared" ref="AA765:AA774" si="789">W765*VLOOKUP($R765,$D$19:$E$29,2,FALSE)</f>
        <v>237.5</v>
      </c>
      <c r="AB765" s="2">
        <f t="shared" si="782"/>
        <v>237.5</v>
      </c>
      <c r="AC765" s="2">
        <f t="shared" si="783"/>
        <v>0</v>
      </c>
      <c r="AD765" s="2"/>
      <c r="AE765" s="2">
        <f>AA764</f>
        <v>625</v>
      </c>
      <c r="AF765" s="2">
        <f t="shared" ref="AF765:AF774" si="790">AB764</f>
        <v>625</v>
      </c>
      <c r="AG765" s="2">
        <f t="shared" ref="AG765:AG774" si="791">AC764</f>
        <v>0</v>
      </c>
    </row>
    <row r="766" spans="1:35" x14ac:dyDescent="0.25">
      <c r="D766">
        <f t="shared" si="784"/>
        <v>3</v>
      </c>
      <c r="E766" s="2">
        <f t="shared" si="785"/>
        <v>237.5</v>
      </c>
      <c r="F766" s="2">
        <f t="shared" si="786"/>
        <v>237.5</v>
      </c>
      <c r="G766">
        <f t="shared" si="787"/>
        <v>0</v>
      </c>
      <c r="H766" s="2">
        <f t="shared" si="788"/>
        <v>475</v>
      </c>
      <c r="I766" s="2">
        <f t="shared" ref="I766:I774" si="792">F766*VLOOKUP(D766,$H$12:$L$22,4,FALSE)</f>
        <v>1149025</v>
      </c>
      <c r="J766" s="2"/>
      <c r="K766" s="1" t="s">
        <v>20</v>
      </c>
      <c r="L766" s="8">
        <f>1-L765</f>
        <v>1</v>
      </c>
      <c r="M766" s="1" t="s">
        <v>16</v>
      </c>
      <c r="N766" s="2">
        <f>IF($P765&lt;$I$7,N765,$I$7*N765/$P765)</f>
        <v>3779.4507685921112</v>
      </c>
      <c r="O766" s="2">
        <f>IF($P765&lt;$I$7,O765,$I$7*O765/$P765)</f>
        <v>3779.4507685921112</v>
      </c>
      <c r="P766" s="2">
        <f>SUM(N766:O766)</f>
        <v>7558.9015371842224</v>
      </c>
      <c r="R766">
        <v>3</v>
      </c>
      <c r="S766" s="2">
        <f t="shared" si="779"/>
        <v>237.5</v>
      </c>
      <c r="T766" s="2">
        <f t="shared" si="780"/>
        <v>237.5</v>
      </c>
      <c r="U766" s="2">
        <f t="shared" si="781"/>
        <v>0</v>
      </c>
      <c r="V766" s="2"/>
      <c r="W766" s="2">
        <f>S766-S766*$N$14</f>
        <v>213.75</v>
      </c>
      <c r="X766" s="2">
        <f>T766-T766*$N$14</f>
        <v>213.75</v>
      </c>
      <c r="Y766" s="2">
        <f>U766-U766*$N$14</f>
        <v>0</v>
      </c>
      <c r="Z766" s="2"/>
      <c r="AA766" s="2">
        <f t="shared" si="789"/>
        <v>85.5</v>
      </c>
      <c r="AB766" s="2">
        <f t="shared" si="782"/>
        <v>85.5</v>
      </c>
      <c r="AC766" s="2">
        <f t="shared" si="783"/>
        <v>0</v>
      </c>
      <c r="AD766" s="2"/>
      <c r="AE766" s="2">
        <f t="shared" ref="AE766:AE774" si="793">AA765</f>
        <v>237.5</v>
      </c>
      <c r="AF766" s="2">
        <f t="shared" si="790"/>
        <v>237.5</v>
      </c>
      <c r="AG766" s="2">
        <f t="shared" si="791"/>
        <v>0</v>
      </c>
    </row>
    <row r="767" spans="1:35" x14ac:dyDescent="0.25">
      <c r="D767">
        <f t="shared" si="784"/>
        <v>4</v>
      </c>
      <c r="E767" s="2">
        <f t="shared" si="785"/>
        <v>85.5</v>
      </c>
      <c r="F767" s="2">
        <f t="shared" si="786"/>
        <v>85.5</v>
      </c>
      <c r="G767">
        <f t="shared" si="787"/>
        <v>0</v>
      </c>
      <c r="H767" s="2">
        <f t="shared" si="788"/>
        <v>171</v>
      </c>
      <c r="I767" s="2">
        <f t="shared" si="792"/>
        <v>847732.5</v>
      </c>
      <c r="J767" s="2"/>
      <c r="K767" s="1" t="s">
        <v>21</v>
      </c>
      <c r="L767" s="2">
        <f>L764*L765</f>
        <v>0</v>
      </c>
      <c r="M767" s="1" t="s">
        <v>33</v>
      </c>
      <c r="N767" s="2">
        <f>N766</f>
        <v>3779.4507685921112</v>
      </c>
      <c r="O767" s="2">
        <f t="shared" ref="O767" si="794">O766</f>
        <v>3779.4507685921112</v>
      </c>
      <c r="P767" s="2">
        <f>SUM(N767:O767)</f>
        <v>7558.9015371842224</v>
      </c>
      <c r="R767">
        <v>4</v>
      </c>
      <c r="S767" s="2">
        <f t="shared" si="779"/>
        <v>85.5</v>
      </c>
      <c r="T767" s="2">
        <f t="shared" si="780"/>
        <v>85.5</v>
      </c>
      <c r="U767" s="2">
        <f t="shared" si="781"/>
        <v>0</v>
      </c>
      <c r="V767" s="2"/>
      <c r="W767" s="2">
        <f>S767-S767*$N$15</f>
        <v>68.400000000000006</v>
      </c>
      <c r="X767" s="2">
        <f>T767-T767*$N$15</f>
        <v>68.400000000000006</v>
      </c>
      <c r="Y767" s="2">
        <f>U767-U767*$N$15</f>
        <v>0</v>
      </c>
      <c r="Z767" s="2"/>
      <c r="AA767" s="2">
        <f t="shared" si="789"/>
        <v>41.04</v>
      </c>
      <c r="AB767" s="2">
        <f t="shared" si="782"/>
        <v>41.04</v>
      </c>
      <c r="AC767" s="2">
        <f t="shared" si="783"/>
        <v>0</v>
      </c>
      <c r="AD767" s="2"/>
      <c r="AE767" s="2">
        <f t="shared" si="793"/>
        <v>85.5</v>
      </c>
      <c r="AF767" s="2">
        <f t="shared" si="790"/>
        <v>85.5</v>
      </c>
      <c r="AG767" s="2">
        <f t="shared" si="791"/>
        <v>0</v>
      </c>
    </row>
    <row r="768" spans="1:35" x14ac:dyDescent="0.25">
      <c r="D768">
        <f t="shared" si="784"/>
        <v>5</v>
      </c>
      <c r="E768" s="2">
        <f t="shared" si="785"/>
        <v>41.04</v>
      </c>
      <c r="F768" s="2">
        <f t="shared" si="786"/>
        <v>41.04</v>
      </c>
      <c r="G768">
        <f t="shared" si="787"/>
        <v>0</v>
      </c>
      <c r="H768" s="2">
        <f t="shared" si="788"/>
        <v>82.08</v>
      </c>
      <c r="I768" s="2">
        <f t="shared" si="792"/>
        <v>647282.88</v>
      </c>
      <c r="J768" s="2"/>
      <c r="K768" s="1" t="s">
        <v>22</v>
      </c>
      <c r="L768" s="2">
        <f>(L764*L766)/2</f>
        <v>1889725.3842960557</v>
      </c>
      <c r="R768">
        <v>5</v>
      </c>
      <c r="S768" s="2">
        <f t="shared" si="779"/>
        <v>41.04</v>
      </c>
      <c r="T768" s="2">
        <f t="shared" si="780"/>
        <v>41.04</v>
      </c>
      <c r="U768" s="2">
        <f t="shared" si="781"/>
        <v>0</v>
      </c>
      <c r="V768" s="2"/>
      <c r="W768" s="2">
        <f>S768-S768*$N$16</f>
        <v>32.832000000000001</v>
      </c>
      <c r="X768" s="2">
        <f>T768-T768*$N$16</f>
        <v>32.832000000000001</v>
      </c>
      <c r="Y768" s="2">
        <f>U768-U768*$N$16</f>
        <v>0</v>
      </c>
      <c r="Z768" s="2"/>
      <c r="AA768" s="2">
        <f t="shared" si="789"/>
        <v>19.699200000000001</v>
      </c>
      <c r="AB768" s="2">
        <f t="shared" si="782"/>
        <v>19.699200000000001</v>
      </c>
      <c r="AC768" s="2">
        <f t="shared" si="783"/>
        <v>0</v>
      </c>
      <c r="AD768" s="2"/>
      <c r="AE768" s="2">
        <f t="shared" si="793"/>
        <v>41.04</v>
      </c>
      <c r="AF768" s="2">
        <f t="shared" si="790"/>
        <v>41.04</v>
      </c>
      <c r="AG768" s="2">
        <f t="shared" si="791"/>
        <v>0</v>
      </c>
    </row>
    <row r="769" spans="1:35" x14ac:dyDescent="0.25">
      <c r="D769">
        <f t="shared" si="784"/>
        <v>6</v>
      </c>
      <c r="E769" s="2">
        <f t="shared" si="785"/>
        <v>19.699200000000001</v>
      </c>
      <c r="F769" s="2">
        <f t="shared" si="786"/>
        <v>19.699200000000001</v>
      </c>
      <c r="G769">
        <f t="shared" si="787"/>
        <v>0</v>
      </c>
      <c r="H769" s="2">
        <f t="shared" si="788"/>
        <v>39.398400000000002</v>
      </c>
      <c r="I769" s="2">
        <f t="shared" si="792"/>
        <v>447309.73440000002</v>
      </c>
      <c r="J769" s="2"/>
      <c r="K769" s="1" t="s">
        <v>23</v>
      </c>
      <c r="L769" s="2">
        <f>L768</f>
        <v>1889725.3842960557</v>
      </c>
      <c r="R769">
        <v>6</v>
      </c>
      <c r="S769" s="2">
        <f t="shared" si="779"/>
        <v>19.699200000000001</v>
      </c>
      <c r="T769" s="2">
        <f t="shared" si="780"/>
        <v>19.699200000000001</v>
      </c>
      <c r="U769" s="2">
        <f t="shared" si="781"/>
        <v>0</v>
      </c>
      <c r="V769" s="2"/>
      <c r="W769" s="2">
        <f>S769-S769*$N$17</f>
        <v>15.759360000000001</v>
      </c>
      <c r="X769" s="2">
        <f>T769-T769*$N$17</f>
        <v>15.759360000000001</v>
      </c>
      <c r="Y769" s="2">
        <f>U769-U769*$N$17</f>
        <v>0</v>
      </c>
      <c r="Z769" s="2"/>
      <c r="AA769" s="2">
        <f t="shared" si="789"/>
        <v>9.4556160000000009</v>
      </c>
      <c r="AB769" s="2">
        <f t="shared" si="782"/>
        <v>9.4556160000000009</v>
      </c>
      <c r="AC769" s="2">
        <f t="shared" si="783"/>
        <v>0</v>
      </c>
      <c r="AD769" s="2"/>
      <c r="AE769" s="2">
        <f t="shared" si="793"/>
        <v>19.699200000000001</v>
      </c>
      <c r="AF769" s="2">
        <f t="shared" si="790"/>
        <v>19.699200000000001</v>
      </c>
      <c r="AG769" s="2">
        <f t="shared" si="791"/>
        <v>0</v>
      </c>
    </row>
    <row r="770" spans="1:35" x14ac:dyDescent="0.25">
      <c r="D770">
        <f t="shared" si="784"/>
        <v>7</v>
      </c>
      <c r="E770" s="2">
        <f t="shared" si="785"/>
        <v>9.4556160000000009</v>
      </c>
      <c r="F770" s="2">
        <f t="shared" si="786"/>
        <v>9.4556160000000009</v>
      </c>
      <c r="G770">
        <f t="shared" si="787"/>
        <v>0</v>
      </c>
      <c r="H770" s="2">
        <f t="shared" si="788"/>
        <v>18.911232000000002</v>
      </c>
      <c r="I770" s="2">
        <f t="shared" si="792"/>
        <v>278288.23449600005</v>
      </c>
      <c r="J770" s="2"/>
      <c r="K770" s="15"/>
      <c r="L770" s="2"/>
      <c r="M770" s="2"/>
      <c r="N770" s="2"/>
      <c r="O770" s="2"/>
      <c r="R770">
        <v>7</v>
      </c>
      <c r="S770" s="2">
        <f t="shared" si="779"/>
        <v>9.4556160000000009</v>
      </c>
      <c r="T770" s="2">
        <f t="shared" si="780"/>
        <v>9.4556160000000009</v>
      </c>
      <c r="U770" s="2">
        <f t="shared" si="781"/>
        <v>0</v>
      </c>
      <c r="V770" s="2"/>
      <c r="W770" s="2">
        <f>S770-S770*$N$18</f>
        <v>7.5644928000000009</v>
      </c>
      <c r="X770" s="2">
        <f>T770-T770*$N$18</f>
        <v>7.5644928000000009</v>
      </c>
      <c r="Y770" s="2">
        <f>U770-U770*$N$18</f>
        <v>0</v>
      </c>
      <c r="Z770" s="2"/>
      <c r="AA770" s="2">
        <f t="shared" si="789"/>
        <v>4.53869568</v>
      </c>
      <c r="AB770" s="2">
        <f t="shared" si="782"/>
        <v>4.53869568</v>
      </c>
      <c r="AC770" s="2">
        <f t="shared" si="783"/>
        <v>0</v>
      </c>
      <c r="AD770" s="2"/>
      <c r="AE770" s="2">
        <f t="shared" si="793"/>
        <v>9.4556160000000009</v>
      </c>
      <c r="AF770" s="2">
        <f t="shared" si="790"/>
        <v>9.4556160000000009</v>
      </c>
      <c r="AG770" s="2">
        <f t="shared" si="791"/>
        <v>0</v>
      </c>
    </row>
    <row r="771" spans="1:35" x14ac:dyDescent="0.25">
      <c r="D771">
        <f t="shared" si="784"/>
        <v>8</v>
      </c>
      <c r="E771" s="2">
        <f t="shared" si="785"/>
        <v>4.53869568</v>
      </c>
      <c r="F771" s="2">
        <f t="shared" si="786"/>
        <v>4.53869568</v>
      </c>
      <c r="G771">
        <f t="shared" si="787"/>
        <v>0</v>
      </c>
      <c r="H771" s="2">
        <f t="shared" si="788"/>
        <v>9.07739136</v>
      </c>
      <c r="I771" s="2">
        <f t="shared" si="792"/>
        <v>168076.97842176</v>
      </c>
      <c r="J771" s="2"/>
      <c r="K771" s="2"/>
      <c r="L771" s="2"/>
      <c r="M771" s="2"/>
      <c r="N771" s="2"/>
      <c r="O771" s="2"/>
      <c r="R771">
        <v>8</v>
      </c>
      <c r="S771" s="2">
        <f t="shared" si="779"/>
        <v>4.53869568</v>
      </c>
      <c r="T771" s="2">
        <f t="shared" si="780"/>
        <v>4.53869568</v>
      </c>
      <c r="U771" s="2">
        <f t="shared" si="781"/>
        <v>0</v>
      </c>
      <c r="V771" s="2"/>
      <c r="W771" s="2">
        <f>S771-S771*$N$19</f>
        <v>3.630956544</v>
      </c>
      <c r="X771" s="2">
        <f>T771-T771*$N$19</f>
        <v>3.630956544</v>
      </c>
      <c r="Y771" s="2">
        <f>U771-U771*$N$19</f>
        <v>0</v>
      </c>
      <c r="Z771" s="2"/>
      <c r="AA771" s="2">
        <f t="shared" si="789"/>
        <v>2.1785739263999999</v>
      </c>
      <c r="AB771" s="2">
        <f t="shared" si="782"/>
        <v>2.1785739263999999</v>
      </c>
      <c r="AC771" s="2">
        <f t="shared" si="783"/>
        <v>0</v>
      </c>
      <c r="AD771" s="2"/>
      <c r="AE771" s="2">
        <f t="shared" si="793"/>
        <v>4.53869568</v>
      </c>
      <c r="AF771" s="2">
        <f t="shared" si="790"/>
        <v>4.53869568</v>
      </c>
      <c r="AG771" s="2">
        <f t="shared" si="791"/>
        <v>0</v>
      </c>
    </row>
    <row r="772" spans="1:35" x14ac:dyDescent="0.25">
      <c r="D772">
        <f t="shared" si="784"/>
        <v>9</v>
      </c>
      <c r="E772" s="2">
        <f t="shared" si="785"/>
        <v>2.1785739263999999</v>
      </c>
      <c r="F772" s="2">
        <f t="shared" si="786"/>
        <v>2.1785739263999999</v>
      </c>
      <c r="G772">
        <f t="shared" si="787"/>
        <v>0</v>
      </c>
      <c r="H772" s="2">
        <f t="shared" si="788"/>
        <v>4.3571478527999998</v>
      </c>
      <c r="I772" s="2">
        <f t="shared" si="792"/>
        <v>134261.15393617921</v>
      </c>
      <c r="J772" s="2"/>
      <c r="K772" s="2"/>
      <c r="L772" s="2"/>
      <c r="M772" s="2"/>
      <c r="N772" s="2"/>
      <c r="O772" s="2"/>
      <c r="R772">
        <v>9</v>
      </c>
      <c r="S772" s="2">
        <f t="shared" si="779"/>
        <v>2.1785739263999999</v>
      </c>
      <c r="T772" s="2">
        <f t="shared" si="780"/>
        <v>2.1785739263999999</v>
      </c>
      <c r="U772" s="2">
        <f t="shared" si="781"/>
        <v>0</v>
      </c>
      <c r="V772" s="2"/>
      <c r="W772" s="2">
        <f>S772-S772*$N$20</f>
        <v>1.7428591411199998</v>
      </c>
      <c r="X772" s="2">
        <f>T772-T772*$N$20</f>
        <v>1.7428591411199998</v>
      </c>
      <c r="Y772" s="2">
        <f>U772-U772*$N$20</f>
        <v>0</v>
      </c>
      <c r="Z772" s="2"/>
      <c r="AA772" s="2">
        <f t="shared" si="789"/>
        <v>1.0457154846719998</v>
      </c>
      <c r="AB772" s="2">
        <f t="shared" si="782"/>
        <v>1.0457154846719998</v>
      </c>
      <c r="AC772" s="2">
        <f t="shared" si="783"/>
        <v>0</v>
      </c>
      <c r="AD772" s="2"/>
      <c r="AE772" s="2">
        <f t="shared" si="793"/>
        <v>2.1785739263999999</v>
      </c>
      <c r="AF772" s="2">
        <f t="shared" si="790"/>
        <v>2.1785739263999999</v>
      </c>
      <c r="AG772" s="2">
        <f t="shared" si="791"/>
        <v>0</v>
      </c>
    </row>
    <row r="773" spans="1:35" x14ac:dyDescent="0.25">
      <c r="D773">
        <f t="shared" si="784"/>
        <v>10</v>
      </c>
      <c r="E773" s="2">
        <f t="shared" si="785"/>
        <v>1.0457154846719998</v>
      </c>
      <c r="F773" s="2">
        <f t="shared" si="786"/>
        <v>1.0457154846719998</v>
      </c>
      <c r="G773">
        <f t="shared" si="787"/>
        <v>0</v>
      </c>
      <c r="H773" s="2">
        <f t="shared" si="788"/>
        <v>2.0914309693439996</v>
      </c>
      <c r="I773" s="2">
        <f t="shared" si="792"/>
        <v>67114.019806248951</v>
      </c>
      <c r="J773" s="2"/>
      <c r="K773" s="2"/>
      <c r="L773" s="2"/>
      <c r="M773" s="2"/>
      <c r="N773" s="2"/>
      <c r="O773" s="2"/>
      <c r="R773">
        <v>10</v>
      </c>
      <c r="S773" s="2">
        <f t="shared" si="779"/>
        <v>1.0457154846719998</v>
      </c>
      <c r="T773" s="2">
        <f t="shared" si="780"/>
        <v>1.0457154846719998</v>
      </c>
      <c r="U773" s="2">
        <f t="shared" si="781"/>
        <v>0</v>
      </c>
      <c r="V773" s="2"/>
      <c r="W773" s="2">
        <f>S773-S773*$N$21</f>
        <v>0.8365723877375999</v>
      </c>
      <c r="X773" s="2">
        <f>T773-T773*$N$21</f>
        <v>0.8365723877375999</v>
      </c>
      <c r="Y773" s="2">
        <f>U773-U773*$N$21</f>
        <v>0</v>
      </c>
      <c r="Z773" s="2"/>
      <c r="AA773" s="2">
        <f t="shared" si="789"/>
        <v>0.50194343264255992</v>
      </c>
      <c r="AB773" s="2">
        <f t="shared" si="782"/>
        <v>0.50194343264255992</v>
      </c>
      <c r="AC773" s="2">
        <f t="shared" si="783"/>
        <v>0</v>
      </c>
      <c r="AD773" s="2"/>
      <c r="AE773" s="2">
        <f t="shared" si="793"/>
        <v>1.0457154846719998</v>
      </c>
      <c r="AF773" s="2">
        <f t="shared" si="790"/>
        <v>1.0457154846719998</v>
      </c>
      <c r="AG773" s="2">
        <f t="shared" si="791"/>
        <v>0</v>
      </c>
    </row>
    <row r="774" spans="1:35" x14ac:dyDescent="0.25">
      <c r="D774">
        <f t="shared" si="784"/>
        <v>11</v>
      </c>
      <c r="E774" s="2">
        <f t="shared" si="785"/>
        <v>0.50194343264255992</v>
      </c>
      <c r="F774" s="2">
        <f t="shared" si="786"/>
        <v>0.50194343264255992</v>
      </c>
      <c r="G774">
        <f t="shared" si="787"/>
        <v>0</v>
      </c>
      <c r="H774" s="2">
        <f t="shared" si="788"/>
        <v>1.0038868652851198</v>
      </c>
      <c r="I774" s="2">
        <f t="shared" si="792"/>
        <v>40360.26753192296</v>
      </c>
      <c r="J774" s="2"/>
      <c r="K774" s="2"/>
      <c r="L774" s="2"/>
      <c r="M774" s="2"/>
      <c r="N774" s="2"/>
      <c r="O774" s="2"/>
      <c r="R774" s="3">
        <v>11</v>
      </c>
      <c r="S774" s="6">
        <f t="shared" si="779"/>
        <v>0.50194343264255992</v>
      </c>
      <c r="T774" s="6">
        <f t="shared" si="780"/>
        <v>0.50194343264255992</v>
      </c>
      <c r="U774" s="6">
        <f t="shared" si="781"/>
        <v>0</v>
      </c>
      <c r="V774" s="7"/>
      <c r="W774" s="2">
        <f>S774-S774*$N$22</f>
        <v>0.40155474611404796</v>
      </c>
      <c r="X774" s="2">
        <f>T774-T774*$N$22</f>
        <v>0.40155474611404796</v>
      </c>
      <c r="Y774" s="2">
        <f>U774-U774*$N$22</f>
        <v>0</v>
      </c>
      <c r="Z774" s="2"/>
      <c r="AA774" s="2">
        <f t="shared" si="789"/>
        <v>0.24093284766842876</v>
      </c>
      <c r="AB774" s="2">
        <f t="shared" si="782"/>
        <v>0.24093284766842876</v>
      </c>
      <c r="AC774" s="2">
        <f t="shared" si="783"/>
        <v>0</v>
      </c>
      <c r="AD774" s="2"/>
      <c r="AE774" s="2">
        <f t="shared" si="793"/>
        <v>0.50194343264255992</v>
      </c>
      <c r="AF774" s="2">
        <f t="shared" si="790"/>
        <v>0.50194343264255992</v>
      </c>
      <c r="AG774" s="2">
        <f t="shared" si="791"/>
        <v>0</v>
      </c>
    </row>
    <row r="775" spans="1:35" x14ac:dyDescent="0.25">
      <c r="H775" s="2">
        <f>SUM(H764:H774)</f>
        <v>9611.8210262316497</v>
      </c>
      <c r="I775">
        <f>SUM(I766:I774)</f>
        <v>3779450.7685921113</v>
      </c>
      <c r="R775" t="s">
        <v>30</v>
      </c>
      <c r="T775">
        <f>IF($H775&lt;$J$12,F775,F775/$H775*$J$12)</f>
        <v>0</v>
      </c>
      <c r="U775">
        <f>SUM(S764:U774)</f>
        <v>7052.9194890474282</v>
      </c>
      <c r="Y775" s="2">
        <f>SUM(W764:Y774)</f>
        <v>6877.3355912379429</v>
      </c>
      <c r="AC775" s="2">
        <f>SUM(AA764:AC774)</f>
        <v>2053.4013547427667</v>
      </c>
      <c r="AE775" s="2">
        <f>SUM(AE764:AE774)</f>
        <v>4805.9105131158249</v>
      </c>
      <c r="AF775" s="2">
        <f>SUM(AF764:AF774)</f>
        <v>4805.9105131158249</v>
      </c>
      <c r="AG775">
        <f>SUM(AG764:AG774)</f>
        <v>0</v>
      </c>
      <c r="AH775" s="15">
        <f>SUM(AE764:AG774)</f>
        <v>9611.8210262316461</v>
      </c>
    </row>
    <row r="776" spans="1:35" x14ac:dyDescent="0.25">
      <c r="C776" s="3"/>
      <c r="D776" s="3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14"/>
      <c r="AI776" s="3"/>
    </row>
    <row r="777" spans="1:35" x14ac:dyDescent="0.25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7"/>
      <c r="U777" s="7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7"/>
      <c r="AH777" s="19"/>
      <c r="AI777" s="7"/>
    </row>
    <row r="778" spans="1:35" x14ac:dyDescent="0.25">
      <c r="A778" t="s">
        <v>24</v>
      </c>
      <c r="B778">
        <f>B763+1</f>
        <v>50</v>
      </c>
      <c r="D778" s="3" t="s">
        <v>34</v>
      </c>
      <c r="E778" s="3" t="s">
        <v>5</v>
      </c>
      <c r="F778" s="3" t="s">
        <v>4</v>
      </c>
      <c r="G778" s="3" t="s">
        <v>6</v>
      </c>
      <c r="H778" s="3" t="s">
        <v>14</v>
      </c>
      <c r="I778" s="3" t="s">
        <v>7</v>
      </c>
      <c r="K778" s="14" t="s">
        <v>32</v>
      </c>
      <c r="L778" s="4"/>
      <c r="M778" s="4"/>
      <c r="N778" s="3" t="s">
        <v>51</v>
      </c>
      <c r="O778" s="3" t="s">
        <v>50</v>
      </c>
      <c r="P778" s="3" t="s">
        <v>14</v>
      </c>
      <c r="R778" s="3" t="s">
        <v>34</v>
      </c>
      <c r="S778" s="3" t="s">
        <v>35</v>
      </c>
      <c r="T778" s="3" t="s">
        <v>36</v>
      </c>
      <c r="U778" s="3" t="s">
        <v>37</v>
      </c>
      <c r="W778" s="3" t="s">
        <v>38</v>
      </c>
      <c r="X778" s="3" t="s">
        <v>39</v>
      </c>
      <c r="Y778" s="3" t="s">
        <v>40</v>
      </c>
      <c r="AA778" s="3" t="s">
        <v>41</v>
      </c>
      <c r="AB778" s="3" t="s">
        <v>42</v>
      </c>
      <c r="AC778" s="3" t="s">
        <v>43</v>
      </c>
      <c r="AE778" s="3" t="s">
        <v>52</v>
      </c>
      <c r="AF778" s="3" t="s">
        <v>54</v>
      </c>
      <c r="AG778" s="3" t="s">
        <v>53</v>
      </c>
      <c r="AH778" s="1" t="s">
        <v>24</v>
      </c>
      <c r="AI778">
        <f>B778</f>
        <v>50</v>
      </c>
    </row>
    <row r="779" spans="1:35" x14ac:dyDescent="0.25">
      <c r="D779">
        <f>D764</f>
        <v>1</v>
      </c>
      <c r="E779" s="2">
        <f>AE764</f>
        <v>3779.4507685921112</v>
      </c>
      <c r="F779" s="2">
        <f>AF764</f>
        <v>3779.4507685921112</v>
      </c>
      <c r="G779">
        <f>IF($B778&lt;$M$5,0,$K$6)</f>
        <v>0</v>
      </c>
      <c r="H779" s="2">
        <f>SUM(E779:G779)</f>
        <v>7558.9015371842224</v>
      </c>
      <c r="K779" s="1" t="s">
        <v>17</v>
      </c>
      <c r="L779" s="2">
        <f>SUM(I781:I789)</f>
        <v>3779450.7685921113</v>
      </c>
      <c r="M779" s="4"/>
      <c r="N779" s="7">
        <f>L782+L783</f>
        <v>1889725.3842960557</v>
      </c>
      <c r="O779" s="7">
        <f>L784</f>
        <v>1889725.3842960557</v>
      </c>
      <c r="P779" s="4"/>
      <c r="R779">
        <v>1</v>
      </c>
      <c r="S779" s="2">
        <f t="shared" ref="S779:S789" si="795">IF($H779&lt;$J$12,E779,E779/$H779*$J$12)</f>
        <v>2500</v>
      </c>
      <c r="T779" s="2">
        <f t="shared" ref="T779:T789" si="796">IF($H779&lt;$J$12,F779,F779/$H779*$J$12)</f>
        <v>2500</v>
      </c>
      <c r="U779" s="2">
        <f t="shared" ref="U779:U789" si="797">IF($H779&lt;$J$12,G779,G779/$H779*$J$12)</f>
        <v>0</v>
      </c>
      <c r="V779" s="2"/>
      <c r="W779" s="2">
        <f>S779-S779*$N$12</f>
        <v>2500</v>
      </c>
      <c r="X779" s="2">
        <f>T779-T779*$N$12</f>
        <v>2500</v>
      </c>
      <c r="Y779" s="2">
        <f>U779-U779*$N$12</f>
        <v>0</v>
      </c>
      <c r="Z779" s="2"/>
      <c r="AA779" s="2">
        <f>W779*VLOOKUP($R779,$D$19:$E$29,2,FALSE)</f>
        <v>625</v>
      </c>
      <c r="AB779" s="2">
        <f t="shared" ref="AB779:AB789" si="798">X779*VLOOKUP($R779,$D$19:$E$29,2,FALSE)</f>
        <v>625</v>
      </c>
      <c r="AC779" s="2">
        <f t="shared" ref="AC779:AC789" si="799">Y779*VLOOKUP($R779,$D$19:$E$29,2,FALSE)</f>
        <v>0</v>
      </c>
      <c r="AD779" s="2"/>
      <c r="AE779" s="2">
        <f>N782</f>
        <v>3779.4507685921112</v>
      </c>
      <c r="AF779" s="2">
        <f>O782</f>
        <v>3779.4507685921112</v>
      </c>
      <c r="AG779">
        <v>0</v>
      </c>
    </row>
    <row r="780" spans="1:35" x14ac:dyDescent="0.25">
      <c r="D780">
        <f t="shared" ref="D780:D789" si="800">D765</f>
        <v>2</v>
      </c>
      <c r="E780" s="2">
        <f t="shared" ref="E780:E789" si="801">AE765</f>
        <v>625</v>
      </c>
      <c r="F780" s="2">
        <f t="shared" ref="F780:F789" si="802">AF765</f>
        <v>625</v>
      </c>
      <c r="G780">
        <f t="shared" ref="G780:G789" si="803">AG765</f>
        <v>0</v>
      </c>
      <c r="H780" s="2">
        <f t="shared" ref="H780:H789" si="804">SUM(E780:G780)</f>
        <v>1250</v>
      </c>
      <c r="K780" s="1" t="s">
        <v>19</v>
      </c>
      <c r="L780" s="8">
        <f>IF(B778&lt;$M$5,0,$K$6/SUM($K$6,E779:E789))</f>
        <v>0</v>
      </c>
      <c r="M780" s="1" t="s">
        <v>15</v>
      </c>
      <c r="N780" s="2">
        <f>N779*$I$6</f>
        <v>3779.4507685921112</v>
      </c>
      <c r="O780" s="2">
        <f>O779*$I$6</f>
        <v>3779.4507685921112</v>
      </c>
      <c r="P780" s="2">
        <f>SUM(N780:O780)</f>
        <v>7558.9015371842224</v>
      </c>
      <c r="R780">
        <v>2</v>
      </c>
      <c r="S780" s="2">
        <f t="shared" si="795"/>
        <v>625</v>
      </c>
      <c r="T780" s="2">
        <f t="shared" si="796"/>
        <v>625</v>
      </c>
      <c r="U780" s="2">
        <f t="shared" si="797"/>
        <v>0</v>
      </c>
      <c r="V780" s="2"/>
      <c r="W780" s="2">
        <f>S780-S780*$N$13</f>
        <v>593.75</v>
      </c>
      <c r="X780" s="2">
        <f>T780-T780*$N$13</f>
        <v>593.75</v>
      </c>
      <c r="Y780" s="2">
        <f>U780-U780*$N$13</f>
        <v>0</v>
      </c>
      <c r="Z780" s="2"/>
      <c r="AA780" s="2">
        <f t="shared" ref="AA780:AA789" si="805">W780*VLOOKUP($R780,$D$19:$E$29,2,FALSE)</f>
        <v>237.5</v>
      </c>
      <c r="AB780" s="2">
        <f t="shared" si="798"/>
        <v>237.5</v>
      </c>
      <c r="AC780" s="2">
        <f t="shared" si="799"/>
        <v>0</v>
      </c>
      <c r="AD780" s="2"/>
      <c r="AE780" s="2">
        <f>AA779</f>
        <v>625</v>
      </c>
      <c r="AF780" s="2">
        <f t="shared" ref="AF780:AF789" si="806">AB779</f>
        <v>625</v>
      </c>
      <c r="AG780" s="2">
        <f t="shared" ref="AG780:AG789" si="807">AC779</f>
        <v>0</v>
      </c>
    </row>
    <row r="781" spans="1:35" x14ac:dyDescent="0.25">
      <c r="D781">
        <f t="shared" si="800"/>
        <v>3</v>
      </c>
      <c r="E781" s="2">
        <f t="shared" si="801"/>
        <v>237.5</v>
      </c>
      <c r="F781" s="2">
        <f t="shared" si="802"/>
        <v>237.5</v>
      </c>
      <c r="G781">
        <f t="shared" si="803"/>
        <v>0</v>
      </c>
      <c r="H781" s="2">
        <f t="shared" si="804"/>
        <v>475</v>
      </c>
      <c r="I781" s="2">
        <f t="shared" ref="I781:I789" si="808">F781*VLOOKUP(D781,$H$12:$L$22,4,FALSE)</f>
        <v>1149025</v>
      </c>
      <c r="J781" s="2"/>
      <c r="K781" s="1" t="s">
        <v>20</v>
      </c>
      <c r="L781" s="8">
        <f>1-L780</f>
        <v>1</v>
      </c>
      <c r="M781" s="1" t="s">
        <v>16</v>
      </c>
      <c r="N781" s="2">
        <f>IF($P780&lt;$I$7,N780,$I$7*N780/$P780)</f>
        <v>3779.4507685921112</v>
      </c>
      <c r="O781" s="2">
        <f>IF($P780&lt;$I$7,O780,$I$7*O780/$P780)</f>
        <v>3779.4507685921112</v>
      </c>
      <c r="P781" s="2">
        <f>SUM(N781:O781)</f>
        <v>7558.9015371842224</v>
      </c>
      <c r="R781">
        <v>3</v>
      </c>
      <c r="S781" s="2">
        <f t="shared" si="795"/>
        <v>237.5</v>
      </c>
      <c r="T781" s="2">
        <f t="shared" si="796"/>
        <v>237.5</v>
      </c>
      <c r="U781" s="2">
        <f t="shared" si="797"/>
        <v>0</v>
      </c>
      <c r="V781" s="2"/>
      <c r="W781" s="2">
        <f>S781-S781*$N$14</f>
        <v>213.75</v>
      </c>
      <c r="X781" s="2">
        <f>T781-T781*$N$14</f>
        <v>213.75</v>
      </c>
      <c r="Y781" s="2">
        <f>U781-U781*$N$14</f>
        <v>0</v>
      </c>
      <c r="Z781" s="2"/>
      <c r="AA781" s="2">
        <f t="shared" si="805"/>
        <v>85.5</v>
      </c>
      <c r="AB781" s="2">
        <f t="shared" si="798"/>
        <v>85.5</v>
      </c>
      <c r="AC781" s="2">
        <f t="shared" si="799"/>
        <v>0</v>
      </c>
      <c r="AD781" s="2"/>
      <c r="AE781" s="2">
        <f t="shared" ref="AE781:AE789" si="809">AA780</f>
        <v>237.5</v>
      </c>
      <c r="AF781" s="2">
        <f t="shared" si="806"/>
        <v>237.5</v>
      </c>
      <c r="AG781" s="2">
        <f t="shared" si="807"/>
        <v>0</v>
      </c>
    </row>
    <row r="782" spans="1:35" x14ac:dyDescent="0.25">
      <c r="D782">
        <f t="shared" si="800"/>
        <v>4</v>
      </c>
      <c r="E782" s="2">
        <f t="shared" si="801"/>
        <v>85.5</v>
      </c>
      <c r="F782" s="2">
        <f t="shared" si="802"/>
        <v>85.5</v>
      </c>
      <c r="G782">
        <f t="shared" si="803"/>
        <v>0</v>
      </c>
      <c r="H782" s="2">
        <f t="shared" si="804"/>
        <v>171</v>
      </c>
      <c r="I782" s="2">
        <f t="shared" si="808"/>
        <v>847732.5</v>
      </c>
      <c r="J782" s="2"/>
      <c r="K782" s="1" t="s">
        <v>21</v>
      </c>
      <c r="L782" s="2">
        <f>L779*L780</f>
        <v>0</v>
      </c>
      <c r="M782" s="1" t="s">
        <v>33</v>
      </c>
      <c r="N782" s="2">
        <f>N781</f>
        <v>3779.4507685921112</v>
      </c>
      <c r="O782" s="2">
        <f t="shared" ref="O782" si="810">O781</f>
        <v>3779.4507685921112</v>
      </c>
      <c r="P782" s="2">
        <f>SUM(N782:O782)</f>
        <v>7558.9015371842224</v>
      </c>
      <c r="R782">
        <v>4</v>
      </c>
      <c r="S782" s="2">
        <f t="shared" si="795"/>
        <v>85.5</v>
      </c>
      <c r="T782" s="2">
        <f t="shared" si="796"/>
        <v>85.5</v>
      </c>
      <c r="U782" s="2">
        <f t="shared" si="797"/>
        <v>0</v>
      </c>
      <c r="V782" s="2"/>
      <c r="W782" s="2">
        <f>S782-S782*$N$15</f>
        <v>68.400000000000006</v>
      </c>
      <c r="X782" s="2">
        <f>T782-T782*$N$15</f>
        <v>68.400000000000006</v>
      </c>
      <c r="Y782" s="2">
        <f>U782-U782*$N$15</f>
        <v>0</v>
      </c>
      <c r="Z782" s="2"/>
      <c r="AA782" s="2">
        <f t="shared" si="805"/>
        <v>41.04</v>
      </c>
      <c r="AB782" s="2">
        <f t="shared" si="798"/>
        <v>41.04</v>
      </c>
      <c r="AC782" s="2">
        <f t="shared" si="799"/>
        <v>0</v>
      </c>
      <c r="AD782" s="2"/>
      <c r="AE782" s="2">
        <f t="shared" si="809"/>
        <v>85.5</v>
      </c>
      <c r="AF782" s="2">
        <f t="shared" si="806"/>
        <v>85.5</v>
      </c>
      <c r="AG782" s="2">
        <f t="shared" si="807"/>
        <v>0</v>
      </c>
    </row>
    <row r="783" spans="1:35" x14ac:dyDescent="0.25">
      <c r="D783">
        <f t="shared" si="800"/>
        <v>5</v>
      </c>
      <c r="E783" s="2">
        <f t="shared" si="801"/>
        <v>41.04</v>
      </c>
      <c r="F783" s="2">
        <f t="shared" si="802"/>
        <v>41.04</v>
      </c>
      <c r="G783">
        <f t="shared" si="803"/>
        <v>0</v>
      </c>
      <c r="H783" s="2">
        <f t="shared" si="804"/>
        <v>82.08</v>
      </c>
      <c r="I783" s="2">
        <f t="shared" si="808"/>
        <v>647282.88</v>
      </c>
      <c r="J783" s="2"/>
      <c r="K783" s="1" t="s">
        <v>22</v>
      </c>
      <c r="L783" s="2">
        <f>(L779*L781)/2</f>
        <v>1889725.3842960557</v>
      </c>
      <c r="R783">
        <v>5</v>
      </c>
      <c r="S783" s="2">
        <f t="shared" si="795"/>
        <v>41.04</v>
      </c>
      <c r="T783" s="2">
        <f t="shared" si="796"/>
        <v>41.04</v>
      </c>
      <c r="U783" s="2">
        <f t="shared" si="797"/>
        <v>0</v>
      </c>
      <c r="V783" s="2"/>
      <c r="W783" s="2">
        <f>S783-S783*$N$16</f>
        <v>32.832000000000001</v>
      </c>
      <c r="X783" s="2">
        <f>T783-T783*$N$16</f>
        <v>32.832000000000001</v>
      </c>
      <c r="Y783" s="2">
        <f>U783-U783*$N$16</f>
        <v>0</v>
      </c>
      <c r="Z783" s="2"/>
      <c r="AA783" s="2">
        <f t="shared" si="805"/>
        <v>19.699200000000001</v>
      </c>
      <c r="AB783" s="2">
        <f t="shared" si="798"/>
        <v>19.699200000000001</v>
      </c>
      <c r="AC783" s="2">
        <f t="shared" si="799"/>
        <v>0</v>
      </c>
      <c r="AD783" s="2"/>
      <c r="AE783" s="2">
        <f t="shared" si="809"/>
        <v>41.04</v>
      </c>
      <c r="AF783" s="2">
        <f t="shared" si="806"/>
        <v>41.04</v>
      </c>
      <c r="AG783" s="2">
        <f t="shared" si="807"/>
        <v>0</v>
      </c>
    </row>
    <row r="784" spans="1:35" x14ac:dyDescent="0.25">
      <c r="D784">
        <f t="shared" si="800"/>
        <v>6</v>
      </c>
      <c r="E784" s="2">
        <f t="shared" si="801"/>
        <v>19.699200000000001</v>
      </c>
      <c r="F784" s="2">
        <f t="shared" si="802"/>
        <v>19.699200000000001</v>
      </c>
      <c r="G784">
        <f t="shared" si="803"/>
        <v>0</v>
      </c>
      <c r="H784" s="2">
        <f t="shared" si="804"/>
        <v>39.398400000000002</v>
      </c>
      <c r="I784" s="2">
        <f t="shared" si="808"/>
        <v>447309.73440000002</v>
      </c>
      <c r="J784" s="2"/>
      <c r="K784" s="1" t="s">
        <v>23</v>
      </c>
      <c r="L784" s="2">
        <f>L783</f>
        <v>1889725.3842960557</v>
      </c>
      <c r="R784">
        <v>6</v>
      </c>
      <c r="S784" s="2">
        <f t="shared" si="795"/>
        <v>19.699200000000001</v>
      </c>
      <c r="T784" s="2">
        <f t="shared" si="796"/>
        <v>19.699200000000001</v>
      </c>
      <c r="U784" s="2">
        <f t="shared" si="797"/>
        <v>0</v>
      </c>
      <c r="V784" s="2"/>
      <c r="W784" s="2">
        <f>S784-S784*$N$17</f>
        <v>15.759360000000001</v>
      </c>
      <c r="X784" s="2">
        <f>T784-T784*$N$17</f>
        <v>15.759360000000001</v>
      </c>
      <c r="Y784" s="2">
        <f>U784-U784*$N$17</f>
        <v>0</v>
      </c>
      <c r="Z784" s="2"/>
      <c r="AA784" s="2">
        <f t="shared" si="805"/>
        <v>9.4556160000000009</v>
      </c>
      <c r="AB784" s="2">
        <f t="shared" si="798"/>
        <v>9.4556160000000009</v>
      </c>
      <c r="AC784" s="2">
        <f t="shared" si="799"/>
        <v>0</v>
      </c>
      <c r="AD784" s="2"/>
      <c r="AE784" s="2">
        <f t="shared" si="809"/>
        <v>19.699200000000001</v>
      </c>
      <c r="AF784" s="2">
        <f t="shared" si="806"/>
        <v>19.699200000000001</v>
      </c>
      <c r="AG784" s="2">
        <f t="shared" si="807"/>
        <v>0</v>
      </c>
    </row>
    <row r="785" spans="1:35" x14ac:dyDescent="0.25">
      <c r="D785">
        <f t="shared" si="800"/>
        <v>7</v>
      </c>
      <c r="E785" s="2">
        <f t="shared" si="801"/>
        <v>9.4556160000000009</v>
      </c>
      <c r="F785" s="2">
        <f t="shared" si="802"/>
        <v>9.4556160000000009</v>
      </c>
      <c r="G785">
        <f t="shared" si="803"/>
        <v>0</v>
      </c>
      <c r="H785" s="2">
        <f t="shared" si="804"/>
        <v>18.911232000000002</v>
      </c>
      <c r="I785" s="2">
        <f t="shared" si="808"/>
        <v>278288.23449600005</v>
      </c>
      <c r="J785" s="2"/>
      <c r="K785" s="15"/>
      <c r="L785" s="2"/>
      <c r="M785" s="2"/>
      <c r="N785" s="2"/>
      <c r="O785" s="2"/>
      <c r="R785">
        <v>7</v>
      </c>
      <c r="S785" s="2">
        <f t="shared" si="795"/>
        <v>9.4556160000000009</v>
      </c>
      <c r="T785" s="2">
        <f t="shared" si="796"/>
        <v>9.4556160000000009</v>
      </c>
      <c r="U785" s="2">
        <f t="shared" si="797"/>
        <v>0</v>
      </c>
      <c r="V785" s="2"/>
      <c r="W785" s="2">
        <f>S785-S785*$N$18</f>
        <v>7.5644928000000009</v>
      </c>
      <c r="X785" s="2">
        <f>T785-T785*$N$18</f>
        <v>7.5644928000000009</v>
      </c>
      <c r="Y785" s="2">
        <f>U785-U785*$N$18</f>
        <v>0</v>
      </c>
      <c r="Z785" s="2"/>
      <c r="AA785" s="2">
        <f t="shared" si="805"/>
        <v>4.53869568</v>
      </c>
      <c r="AB785" s="2">
        <f t="shared" si="798"/>
        <v>4.53869568</v>
      </c>
      <c r="AC785" s="2">
        <f t="shared" si="799"/>
        <v>0</v>
      </c>
      <c r="AD785" s="2"/>
      <c r="AE785" s="2">
        <f t="shared" si="809"/>
        <v>9.4556160000000009</v>
      </c>
      <c r="AF785" s="2">
        <f t="shared" si="806"/>
        <v>9.4556160000000009</v>
      </c>
      <c r="AG785" s="2">
        <f t="shared" si="807"/>
        <v>0</v>
      </c>
    </row>
    <row r="786" spans="1:35" x14ac:dyDescent="0.25">
      <c r="D786">
        <f t="shared" si="800"/>
        <v>8</v>
      </c>
      <c r="E786" s="2">
        <f t="shared" si="801"/>
        <v>4.53869568</v>
      </c>
      <c r="F786" s="2">
        <f t="shared" si="802"/>
        <v>4.53869568</v>
      </c>
      <c r="G786">
        <f t="shared" si="803"/>
        <v>0</v>
      </c>
      <c r="H786" s="2">
        <f t="shared" si="804"/>
        <v>9.07739136</v>
      </c>
      <c r="I786" s="2">
        <f t="shared" si="808"/>
        <v>168076.97842176</v>
      </c>
      <c r="J786" s="2"/>
      <c r="K786" s="2"/>
      <c r="L786" s="2"/>
      <c r="M786" s="2"/>
      <c r="N786" s="2"/>
      <c r="O786" s="2"/>
      <c r="R786">
        <v>8</v>
      </c>
      <c r="S786" s="2">
        <f t="shared" si="795"/>
        <v>4.53869568</v>
      </c>
      <c r="T786" s="2">
        <f t="shared" si="796"/>
        <v>4.53869568</v>
      </c>
      <c r="U786" s="2">
        <f t="shared" si="797"/>
        <v>0</v>
      </c>
      <c r="V786" s="2"/>
      <c r="W786" s="2">
        <f>S786-S786*$N$19</f>
        <v>3.630956544</v>
      </c>
      <c r="X786" s="2">
        <f>T786-T786*$N$19</f>
        <v>3.630956544</v>
      </c>
      <c r="Y786" s="2">
        <f>U786-U786*$N$19</f>
        <v>0</v>
      </c>
      <c r="Z786" s="2"/>
      <c r="AA786" s="2">
        <f t="shared" si="805"/>
        <v>2.1785739263999999</v>
      </c>
      <c r="AB786" s="2">
        <f t="shared" si="798"/>
        <v>2.1785739263999999</v>
      </c>
      <c r="AC786" s="2">
        <f t="shared" si="799"/>
        <v>0</v>
      </c>
      <c r="AD786" s="2"/>
      <c r="AE786" s="2">
        <f t="shared" si="809"/>
        <v>4.53869568</v>
      </c>
      <c r="AF786" s="2">
        <f t="shared" si="806"/>
        <v>4.53869568</v>
      </c>
      <c r="AG786" s="2">
        <f t="shared" si="807"/>
        <v>0</v>
      </c>
    </row>
    <row r="787" spans="1:35" x14ac:dyDescent="0.25">
      <c r="D787">
        <f t="shared" si="800"/>
        <v>9</v>
      </c>
      <c r="E787" s="2">
        <f t="shared" si="801"/>
        <v>2.1785739263999999</v>
      </c>
      <c r="F787" s="2">
        <f t="shared" si="802"/>
        <v>2.1785739263999999</v>
      </c>
      <c r="G787">
        <f t="shared" si="803"/>
        <v>0</v>
      </c>
      <c r="H787" s="2">
        <f t="shared" si="804"/>
        <v>4.3571478527999998</v>
      </c>
      <c r="I787" s="2">
        <f t="shared" si="808"/>
        <v>134261.15393617921</v>
      </c>
      <c r="J787" s="2"/>
      <c r="K787" s="2"/>
      <c r="L787" s="2"/>
      <c r="M787" s="2"/>
      <c r="N787" s="2"/>
      <c r="O787" s="2"/>
      <c r="R787">
        <v>9</v>
      </c>
      <c r="S787" s="2">
        <f t="shared" si="795"/>
        <v>2.1785739263999999</v>
      </c>
      <c r="T787" s="2">
        <f t="shared" si="796"/>
        <v>2.1785739263999999</v>
      </c>
      <c r="U787" s="2">
        <f t="shared" si="797"/>
        <v>0</v>
      </c>
      <c r="V787" s="2"/>
      <c r="W787" s="2">
        <f>S787-S787*$N$20</f>
        <v>1.7428591411199998</v>
      </c>
      <c r="X787" s="2">
        <f>T787-T787*$N$20</f>
        <v>1.7428591411199998</v>
      </c>
      <c r="Y787" s="2">
        <f>U787-U787*$N$20</f>
        <v>0</v>
      </c>
      <c r="Z787" s="2"/>
      <c r="AA787" s="2">
        <f t="shared" si="805"/>
        <v>1.0457154846719998</v>
      </c>
      <c r="AB787" s="2">
        <f t="shared" si="798"/>
        <v>1.0457154846719998</v>
      </c>
      <c r="AC787" s="2">
        <f t="shared" si="799"/>
        <v>0</v>
      </c>
      <c r="AD787" s="2"/>
      <c r="AE787" s="2">
        <f t="shared" si="809"/>
        <v>2.1785739263999999</v>
      </c>
      <c r="AF787" s="2">
        <f t="shared" si="806"/>
        <v>2.1785739263999999</v>
      </c>
      <c r="AG787" s="2">
        <f t="shared" si="807"/>
        <v>0</v>
      </c>
    </row>
    <row r="788" spans="1:35" x14ac:dyDescent="0.25">
      <c r="D788">
        <f t="shared" si="800"/>
        <v>10</v>
      </c>
      <c r="E788" s="2">
        <f t="shared" si="801"/>
        <v>1.0457154846719998</v>
      </c>
      <c r="F788" s="2">
        <f t="shared" si="802"/>
        <v>1.0457154846719998</v>
      </c>
      <c r="G788">
        <f t="shared" si="803"/>
        <v>0</v>
      </c>
      <c r="H788" s="2">
        <f t="shared" si="804"/>
        <v>2.0914309693439996</v>
      </c>
      <c r="I788" s="2">
        <f t="shared" si="808"/>
        <v>67114.019806248951</v>
      </c>
      <c r="J788" s="2"/>
      <c r="K788" s="2"/>
      <c r="L788" s="2"/>
      <c r="M788" s="2"/>
      <c r="N788" s="2"/>
      <c r="O788" s="2"/>
      <c r="R788">
        <v>10</v>
      </c>
      <c r="S788" s="2">
        <f t="shared" si="795"/>
        <v>1.0457154846719998</v>
      </c>
      <c r="T788" s="2">
        <f t="shared" si="796"/>
        <v>1.0457154846719998</v>
      </c>
      <c r="U788" s="2">
        <f t="shared" si="797"/>
        <v>0</v>
      </c>
      <c r="V788" s="2"/>
      <c r="W788" s="2">
        <f>S788-S788*$N$21</f>
        <v>0.8365723877375999</v>
      </c>
      <c r="X788" s="2">
        <f>T788-T788*$N$21</f>
        <v>0.8365723877375999</v>
      </c>
      <c r="Y788" s="2">
        <f>U788-U788*$N$21</f>
        <v>0</v>
      </c>
      <c r="Z788" s="2"/>
      <c r="AA788" s="2">
        <f t="shared" si="805"/>
        <v>0.50194343264255992</v>
      </c>
      <c r="AB788" s="2">
        <f t="shared" si="798"/>
        <v>0.50194343264255992</v>
      </c>
      <c r="AC788" s="2">
        <f t="shared" si="799"/>
        <v>0</v>
      </c>
      <c r="AD788" s="2"/>
      <c r="AE788" s="2">
        <f t="shared" si="809"/>
        <v>1.0457154846719998</v>
      </c>
      <c r="AF788" s="2">
        <f t="shared" si="806"/>
        <v>1.0457154846719998</v>
      </c>
      <c r="AG788" s="2">
        <f t="shared" si="807"/>
        <v>0</v>
      </c>
    </row>
    <row r="789" spans="1:35" x14ac:dyDescent="0.25">
      <c r="D789">
        <f t="shared" si="800"/>
        <v>11</v>
      </c>
      <c r="E789" s="2">
        <f t="shared" si="801"/>
        <v>0.50194343264255992</v>
      </c>
      <c r="F789" s="2">
        <f t="shared" si="802"/>
        <v>0.50194343264255992</v>
      </c>
      <c r="G789">
        <f t="shared" si="803"/>
        <v>0</v>
      </c>
      <c r="H789" s="2">
        <f t="shared" si="804"/>
        <v>1.0038868652851198</v>
      </c>
      <c r="I789" s="2">
        <f t="shared" si="808"/>
        <v>40360.26753192296</v>
      </c>
      <c r="J789" s="2"/>
      <c r="K789" s="2"/>
      <c r="L789" s="2"/>
      <c r="M789" s="2"/>
      <c r="N789" s="2"/>
      <c r="O789" s="2"/>
      <c r="R789" s="3">
        <v>11</v>
      </c>
      <c r="S789" s="6">
        <f t="shared" si="795"/>
        <v>0.50194343264255992</v>
      </c>
      <c r="T789" s="6">
        <f t="shared" si="796"/>
        <v>0.50194343264255992</v>
      </c>
      <c r="U789" s="6">
        <f t="shared" si="797"/>
        <v>0</v>
      </c>
      <c r="V789" s="7"/>
      <c r="W789" s="2">
        <f>S789-S789*$N$22</f>
        <v>0.40155474611404796</v>
      </c>
      <c r="X789" s="2">
        <f>T789-T789*$N$22</f>
        <v>0.40155474611404796</v>
      </c>
      <c r="Y789" s="2">
        <f>U789-U789*$N$22</f>
        <v>0</v>
      </c>
      <c r="Z789" s="2"/>
      <c r="AA789" s="2">
        <f t="shared" si="805"/>
        <v>0.24093284766842876</v>
      </c>
      <c r="AB789" s="2">
        <f t="shared" si="798"/>
        <v>0.24093284766842876</v>
      </c>
      <c r="AC789" s="2">
        <f t="shared" si="799"/>
        <v>0</v>
      </c>
      <c r="AD789" s="2"/>
      <c r="AE789" s="2">
        <f t="shared" si="809"/>
        <v>0.50194343264255992</v>
      </c>
      <c r="AF789" s="2">
        <f t="shared" si="806"/>
        <v>0.50194343264255992</v>
      </c>
      <c r="AG789" s="2">
        <f t="shared" si="807"/>
        <v>0</v>
      </c>
    </row>
    <row r="790" spans="1:35" x14ac:dyDescent="0.25">
      <c r="H790" s="2">
        <f>SUM(H779:H789)</f>
        <v>9611.8210262316497</v>
      </c>
      <c r="I790">
        <f>SUM(I781:I789)</f>
        <v>3779450.7685921113</v>
      </c>
      <c r="R790" t="s">
        <v>30</v>
      </c>
      <c r="T790">
        <f>IF($H790&lt;$J$12,F790,F790/$H790*$J$12)</f>
        <v>0</v>
      </c>
      <c r="U790">
        <f>SUM(S779:U789)</f>
        <v>7052.9194890474282</v>
      </c>
      <c r="Y790" s="2">
        <f>SUM(W779:Y789)</f>
        <v>6877.3355912379429</v>
      </c>
      <c r="AC790" s="2">
        <f>SUM(AA779:AC789)</f>
        <v>2053.4013547427667</v>
      </c>
      <c r="AE790" s="2">
        <f>SUM(AE779:AE789)</f>
        <v>4805.9105131158249</v>
      </c>
      <c r="AF790" s="2">
        <f>SUM(AF779:AF789)</f>
        <v>4805.9105131158249</v>
      </c>
      <c r="AG790">
        <f>SUM(AG779:AG789)</f>
        <v>0</v>
      </c>
      <c r="AH790" s="15">
        <f>SUM(AE779:AG789)</f>
        <v>9611.8210262316461</v>
      </c>
    </row>
    <row r="791" spans="1:35" x14ac:dyDescent="0.25">
      <c r="B791" s="3"/>
      <c r="C791" s="3"/>
      <c r="D791" s="3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14"/>
      <c r="AI791" s="3"/>
    </row>
    <row r="792" spans="1:35" x14ac:dyDescent="0.25">
      <c r="B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7"/>
      <c r="U792" s="7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7"/>
      <c r="AH792" s="19"/>
      <c r="AI792" s="7"/>
    </row>
    <row r="793" spans="1:35" x14ac:dyDescent="0.25">
      <c r="A793" t="s">
        <v>24</v>
      </c>
      <c r="B793">
        <f>B778+1</f>
        <v>51</v>
      </c>
      <c r="D793" s="3" t="s">
        <v>34</v>
      </c>
      <c r="E793" s="3" t="s">
        <v>5</v>
      </c>
      <c r="F793" s="3" t="s">
        <v>4</v>
      </c>
      <c r="G793" s="3" t="s">
        <v>6</v>
      </c>
      <c r="H793" s="3" t="s">
        <v>14</v>
      </c>
      <c r="I793" s="3" t="s">
        <v>7</v>
      </c>
      <c r="K793" s="14" t="s">
        <v>32</v>
      </c>
      <c r="L793" s="4"/>
      <c r="M793" s="4"/>
      <c r="N793" s="3" t="s">
        <v>51</v>
      </c>
      <c r="O793" s="3" t="s">
        <v>50</v>
      </c>
      <c r="P793" s="3" t="s">
        <v>14</v>
      </c>
      <c r="R793" s="3" t="s">
        <v>34</v>
      </c>
      <c r="S793" s="3" t="s">
        <v>35</v>
      </c>
      <c r="T793" s="3" t="s">
        <v>36</v>
      </c>
      <c r="U793" s="3" t="s">
        <v>37</v>
      </c>
      <c r="W793" s="3" t="s">
        <v>38</v>
      </c>
      <c r="X793" s="3" t="s">
        <v>39</v>
      </c>
      <c r="Y793" s="3" t="s">
        <v>40</v>
      </c>
      <c r="AA793" s="3" t="s">
        <v>41</v>
      </c>
      <c r="AB793" s="3" t="s">
        <v>42</v>
      </c>
      <c r="AC793" s="3" t="s">
        <v>43</v>
      </c>
      <c r="AE793" s="3" t="s">
        <v>52</v>
      </c>
      <c r="AF793" s="3" t="s">
        <v>54</v>
      </c>
      <c r="AG793" s="3" t="s">
        <v>53</v>
      </c>
      <c r="AH793" s="1" t="s">
        <v>24</v>
      </c>
      <c r="AI793">
        <f>B793</f>
        <v>51</v>
      </c>
    </row>
    <row r="794" spans="1:35" x14ac:dyDescent="0.25">
      <c r="D794">
        <f>D779</f>
        <v>1</v>
      </c>
      <c r="E794" s="2">
        <f>AE779</f>
        <v>3779.4507685921112</v>
      </c>
      <c r="F794" s="2">
        <f>AF779</f>
        <v>3779.4507685921112</v>
      </c>
      <c r="G794">
        <f>IF($B793&lt;$M$5,0,$K$6)</f>
        <v>0</v>
      </c>
      <c r="H794" s="2">
        <f>SUM(E794:G794)</f>
        <v>7558.9015371842224</v>
      </c>
      <c r="K794" s="1" t="s">
        <v>17</v>
      </c>
      <c r="L794" s="2">
        <f>SUM(I796:I804)</f>
        <v>3779450.7685921113</v>
      </c>
      <c r="M794" s="4"/>
      <c r="N794" s="7">
        <f>L797+L798</f>
        <v>1889725.3842960557</v>
      </c>
      <c r="O794" s="7">
        <f>L799</f>
        <v>1889725.3842960557</v>
      </c>
      <c r="P794" s="4"/>
      <c r="R794">
        <v>1</v>
      </c>
      <c r="S794" s="2">
        <f t="shared" ref="S794:S804" si="811">IF($H794&lt;$J$12,E794,E794/$H794*$J$12)</f>
        <v>2500</v>
      </c>
      <c r="T794" s="2">
        <f t="shared" ref="T794:T804" si="812">IF($H794&lt;$J$12,F794,F794/$H794*$J$12)</f>
        <v>2500</v>
      </c>
      <c r="U794" s="2">
        <f t="shared" ref="U794:U804" si="813">IF($H794&lt;$J$12,G794,G794/$H794*$J$12)</f>
        <v>0</v>
      </c>
      <c r="V794" s="2"/>
      <c r="W794" s="2">
        <f>S794-S794*$N$12</f>
        <v>2500</v>
      </c>
      <c r="X794" s="2">
        <f>T794-T794*$N$12</f>
        <v>2500</v>
      </c>
      <c r="Y794" s="2">
        <f>U794-U794*$N$12</f>
        <v>0</v>
      </c>
      <c r="Z794" s="2"/>
      <c r="AA794" s="2">
        <f>W794*VLOOKUP($R794,$D$19:$E$29,2,FALSE)</f>
        <v>625</v>
      </c>
      <c r="AB794" s="2">
        <f t="shared" ref="AB794:AB804" si="814">X794*VLOOKUP($R794,$D$19:$E$29,2,FALSE)</f>
        <v>625</v>
      </c>
      <c r="AC794" s="2">
        <f t="shared" ref="AC794:AC804" si="815">Y794*VLOOKUP($R794,$D$19:$E$29,2,FALSE)</f>
        <v>0</v>
      </c>
      <c r="AD794" s="2"/>
      <c r="AE794" s="2">
        <f>N797</f>
        <v>3779.4507685921112</v>
      </c>
      <c r="AF794" s="2">
        <f>O797</f>
        <v>3779.4507685921112</v>
      </c>
      <c r="AG794">
        <v>0</v>
      </c>
    </row>
    <row r="795" spans="1:35" x14ac:dyDescent="0.25">
      <c r="D795">
        <f t="shared" ref="D795:D804" si="816">D780</f>
        <v>2</v>
      </c>
      <c r="E795" s="2">
        <f t="shared" ref="E795:E804" si="817">AE780</f>
        <v>625</v>
      </c>
      <c r="F795" s="2">
        <f t="shared" ref="F795:F804" si="818">AF780</f>
        <v>625</v>
      </c>
      <c r="G795">
        <f t="shared" ref="G795:G804" si="819">AG780</f>
        <v>0</v>
      </c>
      <c r="H795" s="2">
        <f t="shared" ref="H795:H804" si="820">SUM(E795:G795)</f>
        <v>1250</v>
      </c>
      <c r="K795" s="1" t="s">
        <v>19</v>
      </c>
      <c r="L795" s="8">
        <f>IF(B793&lt;$M$5,0,$K$6/SUM($K$6,E794:E804))</f>
        <v>0</v>
      </c>
      <c r="M795" s="1" t="s">
        <v>15</v>
      </c>
      <c r="N795" s="2">
        <f>N794*$I$6</f>
        <v>3779.4507685921112</v>
      </c>
      <c r="O795" s="2">
        <f>O794*$I$6</f>
        <v>3779.4507685921112</v>
      </c>
      <c r="P795" s="2">
        <f>SUM(N795:O795)</f>
        <v>7558.9015371842224</v>
      </c>
      <c r="R795">
        <v>2</v>
      </c>
      <c r="S795" s="2">
        <f t="shared" si="811"/>
        <v>625</v>
      </c>
      <c r="T795" s="2">
        <f t="shared" si="812"/>
        <v>625</v>
      </c>
      <c r="U795" s="2">
        <f t="shared" si="813"/>
        <v>0</v>
      </c>
      <c r="V795" s="2"/>
      <c r="W795" s="2">
        <f>S795-S795*$N$13</f>
        <v>593.75</v>
      </c>
      <c r="X795" s="2">
        <f>T795-T795*$N$13</f>
        <v>593.75</v>
      </c>
      <c r="Y795" s="2">
        <f>U795-U795*$N$13</f>
        <v>0</v>
      </c>
      <c r="Z795" s="2"/>
      <c r="AA795" s="2">
        <f t="shared" ref="AA795:AA804" si="821">W795*VLOOKUP($R795,$D$19:$E$29,2,FALSE)</f>
        <v>237.5</v>
      </c>
      <c r="AB795" s="2">
        <f t="shared" si="814"/>
        <v>237.5</v>
      </c>
      <c r="AC795" s="2">
        <f t="shared" si="815"/>
        <v>0</v>
      </c>
      <c r="AD795" s="2"/>
      <c r="AE795" s="2">
        <f>AA794</f>
        <v>625</v>
      </c>
      <c r="AF795" s="2">
        <f t="shared" ref="AF795:AF804" si="822">AB794</f>
        <v>625</v>
      </c>
      <c r="AG795" s="2">
        <f t="shared" ref="AG795:AG804" si="823">AC794</f>
        <v>0</v>
      </c>
    </row>
    <row r="796" spans="1:35" x14ac:dyDescent="0.25">
      <c r="D796">
        <f t="shared" si="816"/>
        <v>3</v>
      </c>
      <c r="E796" s="2">
        <f t="shared" si="817"/>
        <v>237.5</v>
      </c>
      <c r="F796" s="2">
        <f t="shared" si="818"/>
        <v>237.5</v>
      </c>
      <c r="G796">
        <f t="shared" si="819"/>
        <v>0</v>
      </c>
      <c r="H796" s="2">
        <f t="shared" si="820"/>
        <v>475</v>
      </c>
      <c r="I796" s="2">
        <f t="shared" ref="I796:I804" si="824">F796*VLOOKUP(D796,$H$12:$L$22,4,FALSE)</f>
        <v>1149025</v>
      </c>
      <c r="J796" s="2"/>
      <c r="K796" s="1" t="s">
        <v>20</v>
      </c>
      <c r="L796" s="8">
        <f>1-L795</f>
        <v>1</v>
      </c>
      <c r="M796" s="1" t="s">
        <v>16</v>
      </c>
      <c r="N796" s="2">
        <f>IF($P795&lt;$I$7,N795,$I$7*N795/$P795)</f>
        <v>3779.4507685921112</v>
      </c>
      <c r="O796" s="2">
        <f>IF($P795&lt;$I$7,O795,$I$7*O795/$P795)</f>
        <v>3779.4507685921112</v>
      </c>
      <c r="P796" s="2">
        <f>SUM(N796:O796)</f>
        <v>7558.9015371842224</v>
      </c>
      <c r="R796">
        <v>3</v>
      </c>
      <c r="S796" s="2">
        <f t="shared" si="811"/>
        <v>237.5</v>
      </c>
      <c r="T796" s="2">
        <f t="shared" si="812"/>
        <v>237.5</v>
      </c>
      <c r="U796" s="2">
        <f t="shared" si="813"/>
        <v>0</v>
      </c>
      <c r="V796" s="2"/>
      <c r="W796" s="2">
        <f>S796-S796*$N$14</f>
        <v>213.75</v>
      </c>
      <c r="X796" s="2">
        <f>T796-T796*$N$14</f>
        <v>213.75</v>
      </c>
      <c r="Y796" s="2">
        <f>U796-U796*$N$14</f>
        <v>0</v>
      </c>
      <c r="Z796" s="2"/>
      <c r="AA796" s="2">
        <f t="shared" si="821"/>
        <v>85.5</v>
      </c>
      <c r="AB796" s="2">
        <f t="shared" si="814"/>
        <v>85.5</v>
      </c>
      <c r="AC796" s="2">
        <f t="shared" si="815"/>
        <v>0</v>
      </c>
      <c r="AD796" s="2"/>
      <c r="AE796" s="2">
        <f t="shared" ref="AE796:AE804" si="825">AA795</f>
        <v>237.5</v>
      </c>
      <c r="AF796" s="2">
        <f t="shared" si="822"/>
        <v>237.5</v>
      </c>
      <c r="AG796" s="2">
        <f t="shared" si="823"/>
        <v>0</v>
      </c>
    </row>
    <row r="797" spans="1:35" x14ac:dyDescent="0.25">
      <c r="D797">
        <f t="shared" si="816"/>
        <v>4</v>
      </c>
      <c r="E797" s="2">
        <f t="shared" si="817"/>
        <v>85.5</v>
      </c>
      <c r="F797" s="2">
        <f t="shared" si="818"/>
        <v>85.5</v>
      </c>
      <c r="G797">
        <f t="shared" si="819"/>
        <v>0</v>
      </c>
      <c r="H797" s="2">
        <f t="shared" si="820"/>
        <v>171</v>
      </c>
      <c r="I797" s="2">
        <f t="shared" si="824"/>
        <v>847732.5</v>
      </c>
      <c r="J797" s="2"/>
      <c r="K797" s="1" t="s">
        <v>21</v>
      </c>
      <c r="L797" s="2">
        <f>L794*L795</f>
        <v>0</v>
      </c>
      <c r="M797" s="1" t="s">
        <v>33</v>
      </c>
      <c r="N797" s="2">
        <f>N796</f>
        <v>3779.4507685921112</v>
      </c>
      <c r="O797" s="2">
        <f t="shared" ref="O797" si="826">O796</f>
        <v>3779.4507685921112</v>
      </c>
      <c r="P797" s="2">
        <f>SUM(N797:O797)</f>
        <v>7558.9015371842224</v>
      </c>
      <c r="R797">
        <v>4</v>
      </c>
      <c r="S797" s="2">
        <f t="shared" si="811"/>
        <v>85.5</v>
      </c>
      <c r="T797" s="2">
        <f t="shared" si="812"/>
        <v>85.5</v>
      </c>
      <c r="U797" s="2">
        <f t="shared" si="813"/>
        <v>0</v>
      </c>
      <c r="V797" s="2"/>
      <c r="W797" s="2">
        <f>S797-S797*$N$15</f>
        <v>68.400000000000006</v>
      </c>
      <c r="X797" s="2">
        <f>T797-T797*$N$15</f>
        <v>68.400000000000006</v>
      </c>
      <c r="Y797" s="2">
        <f>U797-U797*$N$15</f>
        <v>0</v>
      </c>
      <c r="Z797" s="2"/>
      <c r="AA797" s="2">
        <f t="shared" si="821"/>
        <v>41.04</v>
      </c>
      <c r="AB797" s="2">
        <f t="shared" si="814"/>
        <v>41.04</v>
      </c>
      <c r="AC797" s="2">
        <f t="shared" si="815"/>
        <v>0</v>
      </c>
      <c r="AD797" s="2"/>
      <c r="AE797" s="2">
        <f t="shared" si="825"/>
        <v>85.5</v>
      </c>
      <c r="AF797" s="2">
        <f t="shared" si="822"/>
        <v>85.5</v>
      </c>
      <c r="AG797" s="2">
        <f t="shared" si="823"/>
        <v>0</v>
      </c>
    </row>
    <row r="798" spans="1:35" x14ac:dyDescent="0.25">
      <c r="D798">
        <f t="shared" si="816"/>
        <v>5</v>
      </c>
      <c r="E798" s="2">
        <f t="shared" si="817"/>
        <v>41.04</v>
      </c>
      <c r="F798" s="2">
        <f t="shared" si="818"/>
        <v>41.04</v>
      </c>
      <c r="G798">
        <f t="shared" si="819"/>
        <v>0</v>
      </c>
      <c r="H798" s="2">
        <f t="shared" si="820"/>
        <v>82.08</v>
      </c>
      <c r="I798" s="2">
        <f t="shared" si="824"/>
        <v>647282.88</v>
      </c>
      <c r="J798" s="2"/>
      <c r="K798" s="1" t="s">
        <v>22</v>
      </c>
      <c r="L798" s="2">
        <f>(L794*L796)/2</f>
        <v>1889725.3842960557</v>
      </c>
      <c r="R798">
        <v>5</v>
      </c>
      <c r="S798" s="2">
        <f t="shared" si="811"/>
        <v>41.04</v>
      </c>
      <c r="T798" s="2">
        <f t="shared" si="812"/>
        <v>41.04</v>
      </c>
      <c r="U798" s="2">
        <f t="shared" si="813"/>
        <v>0</v>
      </c>
      <c r="V798" s="2"/>
      <c r="W798" s="2">
        <f>S798-S798*$N$16</f>
        <v>32.832000000000001</v>
      </c>
      <c r="X798" s="2">
        <f>T798-T798*$N$16</f>
        <v>32.832000000000001</v>
      </c>
      <c r="Y798" s="2">
        <f>U798-U798*$N$16</f>
        <v>0</v>
      </c>
      <c r="Z798" s="2"/>
      <c r="AA798" s="2">
        <f t="shared" si="821"/>
        <v>19.699200000000001</v>
      </c>
      <c r="AB798" s="2">
        <f t="shared" si="814"/>
        <v>19.699200000000001</v>
      </c>
      <c r="AC798" s="2">
        <f t="shared" si="815"/>
        <v>0</v>
      </c>
      <c r="AD798" s="2"/>
      <c r="AE798" s="2">
        <f t="shared" si="825"/>
        <v>41.04</v>
      </c>
      <c r="AF798" s="2">
        <f t="shared" si="822"/>
        <v>41.04</v>
      </c>
      <c r="AG798" s="2">
        <f t="shared" si="823"/>
        <v>0</v>
      </c>
    </row>
    <row r="799" spans="1:35" x14ac:dyDescent="0.25">
      <c r="D799">
        <f t="shared" si="816"/>
        <v>6</v>
      </c>
      <c r="E799" s="2">
        <f t="shared" si="817"/>
        <v>19.699200000000001</v>
      </c>
      <c r="F799" s="2">
        <f t="shared" si="818"/>
        <v>19.699200000000001</v>
      </c>
      <c r="G799">
        <f t="shared" si="819"/>
        <v>0</v>
      </c>
      <c r="H799" s="2">
        <f t="shared" si="820"/>
        <v>39.398400000000002</v>
      </c>
      <c r="I799" s="2">
        <f t="shared" si="824"/>
        <v>447309.73440000002</v>
      </c>
      <c r="J799" s="2"/>
      <c r="K799" s="1" t="s">
        <v>23</v>
      </c>
      <c r="L799" s="2">
        <f>L798</f>
        <v>1889725.3842960557</v>
      </c>
      <c r="R799">
        <v>6</v>
      </c>
      <c r="S799" s="2">
        <f t="shared" si="811"/>
        <v>19.699200000000001</v>
      </c>
      <c r="T799" s="2">
        <f t="shared" si="812"/>
        <v>19.699200000000001</v>
      </c>
      <c r="U799" s="2">
        <f t="shared" si="813"/>
        <v>0</v>
      </c>
      <c r="V799" s="2"/>
      <c r="W799" s="2">
        <f>S799-S799*$N$17</f>
        <v>15.759360000000001</v>
      </c>
      <c r="X799" s="2">
        <f>T799-T799*$N$17</f>
        <v>15.759360000000001</v>
      </c>
      <c r="Y799" s="2">
        <f>U799-U799*$N$17</f>
        <v>0</v>
      </c>
      <c r="Z799" s="2"/>
      <c r="AA799" s="2">
        <f t="shared" si="821"/>
        <v>9.4556160000000009</v>
      </c>
      <c r="AB799" s="2">
        <f t="shared" si="814"/>
        <v>9.4556160000000009</v>
      </c>
      <c r="AC799" s="2">
        <f t="shared" si="815"/>
        <v>0</v>
      </c>
      <c r="AD799" s="2"/>
      <c r="AE799" s="2">
        <f t="shared" si="825"/>
        <v>19.699200000000001</v>
      </c>
      <c r="AF799" s="2">
        <f t="shared" si="822"/>
        <v>19.699200000000001</v>
      </c>
      <c r="AG799" s="2">
        <f t="shared" si="823"/>
        <v>0</v>
      </c>
    </row>
    <row r="800" spans="1:35" x14ac:dyDescent="0.25">
      <c r="D800">
        <f t="shared" si="816"/>
        <v>7</v>
      </c>
      <c r="E800" s="2">
        <f t="shared" si="817"/>
        <v>9.4556160000000009</v>
      </c>
      <c r="F800" s="2">
        <f t="shared" si="818"/>
        <v>9.4556160000000009</v>
      </c>
      <c r="G800">
        <f t="shared" si="819"/>
        <v>0</v>
      </c>
      <c r="H800" s="2">
        <f t="shared" si="820"/>
        <v>18.911232000000002</v>
      </c>
      <c r="I800" s="2">
        <f t="shared" si="824"/>
        <v>278288.23449600005</v>
      </c>
      <c r="J800" s="2"/>
      <c r="K800" s="15"/>
      <c r="L800" s="2"/>
      <c r="M800" s="2"/>
      <c r="N800" s="2"/>
      <c r="O800" s="2"/>
      <c r="R800">
        <v>7</v>
      </c>
      <c r="S800" s="2">
        <f t="shared" si="811"/>
        <v>9.4556160000000009</v>
      </c>
      <c r="T800" s="2">
        <f t="shared" si="812"/>
        <v>9.4556160000000009</v>
      </c>
      <c r="U800" s="2">
        <f t="shared" si="813"/>
        <v>0</v>
      </c>
      <c r="V800" s="2"/>
      <c r="W800" s="2">
        <f>S800-S800*$N$18</f>
        <v>7.5644928000000009</v>
      </c>
      <c r="X800" s="2">
        <f>T800-T800*$N$18</f>
        <v>7.5644928000000009</v>
      </c>
      <c r="Y800" s="2">
        <f>U800-U800*$N$18</f>
        <v>0</v>
      </c>
      <c r="Z800" s="2"/>
      <c r="AA800" s="2">
        <f t="shared" si="821"/>
        <v>4.53869568</v>
      </c>
      <c r="AB800" s="2">
        <f t="shared" si="814"/>
        <v>4.53869568</v>
      </c>
      <c r="AC800" s="2">
        <f t="shared" si="815"/>
        <v>0</v>
      </c>
      <c r="AD800" s="2"/>
      <c r="AE800" s="2">
        <f t="shared" si="825"/>
        <v>9.4556160000000009</v>
      </c>
      <c r="AF800" s="2">
        <f t="shared" si="822"/>
        <v>9.4556160000000009</v>
      </c>
      <c r="AG800" s="2">
        <f t="shared" si="823"/>
        <v>0</v>
      </c>
    </row>
    <row r="801" spans="1:35" x14ac:dyDescent="0.25">
      <c r="D801">
        <f t="shared" si="816"/>
        <v>8</v>
      </c>
      <c r="E801" s="2">
        <f t="shared" si="817"/>
        <v>4.53869568</v>
      </c>
      <c r="F801" s="2">
        <f t="shared" si="818"/>
        <v>4.53869568</v>
      </c>
      <c r="G801">
        <f t="shared" si="819"/>
        <v>0</v>
      </c>
      <c r="H801" s="2">
        <f t="shared" si="820"/>
        <v>9.07739136</v>
      </c>
      <c r="I801" s="2">
        <f t="shared" si="824"/>
        <v>168076.97842176</v>
      </c>
      <c r="J801" s="2"/>
      <c r="K801" s="2"/>
      <c r="L801" s="2"/>
      <c r="M801" s="2"/>
      <c r="N801" s="2"/>
      <c r="O801" s="2"/>
      <c r="R801">
        <v>8</v>
      </c>
      <c r="S801" s="2">
        <f t="shared" si="811"/>
        <v>4.53869568</v>
      </c>
      <c r="T801" s="2">
        <f t="shared" si="812"/>
        <v>4.53869568</v>
      </c>
      <c r="U801" s="2">
        <f t="shared" si="813"/>
        <v>0</v>
      </c>
      <c r="V801" s="2"/>
      <c r="W801" s="2">
        <f>S801-S801*$N$19</f>
        <v>3.630956544</v>
      </c>
      <c r="X801" s="2">
        <f>T801-T801*$N$19</f>
        <v>3.630956544</v>
      </c>
      <c r="Y801" s="2">
        <f>U801-U801*$N$19</f>
        <v>0</v>
      </c>
      <c r="Z801" s="2"/>
      <c r="AA801" s="2">
        <f t="shared" si="821"/>
        <v>2.1785739263999999</v>
      </c>
      <c r="AB801" s="2">
        <f t="shared" si="814"/>
        <v>2.1785739263999999</v>
      </c>
      <c r="AC801" s="2">
        <f t="shared" si="815"/>
        <v>0</v>
      </c>
      <c r="AD801" s="2"/>
      <c r="AE801" s="2">
        <f t="shared" si="825"/>
        <v>4.53869568</v>
      </c>
      <c r="AF801" s="2">
        <f t="shared" si="822"/>
        <v>4.53869568</v>
      </c>
      <c r="AG801" s="2">
        <f t="shared" si="823"/>
        <v>0</v>
      </c>
    </row>
    <row r="802" spans="1:35" x14ac:dyDescent="0.25">
      <c r="D802">
        <f t="shared" si="816"/>
        <v>9</v>
      </c>
      <c r="E802" s="2">
        <f t="shared" si="817"/>
        <v>2.1785739263999999</v>
      </c>
      <c r="F802" s="2">
        <f t="shared" si="818"/>
        <v>2.1785739263999999</v>
      </c>
      <c r="G802">
        <f t="shared" si="819"/>
        <v>0</v>
      </c>
      <c r="H802" s="2">
        <f t="shared" si="820"/>
        <v>4.3571478527999998</v>
      </c>
      <c r="I802" s="2">
        <f t="shared" si="824"/>
        <v>134261.15393617921</v>
      </c>
      <c r="J802" s="2"/>
      <c r="K802" s="2"/>
      <c r="L802" s="2"/>
      <c r="M802" s="2"/>
      <c r="N802" s="2"/>
      <c r="O802" s="2"/>
      <c r="R802">
        <v>9</v>
      </c>
      <c r="S802" s="2">
        <f t="shared" si="811"/>
        <v>2.1785739263999999</v>
      </c>
      <c r="T802" s="2">
        <f t="shared" si="812"/>
        <v>2.1785739263999999</v>
      </c>
      <c r="U802" s="2">
        <f t="shared" si="813"/>
        <v>0</v>
      </c>
      <c r="V802" s="2"/>
      <c r="W802" s="2">
        <f>S802-S802*$N$20</f>
        <v>1.7428591411199998</v>
      </c>
      <c r="X802" s="2">
        <f>T802-T802*$N$20</f>
        <v>1.7428591411199998</v>
      </c>
      <c r="Y802" s="2">
        <f>U802-U802*$N$20</f>
        <v>0</v>
      </c>
      <c r="Z802" s="2"/>
      <c r="AA802" s="2">
        <f t="shared" si="821"/>
        <v>1.0457154846719998</v>
      </c>
      <c r="AB802" s="2">
        <f t="shared" si="814"/>
        <v>1.0457154846719998</v>
      </c>
      <c r="AC802" s="2">
        <f t="shared" si="815"/>
        <v>0</v>
      </c>
      <c r="AD802" s="2"/>
      <c r="AE802" s="2">
        <f t="shared" si="825"/>
        <v>2.1785739263999999</v>
      </c>
      <c r="AF802" s="2">
        <f t="shared" si="822"/>
        <v>2.1785739263999999</v>
      </c>
      <c r="AG802" s="2">
        <f t="shared" si="823"/>
        <v>0</v>
      </c>
    </row>
    <row r="803" spans="1:35" x14ac:dyDescent="0.25">
      <c r="D803">
        <f t="shared" si="816"/>
        <v>10</v>
      </c>
      <c r="E803" s="2">
        <f t="shared" si="817"/>
        <v>1.0457154846719998</v>
      </c>
      <c r="F803" s="2">
        <f t="shared" si="818"/>
        <v>1.0457154846719998</v>
      </c>
      <c r="G803">
        <f t="shared" si="819"/>
        <v>0</v>
      </c>
      <c r="H803" s="2">
        <f t="shared" si="820"/>
        <v>2.0914309693439996</v>
      </c>
      <c r="I803" s="2">
        <f t="shared" si="824"/>
        <v>67114.019806248951</v>
      </c>
      <c r="J803" s="2"/>
      <c r="K803" s="2"/>
      <c r="L803" s="2"/>
      <c r="M803" s="2"/>
      <c r="N803" s="2"/>
      <c r="O803" s="2"/>
      <c r="R803">
        <v>10</v>
      </c>
      <c r="S803" s="2">
        <f t="shared" si="811"/>
        <v>1.0457154846719998</v>
      </c>
      <c r="T803" s="2">
        <f t="shared" si="812"/>
        <v>1.0457154846719998</v>
      </c>
      <c r="U803" s="2">
        <f t="shared" si="813"/>
        <v>0</v>
      </c>
      <c r="V803" s="2"/>
      <c r="W803" s="2">
        <f>S803-S803*$N$21</f>
        <v>0.8365723877375999</v>
      </c>
      <c r="X803" s="2">
        <f>T803-T803*$N$21</f>
        <v>0.8365723877375999</v>
      </c>
      <c r="Y803" s="2">
        <f>U803-U803*$N$21</f>
        <v>0</v>
      </c>
      <c r="Z803" s="2"/>
      <c r="AA803" s="2">
        <f t="shared" si="821"/>
        <v>0.50194343264255992</v>
      </c>
      <c r="AB803" s="2">
        <f t="shared" si="814"/>
        <v>0.50194343264255992</v>
      </c>
      <c r="AC803" s="2">
        <f t="shared" si="815"/>
        <v>0</v>
      </c>
      <c r="AD803" s="2"/>
      <c r="AE803" s="2">
        <f t="shared" si="825"/>
        <v>1.0457154846719998</v>
      </c>
      <c r="AF803" s="2">
        <f t="shared" si="822"/>
        <v>1.0457154846719998</v>
      </c>
      <c r="AG803" s="2">
        <f t="shared" si="823"/>
        <v>0</v>
      </c>
    </row>
    <row r="804" spans="1:35" x14ac:dyDescent="0.25">
      <c r="D804">
        <f t="shared" si="816"/>
        <v>11</v>
      </c>
      <c r="E804" s="2">
        <f t="shared" si="817"/>
        <v>0.50194343264255992</v>
      </c>
      <c r="F804" s="2">
        <f t="shared" si="818"/>
        <v>0.50194343264255992</v>
      </c>
      <c r="G804">
        <f t="shared" si="819"/>
        <v>0</v>
      </c>
      <c r="H804" s="2">
        <f t="shared" si="820"/>
        <v>1.0038868652851198</v>
      </c>
      <c r="I804" s="2">
        <f t="shared" si="824"/>
        <v>40360.26753192296</v>
      </c>
      <c r="J804" s="2"/>
      <c r="K804" s="2"/>
      <c r="L804" s="2"/>
      <c r="M804" s="2"/>
      <c r="N804" s="2"/>
      <c r="O804" s="2"/>
      <c r="R804" s="3">
        <v>11</v>
      </c>
      <c r="S804" s="6">
        <f t="shared" si="811"/>
        <v>0.50194343264255992</v>
      </c>
      <c r="T804" s="6">
        <f t="shared" si="812"/>
        <v>0.50194343264255992</v>
      </c>
      <c r="U804" s="6">
        <f t="shared" si="813"/>
        <v>0</v>
      </c>
      <c r="V804" s="7"/>
      <c r="W804" s="2">
        <f>S804-S804*$N$22</f>
        <v>0.40155474611404796</v>
      </c>
      <c r="X804" s="2">
        <f>T804-T804*$N$22</f>
        <v>0.40155474611404796</v>
      </c>
      <c r="Y804" s="2">
        <f>U804-U804*$N$22</f>
        <v>0</v>
      </c>
      <c r="Z804" s="2"/>
      <c r="AA804" s="2">
        <f t="shared" si="821"/>
        <v>0.24093284766842876</v>
      </c>
      <c r="AB804" s="2">
        <f t="shared" si="814"/>
        <v>0.24093284766842876</v>
      </c>
      <c r="AC804" s="2">
        <f t="shared" si="815"/>
        <v>0</v>
      </c>
      <c r="AD804" s="2"/>
      <c r="AE804" s="2">
        <f t="shared" si="825"/>
        <v>0.50194343264255992</v>
      </c>
      <c r="AF804" s="2">
        <f t="shared" si="822"/>
        <v>0.50194343264255992</v>
      </c>
      <c r="AG804" s="2">
        <f t="shared" si="823"/>
        <v>0</v>
      </c>
    </row>
    <row r="805" spans="1:35" x14ac:dyDescent="0.25">
      <c r="H805" s="2">
        <f>SUM(H794:H804)</f>
        <v>9611.8210262316497</v>
      </c>
      <c r="I805">
        <f>SUM(I796:I804)</f>
        <v>3779450.7685921113</v>
      </c>
      <c r="R805" t="s">
        <v>30</v>
      </c>
      <c r="T805">
        <f>IF($H805&lt;$J$12,F805,F805/$H805*$J$12)</f>
        <v>0</v>
      </c>
      <c r="U805">
        <f>SUM(S794:U804)</f>
        <v>7052.9194890474282</v>
      </c>
      <c r="Y805" s="2">
        <f>SUM(W794:Y804)</f>
        <v>6877.3355912379429</v>
      </c>
      <c r="AC805" s="2">
        <f>SUM(AA794:AC804)</f>
        <v>2053.4013547427667</v>
      </c>
      <c r="AE805" s="2">
        <f>SUM(AE794:AE804)</f>
        <v>4805.9105131158249</v>
      </c>
      <c r="AF805" s="2">
        <f>SUM(AF794:AF804)</f>
        <v>4805.9105131158249</v>
      </c>
      <c r="AG805">
        <f>SUM(AG794:AG804)</f>
        <v>0</v>
      </c>
      <c r="AH805" s="15">
        <f>SUM(AE794:AG804)</f>
        <v>9611.8210262316461</v>
      </c>
    </row>
    <row r="806" spans="1:35" x14ac:dyDescent="0.25">
      <c r="B806" s="3"/>
      <c r="C806" s="3"/>
      <c r="D806" s="3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14"/>
      <c r="AI806" s="3"/>
    </row>
    <row r="807" spans="1:35" x14ac:dyDescent="0.25">
      <c r="B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7"/>
      <c r="U807" s="7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7"/>
      <c r="AH807" s="19"/>
      <c r="AI807" s="7"/>
    </row>
    <row r="808" spans="1:35" x14ac:dyDescent="0.25">
      <c r="A808" t="s">
        <v>24</v>
      </c>
      <c r="B808">
        <f>B793+1</f>
        <v>52</v>
      </c>
      <c r="D808" s="3" t="s">
        <v>34</v>
      </c>
      <c r="E808" s="3" t="s">
        <v>5</v>
      </c>
      <c r="F808" s="3" t="s">
        <v>4</v>
      </c>
      <c r="G808" s="3" t="s">
        <v>6</v>
      </c>
      <c r="H808" s="3" t="s">
        <v>14</v>
      </c>
      <c r="I808" s="3" t="s">
        <v>7</v>
      </c>
      <c r="K808" s="14" t="s">
        <v>32</v>
      </c>
      <c r="L808" s="4"/>
      <c r="M808" s="4"/>
      <c r="N808" s="3" t="s">
        <v>51</v>
      </c>
      <c r="O808" s="3" t="s">
        <v>50</v>
      </c>
      <c r="P808" s="3" t="s">
        <v>14</v>
      </c>
      <c r="R808" s="3" t="s">
        <v>34</v>
      </c>
      <c r="S808" s="3" t="s">
        <v>35</v>
      </c>
      <c r="T808" s="3" t="s">
        <v>36</v>
      </c>
      <c r="U808" s="3" t="s">
        <v>37</v>
      </c>
      <c r="W808" s="3" t="s">
        <v>38</v>
      </c>
      <c r="X808" s="3" t="s">
        <v>39</v>
      </c>
      <c r="Y808" s="3" t="s">
        <v>40</v>
      </c>
      <c r="AA808" s="3" t="s">
        <v>41</v>
      </c>
      <c r="AB808" s="3" t="s">
        <v>42</v>
      </c>
      <c r="AC808" s="3" t="s">
        <v>43</v>
      </c>
      <c r="AE808" s="3" t="s">
        <v>52</v>
      </c>
      <c r="AF808" s="3" t="s">
        <v>54</v>
      </c>
      <c r="AG808" s="3" t="s">
        <v>53</v>
      </c>
      <c r="AH808" s="1" t="s">
        <v>24</v>
      </c>
      <c r="AI808">
        <f>B808</f>
        <v>52</v>
      </c>
    </row>
    <row r="809" spans="1:35" x14ac:dyDescent="0.25">
      <c r="D809">
        <f>D794</f>
        <v>1</v>
      </c>
      <c r="E809" s="2">
        <f>AE794</f>
        <v>3779.4507685921112</v>
      </c>
      <c r="F809" s="2">
        <f>AF794</f>
        <v>3779.4507685921112</v>
      </c>
      <c r="G809">
        <f>IF($B808&lt;$M$5,0,$K$6)</f>
        <v>0</v>
      </c>
      <c r="H809" s="2">
        <f>SUM(E809:G809)</f>
        <v>7558.9015371842224</v>
      </c>
      <c r="K809" s="1" t="s">
        <v>17</v>
      </c>
      <c r="L809" s="2">
        <f>SUM(I811:I819)</f>
        <v>3779450.7685921113</v>
      </c>
      <c r="M809" s="4"/>
      <c r="N809" s="7">
        <f>L812+L813</f>
        <v>1889725.3842960557</v>
      </c>
      <c r="O809" s="7">
        <f>L814</f>
        <v>1889725.3842960557</v>
      </c>
      <c r="P809" s="4"/>
      <c r="R809">
        <v>1</v>
      </c>
      <c r="S809" s="2">
        <f t="shared" ref="S809:S819" si="827">IF($H809&lt;$J$12,E809,E809/$H809*$J$12)</f>
        <v>2500</v>
      </c>
      <c r="T809" s="2">
        <f t="shared" ref="T809:T819" si="828">IF($H809&lt;$J$12,F809,F809/$H809*$J$12)</f>
        <v>2500</v>
      </c>
      <c r="U809" s="2">
        <f t="shared" ref="U809:U819" si="829">IF($H809&lt;$J$12,G809,G809/$H809*$J$12)</f>
        <v>0</v>
      </c>
      <c r="V809" s="2"/>
      <c r="W809" s="2">
        <f>S809-S809*$N$12</f>
        <v>2500</v>
      </c>
      <c r="X809" s="2">
        <f>T809-T809*$N$12</f>
        <v>2500</v>
      </c>
      <c r="Y809" s="2">
        <f>U809-U809*$N$12</f>
        <v>0</v>
      </c>
      <c r="Z809" s="2"/>
      <c r="AA809" s="2">
        <f>W809*VLOOKUP($R809,$D$19:$E$29,2,FALSE)</f>
        <v>625</v>
      </c>
      <c r="AB809" s="2">
        <f t="shared" ref="AB809:AB819" si="830">X809*VLOOKUP($R809,$D$19:$E$29,2,FALSE)</f>
        <v>625</v>
      </c>
      <c r="AC809" s="2">
        <f t="shared" ref="AC809:AC819" si="831">Y809*VLOOKUP($R809,$D$19:$E$29,2,FALSE)</f>
        <v>0</v>
      </c>
      <c r="AD809" s="2"/>
      <c r="AE809" s="2">
        <f>N812</f>
        <v>3779.4507685921112</v>
      </c>
      <c r="AF809" s="2">
        <f>O812</f>
        <v>3779.4507685921112</v>
      </c>
      <c r="AG809">
        <v>0</v>
      </c>
    </row>
    <row r="810" spans="1:35" x14ac:dyDescent="0.25">
      <c r="D810">
        <f t="shared" ref="D810:D819" si="832">D795</f>
        <v>2</v>
      </c>
      <c r="E810" s="2">
        <f t="shared" ref="E810:E819" si="833">AE795</f>
        <v>625</v>
      </c>
      <c r="F810" s="2">
        <f t="shared" ref="F810:F819" si="834">AF795</f>
        <v>625</v>
      </c>
      <c r="G810">
        <f t="shared" ref="G810:G819" si="835">AG795</f>
        <v>0</v>
      </c>
      <c r="H810" s="2">
        <f t="shared" ref="H810:H819" si="836">SUM(E810:G810)</f>
        <v>1250</v>
      </c>
      <c r="K810" s="1" t="s">
        <v>19</v>
      </c>
      <c r="L810" s="8">
        <f>IF(B808&lt;$M$5,0,$K$6/SUM($K$6,E809:E819))</f>
        <v>0</v>
      </c>
      <c r="M810" s="1" t="s">
        <v>15</v>
      </c>
      <c r="N810" s="2">
        <f>N809*$I$6</f>
        <v>3779.4507685921112</v>
      </c>
      <c r="O810" s="2">
        <f>O809*$I$6</f>
        <v>3779.4507685921112</v>
      </c>
      <c r="P810" s="2">
        <f>SUM(N810:O810)</f>
        <v>7558.9015371842224</v>
      </c>
      <c r="R810">
        <v>2</v>
      </c>
      <c r="S810" s="2">
        <f t="shared" si="827"/>
        <v>625</v>
      </c>
      <c r="T810" s="2">
        <f t="shared" si="828"/>
        <v>625</v>
      </c>
      <c r="U810" s="2">
        <f t="shared" si="829"/>
        <v>0</v>
      </c>
      <c r="V810" s="2"/>
      <c r="W810" s="2">
        <f>S810-S810*$N$13</f>
        <v>593.75</v>
      </c>
      <c r="X810" s="2">
        <f>T810-T810*$N$13</f>
        <v>593.75</v>
      </c>
      <c r="Y810" s="2">
        <f>U810-U810*$N$13</f>
        <v>0</v>
      </c>
      <c r="Z810" s="2"/>
      <c r="AA810" s="2">
        <f t="shared" ref="AA810:AA819" si="837">W810*VLOOKUP($R810,$D$19:$E$29,2,FALSE)</f>
        <v>237.5</v>
      </c>
      <c r="AB810" s="2">
        <f t="shared" si="830"/>
        <v>237.5</v>
      </c>
      <c r="AC810" s="2">
        <f t="shared" si="831"/>
        <v>0</v>
      </c>
      <c r="AD810" s="2"/>
      <c r="AE810" s="2">
        <f>AA809</f>
        <v>625</v>
      </c>
      <c r="AF810" s="2">
        <f t="shared" ref="AF810:AF819" si="838">AB809</f>
        <v>625</v>
      </c>
      <c r="AG810" s="2">
        <f t="shared" ref="AG810:AG819" si="839">AC809</f>
        <v>0</v>
      </c>
    </row>
    <row r="811" spans="1:35" x14ac:dyDescent="0.25">
      <c r="D811">
        <f t="shared" si="832"/>
        <v>3</v>
      </c>
      <c r="E811" s="2">
        <f t="shared" si="833"/>
        <v>237.5</v>
      </c>
      <c r="F811" s="2">
        <f t="shared" si="834"/>
        <v>237.5</v>
      </c>
      <c r="G811">
        <f t="shared" si="835"/>
        <v>0</v>
      </c>
      <c r="H811" s="2">
        <f t="shared" si="836"/>
        <v>475</v>
      </c>
      <c r="I811" s="2">
        <f t="shared" ref="I811:I819" si="840">F811*VLOOKUP(D811,$H$12:$L$22,4,FALSE)</f>
        <v>1149025</v>
      </c>
      <c r="J811" s="2"/>
      <c r="K811" s="1" t="s">
        <v>20</v>
      </c>
      <c r="L811" s="8">
        <f>1-L810</f>
        <v>1</v>
      </c>
      <c r="M811" s="1" t="s">
        <v>16</v>
      </c>
      <c r="N811" s="2">
        <f>IF($P810&lt;$I$7,N810,$I$7*N810/$P810)</f>
        <v>3779.4507685921112</v>
      </c>
      <c r="O811" s="2">
        <f>IF($P810&lt;$I$7,O810,$I$7*O810/$P810)</f>
        <v>3779.4507685921112</v>
      </c>
      <c r="P811" s="2">
        <f>SUM(N811:O811)</f>
        <v>7558.9015371842224</v>
      </c>
      <c r="R811">
        <v>3</v>
      </c>
      <c r="S811" s="2">
        <f t="shared" si="827"/>
        <v>237.5</v>
      </c>
      <c r="T811" s="2">
        <f t="shared" si="828"/>
        <v>237.5</v>
      </c>
      <c r="U811" s="2">
        <f t="shared" si="829"/>
        <v>0</v>
      </c>
      <c r="V811" s="2"/>
      <c r="W811" s="2">
        <f>S811-S811*$N$14</f>
        <v>213.75</v>
      </c>
      <c r="X811" s="2">
        <f>T811-T811*$N$14</f>
        <v>213.75</v>
      </c>
      <c r="Y811" s="2">
        <f>U811-U811*$N$14</f>
        <v>0</v>
      </c>
      <c r="Z811" s="2"/>
      <c r="AA811" s="2">
        <f t="shared" si="837"/>
        <v>85.5</v>
      </c>
      <c r="AB811" s="2">
        <f t="shared" si="830"/>
        <v>85.5</v>
      </c>
      <c r="AC811" s="2">
        <f t="shared" si="831"/>
        <v>0</v>
      </c>
      <c r="AD811" s="2"/>
      <c r="AE811" s="2">
        <f t="shared" ref="AE811:AE819" si="841">AA810</f>
        <v>237.5</v>
      </c>
      <c r="AF811" s="2">
        <f t="shared" si="838"/>
        <v>237.5</v>
      </c>
      <c r="AG811" s="2">
        <f t="shared" si="839"/>
        <v>0</v>
      </c>
    </row>
    <row r="812" spans="1:35" x14ac:dyDescent="0.25">
      <c r="D812">
        <f t="shared" si="832"/>
        <v>4</v>
      </c>
      <c r="E812" s="2">
        <f t="shared" si="833"/>
        <v>85.5</v>
      </c>
      <c r="F812" s="2">
        <f t="shared" si="834"/>
        <v>85.5</v>
      </c>
      <c r="G812">
        <f t="shared" si="835"/>
        <v>0</v>
      </c>
      <c r="H812" s="2">
        <f t="shared" si="836"/>
        <v>171</v>
      </c>
      <c r="I812" s="2">
        <f t="shared" si="840"/>
        <v>847732.5</v>
      </c>
      <c r="J812" s="2"/>
      <c r="K812" s="1" t="s">
        <v>21</v>
      </c>
      <c r="L812" s="2">
        <f>L809*L810</f>
        <v>0</v>
      </c>
      <c r="M812" s="1" t="s">
        <v>33</v>
      </c>
      <c r="N812" s="2">
        <f>N811</f>
        <v>3779.4507685921112</v>
      </c>
      <c r="O812" s="2">
        <f t="shared" ref="O812" si="842">O811</f>
        <v>3779.4507685921112</v>
      </c>
      <c r="P812" s="2">
        <f>SUM(N812:O812)</f>
        <v>7558.9015371842224</v>
      </c>
      <c r="R812">
        <v>4</v>
      </c>
      <c r="S812" s="2">
        <f t="shared" si="827"/>
        <v>85.5</v>
      </c>
      <c r="T812" s="2">
        <f t="shared" si="828"/>
        <v>85.5</v>
      </c>
      <c r="U812" s="2">
        <f t="shared" si="829"/>
        <v>0</v>
      </c>
      <c r="V812" s="2"/>
      <c r="W812" s="2">
        <f>S812-S812*$N$15</f>
        <v>68.400000000000006</v>
      </c>
      <c r="X812" s="2">
        <f>T812-T812*$N$15</f>
        <v>68.400000000000006</v>
      </c>
      <c r="Y812" s="2">
        <f>U812-U812*$N$15</f>
        <v>0</v>
      </c>
      <c r="Z812" s="2"/>
      <c r="AA812" s="2">
        <f t="shared" si="837"/>
        <v>41.04</v>
      </c>
      <c r="AB812" s="2">
        <f t="shared" si="830"/>
        <v>41.04</v>
      </c>
      <c r="AC812" s="2">
        <f t="shared" si="831"/>
        <v>0</v>
      </c>
      <c r="AD812" s="2"/>
      <c r="AE812" s="2">
        <f t="shared" si="841"/>
        <v>85.5</v>
      </c>
      <c r="AF812" s="2">
        <f t="shared" si="838"/>
        <v>85.5</v>
      </c>
      <c r="AG812" s="2">
        <f t="shared" si="839"/>
        <v>0</v>
      </c>
    </row>
    <row r="813" spans="1:35" x14ac:dyDescent="0.25">
      <c r="D813">
        <f t="shared" si="832"/>
        <v>5</v>
      </c>
      <c r="E813" s="2">
        <f t="shared" si="833"/>
        <v>41.04</v>
      </c>
      <c r="F813" s="2">
        <f t="shared" si="834"/>
        <v>41.04</v>
      </c>
      <c r="G813">
        <f t="shared" si="835"/>
        <v>0</v>
      </c>
      <c r="H813" s="2">
        <f t="shared" si="836"/>
        <v>82.08</v>
      </c>
      <c r="I813" s="2">
        <f t="shared" si="840"/>
        <v>647282.88</v>
      </c>
      <c r="J813" s="2"/>
      <c r="K813" s="1" t="s">
        <v>22</v>
      </c>
      <c r="L813" s="2">
        <f>(L809*L811)/2</f>
        <v>1889725.3842960557</v>
      </c>
      <c r="R813">
        <v>5</v>
      </c>
      <c r="S813" s="2">
        <f t="shared" si="827"/>
        <v>41.04</v>
      </c>
      <c r="T813" s="2">
        <f t="shared" si="828"/>
        <v>41.04</v>
      </c>
      <c r="U813" s="2">
        <f t="shared" si="829"/>
        <v>0</v>
      </c>
      <c r="V813" s="2"/>
      <c r="W813" s="2">
        <f>S813-S813*$N$16</f>
        <v>32.832000000000001</v>
      </c>
      <c r="X813" s="2">
        <f>T813-T813*$N$16</f>
        <v>32.832000000000001</v>
      </c>
      <c r="Y813" s="2">
        <f>U813-U813*$N$16</f>
        <v>0</v>
      </c>
      <c r="Z813" s="2"/>
      <c r="AA813" s="2">
        <f t="shared" si="837"/>
        <v>19.699200000000001</v>
      </c>
      <c r="AB813" s="2">
        <f t="shared" si="830"/>
        <v>19.699200000000001</v>
      </c>
      <c r="AC813" s="2">
        <f t="shared" si="831"/>
        <v>0</v>
      </c>
      <c r="AD813" s="2"/>
      <c r="AE813" s="2">
        <f t="shared" si="841"/>
        <v>41.04</v>
      </c>
      <c r="AF813" s="2">
        <f t="shared" si="838"/>
        <v>41.04</v>
      </c>
      <c r="AG813" s="2">
        <f t="shared" si="839"/>
        <v>0</v>
      </c>
    </row>
    <row r="814" spans="1:35" x14ac:dyDescent="0.25">
      <c r="D814">
        <f t="shared" si="832"/>
        <v>6</v>
      </c>
      <c r="E814" s="2">
        <f t="shared" si="833"/>
        <v>19.699200000000001</v>
      </c>
      <c r="F814" s="2">
        <f t="shared" si="834"/>
        <v>19.699200000000001</v>
      </c>
      <c r="G814">
        <f t="shared" si="835"/>
        <v>0</v>
      </c>
      <c r="H814" s="2">
        <f t="shared" si="836"/>
        <v>39.398400000000002</v>
      </c>
      <c r="I814" s="2">
        <f t="shared" si="840"/>
        <v>447309.73440000002</v>
      </c>
      <c r="J814" s="2"/>
      <c r="K814" s="1" t="s">
        <v>23</v>
      </c>
      <c r="L814" s="2">
        <f>L813</f>
        <v>1889725.3842960557</v>
      </c>
      <c r="R814">
        <v>6</v>
      </c>
      <c r="S814" s="2">
        <f t="shared" si="827"/>
        <v>19.699200000000001</v>
      </c>
      <c r="T814" s="2">
        <f t="shared" si="828"/>
        <v>19.699200000000001</v>
      </c>
      <c r="U814" s="2">
        <f t="shared" si="829"/>
        <v>0</v>
      </c>
      <c r="V814" s="2"/>
      <c r="W814" s="2">
        <f>S814-S814*$N$17</f>
        <v>15.759360000000001</v>
      </c>
      <c r="X814" s="2">
        <f>T814-T814*$N$17</f>
        <v>15.759360000000001</v>
      </c>
      <c r="Y814" s="2">
        <f>U814-U814*$N$17</f>
        <v>0</v>
      </c>
      <c r="Z814" s="2"/>
      <c r="AA814" s="2">
        <f t="shared" si="837"/>
        <v>9.4556160000000009</v>
      </c>
      <c r="AB814" s="2">
        <f t="shared" si="830"/>
        <v>9.4556160000000009</v>
      </c>
      <c r="AC814" s="2">
        <f t="shared" si="831"/>
        <v>0</v>
      </c>
      <c r="AD814" s="2"/>
      <c r="AE814" s="2">
        <f t="shared" si="841"/>
        <v>19.699200000000001</v>
      </c>
      <c r="AF814" s="2">
        <f t="shared" si="838"/>
        <v>19.699200000000001</v>
      </c>
      <c r="AG814" s="2">
        <f t="shared" si="839"/>
        <v>0</v>
      </c>
    </row>
    <row r="815" spans="1:35" x14ac:dyDescent="0.25">
      <c r="D815">
        <f t="shared" si="832"/>
        <v>7</v>
      </c>
      <c r="E815" s="2">
        <f t="shared" si="833"/>
        <v>9.4556160000000009</v>
      </c>
      <c r="F815" s="2">
        <f t="shared" si="834"/>
        <v>9.4556160000000009</v>
      </c>
      <c r="G815">
        <f t="shared" si="835"/>
        <v>0</v>
      </c>
      <c r="H815" s="2">
        <f t="shared" si="836"/>
        <v>18.911232000000002</v>
      </c>
      <c r="I815" s="2">
        <f t="shared" si="840"/>
        <v>278288.23449600005</v>
      </c>
      <c r="J815" s="2"/>
      <c r="K815" s="15"/>
      <c r="L815" s="2"/>
      <c r="M815" s="2"/>
      <c r="N815" s="2"/>
      <c r="O815" s="2"/>
      <c r="R815">
        <v>7</v>
      </c>
      <c r="S815" s="2">
        <f t="shared" si="827"/>
        <v>9.4556160000000009</v>
      </c>
      <c r="T815" s="2">
        <f t="shared" si="828"/>
        <v>9.4556160000000009</v>
      </c>
      <c r="U815" s="2">
        <f t="shared" si="829"/>
        <v>0</v>
      </c>
      <c r="V815" s="2"/>
      <c r="W815" s="2">
        <f>S815-S815*$N$18</f>
        <v>7.5644928000000009</v>
      </c>
      <c r="X815" s="2">
        <f>T815-T815*$N$18</f>
        <v>7.5644928000000009</v>
      </c>
      <c r="Y815" s="2">
        <f>U815-U815*$N$18</f>
        <v>0</v>
      </c>
      <c r="Z815" s="2"/>
      <c r="AA815" s="2">
        <f t="shared" si="837"/>
        <v>4.53869568</v>
      </c>
      <c r="AB815" s="2">
        <f t="shared" si="830"/>
        <v>4.53869568</v>
      </c>
      <c r="AC815" s="2">
        <f t="shared" si="831"/>
        <v>0</v>
      </c>
      <c r="AD815" s="2"/>
      <c r="AE815" s="2">
        <f t="shared" si="841"/>
        <v>9.4556160000000009</v>
      </c>
      <c r="AF815" s="2">
        <f t="shared" si="838"/>
        <v>9.4556160000000009</v>
      </c>
      <c r="AG815" s="2">
        <f t="shared" si="839"/>
        <v>0</v>
      </c>
    </row>
    <row r="816" spans="1:35" x14ac:dyDescent="0.25">
      <c r="D816">
        <f t="shared" si="832"/>
        <v>8</v>
      </c>
      <c r="E816" s="2">
        <f t="shared" si="833"/>
        <v>4.53869568</v>
      </c>
      <c r="F816" s="2">
        <f t="shared" si="834"/>
        <v>4.53869568</v>
      </c>
      <c r="G816">
        <f t="shared" si="835"/>
        <v>0</v>
      </c>
      <c r="H816" s="2">
        <f t="shared" si="836"/>
        <v>9.07739136</v>
      </c>
      <c r="I816" s="2">
        <f t="shared" si="840"/>
        <v>168076.97842176</v>
      </c>
      <c r="J816" s="2"/>
      <c r="K816" s="2"/>
      <c r="L816" s="2"/>
      <c r="M816" s="2"/>
      <c r="N816" s="2"/>
      <c r="O816" s="2"/>
      <c r="R816">
        <v>8</v>
      </c>
      <c r="S816" s="2">
        <f t="shared" si="827"/>
        <v>4.53869568</v>
      </c>
      <c r="T816" s="2">
        <f t="shared" si="828"/>
        <v>4.53869568</v>
      </c>
      <c r="U816" s="2">
        <f t="shared" si="829"/>
        <v>0</v>
      </c>
      <c r="V816" s="2"/>
      <c r="W816" s="2">
        <f>S816-S816*$N$19</f>
        <v>3.630956544</v>
      </c>
      <c r="X816" s="2">
        <f>T816-T816*$N$19</f>
        <v>3.630956544</v>
      </c>
      <c r="Y816" s="2">
        <f>U816-U816*$N$19</f>
        <v>0</v>
      </c>
      <c r="Z816" s="2"/>
      <c r="AA816" s="2">
        <f t="shared" si="837"/>
        <v>2.1785739263999999</v>
      </c>
      <c r="AB816" s="2">
        <f t="shared" si="830"/>
        <v>2.1785739263999999</v>
      </c>
      <c r="AC816" s="2">
        <f t="shared" si="831"/>
        <v>0</v>
      </c>
      <c r="AD816" s="2"/>
      <c r="AE816" s="2">
        <f t="shared" si="841"/>
        <v>4.53869568</v>
      </c>
      <c r="AF816" s="2">
        <f t="shared" si="838"/>
        <v>4.53869568</v>
      </c>
      <c r="AG816" s="2">
        <f t="shared" si="839"/>
        <v>0</v>
      </c>
    </row>
    <row r="817" spans="1:35" x14ac:dyDescent="0.25">
      <c r="D817">
        <f t="shared" si="832"/>
        <v>9</v>
      </c>
      <c r="E817" s="2">
        <f t="shared" si="833"/>
        <v>2.1785739263999999</v>
      </c>
      <c r="F817" s="2">
        <f t="shared" si="834"/>
        <v>2.1785739263999999</v>
      </c>
      <c r="G817">
        <f t="shared" si="835"/>
        <v>0</v>
      </c>
      <c r="H817" s="2">
        <f t="shared" si="836"/>
        <v>4.3571478527999998</v>
      </c>
      <c r="I817" s="2">
        <f t="shared" si="840"/>
        <v>134261.15393617921</v>
      </c>
      <c r="J817" s="2"/>
      <c r="K817" s="2"/>
      <c r="L817" s="2"/>
      <c r="M817" s="2"/>
      <c r="N817" s="2"/>
      <c r="O817" s="2"/>
      <c r="R817">
        <v>9</v>
      </c>
      <c r="S817" s="2">
        <f t="shared" si="827"/>
        <v>2.1785739263999999</v>
      </c>
      <c r="T817" s="2">
        <f t="shared" si="828"/>
        <v>2.1785739263999999</v>
      </c>
      <c r="U817" s="2">
        <f t="shared" si="829"/>
        <v>0</v>
      </c>
      <c r="V817" s="2"/>
      <c r="W817" s="2">
        <f>S817-S817*$N$20</f>
        <v>1.7428591411199998</v>
      </c>
      <c r="X817" s="2">
        <f>T817-T817*$N$20</f>
        <v>1.7428591411199998</v>
      </c>
      <c r="Y817" s="2">
        <f>U817-U817*$N$20</f>
        <v>0</v>
      </c>
      <c r="Z817" s="2"/>
      <c r="AA817" s="2">
        <f t="shared" si="837"/>
        <v>1.0457154846719998</v>
      </c>
      <c r="AB817" s="2">
        <f t="shared" si="830"/>
        <v>1.0457154846719998</v>
      </c>
      <c r="AC817" s="2">
        <f t="shared" si="831"/>
        <v>0</v>
      </c>
      <c r="AD817" s="2"/>
      <c r="AE817" s="2">
        <f t="shared" si="841"/>
        <v>2.1785739263999999</v>
      </c>
      <c r="AF817" s="2">
        <f t="shared" si="838"/>
        <v>2.1785739263999999</v>
      </c>
      <c r="AG817" s="2">
        <f t="shared" si="839"/>
        <v>0</v>
      </c>
    </row>
    <row r="818" spans="1:35" x14ac:dyDescent="0.25">
      <c r="D818">
        <f t="shared" si="832"/>
        <v>10</v>
      </c>
      <c r="E818" s="2">
        <f t="shared" si="833"/>
        <v>1.0457154846719998</v>
      </c>
      <c r="F818" s="2">
        <f t="shared" si="834"/>
        <v>1.0457154846719998</v>
      </c>
      <c r="G818">
        <f t="shared" si="835"/>
        <v>0</v>
      </c>
      <c r="H818" s="2">
        <f t="shared" si="836"/>
        <v>2.0914309693439996</v>
      </c>
      <c r="I818" s="2">
        <f t="shared" si="840"/>
        <v>67114.019806248951</v>
      </c>
      <c r="J818" s="2"/>
      <c r="K818" s="2"/>
      <c r="L818" s="2"/>
      <c r="M818" s="2"/>
      <c r="N818" s="2"/>
      <c r="O818" s="2"/>
      <c r="R818">
        <v>10</v>
      </c>
      <c r="S818" s="2">
        <f t="shared" si="827"/>
        <v>1.0457154846719998</v>
      </c>
      <c r="T818" s="2">
        <f t="shared" si="828"/>
        <v>1.0457154846719998</v>
      </c>
      <c r="U818" s="2">
        <f t="shared" si="829"/>
        <v>0</v>
      </c>
      <c r="V818" s="2"/>
      <c r="W818" s="2">
        <f>S818-S818*$N$21</f>
        <v>0.8365723877375999</v>
      </c>
      <c r="X818" s="2">
        <f>T818-T818*$N$21</f>
        <v>0.8365723877375999</v>
      </c>
      <c r="Y818" s="2">
        <f>U818-U818*$N$21</f>
        <v>0</v>
      </c>
      <c r="Z818" s="2"/>
      <c r="AA818" s="2">
        <f t="shared" si="837"/>
        <v>0.50194343264255992</v>
      </c>
      <c r="AB818" s="2">
        <f t="shared" si="830"/>
        <v>0.50194343264255992</v>
      </c>
      <c r="AC818" s="2">
        <f t="shared" si="831"/>
        <v>0</v>
      </c>
      <c r="AD818" s="2"/>
      <c r="AE818" s="2">
        <f t="shared" si="841"/>
        <v>1.0457154846719998</v>
      </c>
      <c r="AF818" s="2">
        <f t="shared" si="838"/>
        <v>1.0457154846719998</v>
      </c>
      <c r="AG818" s="2">
        <f t="shared" si="839"/>
        <v>0</v>
      </c>
    </row>
    <row r="819" spans="1:35" x14ac:dyDescent="0.25">
      <c r="D819">
        <f t="shared" si="832"/>
        <v>11</v>
      </c>
      <c r="E819" s="2">
        <f t="shared" si="833"/>
        <v>0.50194343264255992</v>
      </c>
      <c r="F819" s="2">
        <f t="shared" si="834"/>
        <v>0.50194343264255992</v>
      </c>
      <c r="G819">
        <f t="shared" si="835"/>
        <v>0</v>
      </c>
      <c r="H819" s="2">
        <f t="shared" si="836"/>
        <v>1.0038868652851198</v>
      </c>
      <c r="I819" s="2">
        <f t="shared" si="840"/>
        <v>40360.26753192296</v>
      </c>
      <c r="J819" s="2"/>
      <c r="K819" s="2"/>
      <c r="L819" s="2"/>
      <c r="M819" s="2"/>
      <c r="N819" s="2"/>
      <c r="O819" s="2"/>
      <c r="R819" s="3">
        <v>11</v>
      </c>
      <c r="S819" s="6">
        <f t="shared" si="827"/>
        <v>0.50194343264255992</v>
      </c>
      <c r="T819" s="6">
        <f t="shared" si="828"/>
        <v>0.50194343264255992</v>
      </c>
      <c r="U819" s="6">
        <f t="shared" si="829"/>
        <v>0</v>
      </c>
      <c r="V819" s="7"/>
      <c r="W819" s="2">
        <f>S819-S819*$N$22</f>
        <v>0.40155474611404796</v>
      </c>
      <c r="X819" s="2">
        <f>T819-T819*$N$22</f>
        <v>0.40155474611404796</v>
      </c>
      <c r="Y819" s="2">
        <f>U819-U819*$N$22</f>
        <v>0</v>
      </c>
      <c r="Z819" s="2"/>
      <c r="AA819" s="2">
        <f t="shared" si="837"/>
        <v>0.24093284766842876</v>
      </c>
      <c r="AB819" s="2">
        <f t="shared" si="830"/>
        <v>0.24093284766842876</v>
      </c>
      <c r="AC819" s="2">
        <f t="shared" si="831"/>
        <v>0</v>
      </c>
      <c r="AD819" s="2"/>
      <c r="AE819" s="2">
        <f t="shared" si="841"/>
        <v>0.50194343264255992</v>
      </c>
      <c r="AF819" s="2">
        <f t="shared" si="838"/>
        <v>0.50194343264255992</v>
      </c>
      <c r="AG819" s="2">
        <f t="shared" si="839"/>
        <v>0</v>
      </c>
    </row>
    <row r="820" spans="1:35" x14ac:dyDescent="0.25">
      <c r="H820" s="2">
        <f>SUM(H809:H819)</f>
        <v>9611.8210262316497</v>
      </c>
      <c r="I820">
        <f>SUM(I811:I819)</f>
        <v>3779450.7685921113</v>
      </c>
      <c r="R820" t="s">
        <v>30</v>
      </c>
      <c r="T820">
        <f>IF($H820&lt;$J$12,F820,F820/$H820*$J$12)</f>
        <v>0</v>
      </c>
      <c r="U820">
        <f>SUM(S809:U819)</f>
        <v>7052.9194890474282</v>
      </c>
      <c r="Y820" s="2">
        <f>SUM(W809:Y819)</f>
        <v>6877.3355912379429</v>
      </c>
      <c r="AC820" s="2">
        <f>SUM(AA809:AC819)</f>
        <v>2053.4013547427667</v>
      </c>
      <c r="AE820" s="2">
        <f>SUM(AE809:AE819)</f>
        <v>4805.9105131158249</v>
      </c>
      <c r="AF820" s="2">
        <f>SUM(AF809:AF819)</f>
        <v>4805.9105131158249</v>
      </c>
      <c r="AG820">
        <f>SUM(AG809:AG819)</f>
        <v>0</v>
      </c>
      <c r="AH820" s="15">
        <f>SUM(AE809:AG819)</f>
        <v>9611.8210262316461</v>
      </c>
    </row>
    <row r="821" spans="1:35" x14ac:dyDescent="0.25">
      <c r="B821" s="3"/>
      <c r="C821" s="3"/>
      <c r="D821" s="3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14"/>
      <c r="AI821" s="3"/>
    </row>
    <row r="822" spans="1:35" x14ac:dyDescent="0.25">
      <c r="B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7"/>
      <c r="U822" s="7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7"/>
      <c r="AH822" s="19"/>
      <c r="AI822" s="7"/>
    </row>
    <row r="823" spans="1:35" x14ac:dyDescent="0.25">
      <c r="A823" t="s">
        <v>24</v>
      </c>
      <c r="B823">
        <f>B808+1</f>
        <v>53</v>
      </c>
      <c r="D823" s="3" t="s">
        <v>34</v>
      </c>
      <c r="E823" s="3" t="s">
        <v>5</v>
      </c>
      <c r="F823" s="3" t="s">
        <v>4</v>
      </c>
      <c r="G823" s="3" t="s">
        <v>6</v>
      </c>
      <c r="H823" s="3" t="s">
        <v>14</v>
      </c>
      <c r="I823" s="3" t="s">
        <v>7</v>
      </c>
      <c r="K823" s="14" t="s">
        <v>32</v>
      </c>
      <c r="L823" s="4"/>
      <c r="M823" s="4"/>
      <c r="N823" s="3" t="s">
        <v>51</v>
      </c>
      <c r="O823" s="3" t="s">
        <v>50</v>
      </c>
      <c r="P823" s="3" t="s">
        <v>14</v>
      </c>
      <c r="R823" s="3" t="s">
        <v>34</v>
      </c>
      <c r="S823" s="3" t="s">
        <v>35</v>
      </c>
      <c r="T823" s="3" t="s">
        <v>36</v>
      </c>
      <c r="U823" s="3" t="s">
        <v>37</v>
      </c>
      <c r="W823" s="3" t="s">
        <v>38</v>
      </c>
      <c r="X823" s="3" t="s">
        <v>39</v>
      </c>
      <c r="Y823" s="3" t="s">
        <v>40</v>
      </c>
      <c r="AA823" s="3" t="s">
        <v>41</v>
      </c>
      <c r="AB823" s="3" t="s">
        <v>42</v>
      </c>
      <c r="AC823" s="3" t="s">
        <v>43</v>
      </c>
      <c r="AE823" s="3" t="s">
        <v>52</v>
      </c>
      <c r="AF823" s="3" t="s">
        <v>54</v>
      </c>
      <c r="AG823" s="3" t="s">
        <v>53</v>
      </c>
      <c r="AH823" s="1" t="s">
        <v>24</v>
      </c>
      <c r="AI823">
        <f>B823</f>
        <v>53</v>
      </c>
    </row>
    <row r="824" spans="1:35" x14ac:dyDescent="0.25">
      <c r="D824">
        <f>D809</f>
        <v>1</v>
      </c>
      <c r="E824" s="2">
        <f>AE809</f>
        <v>3779.4507685921112</v>
      </c>
      <c r="F824" s="2">
        <f>AF809</f>
        <v>3779.4507685921112</v>
      </c>
      <c r="G824">
        <f>IF($B823&lt;$M$5,0,$K$6)</f>
        <v>0</v>
      </c>
      <c r="H824" s="2">
        <f>SUM(E824:G824)</f>
        <v>7558.9015371842224</v>
      </c>
      <c r="K824" s="1" t="s">
        <v>17</v>
      </c>
      <c r="L824" s="2">
        <f>SUM(I826:I834)</f>
        <v>3779450.7685921113</v>
      </c>
      <c r="M824" s="4"/>
      <c r="N824" s="7">
        <f>L827+L828</f>
        <v>1889725.3842960557</v>
      </c>
      <c r="O824" s="7">
        <f>L829</f>
        <v>1889725.3842960557</v>
      </c>
      <c r="P824" s="4"/>
      <c r="R824">
        <v>1</v>
      </c>
      <c r="S824" s="2">
        <f t="shared" ref="S824:S834" si="843">IF($H824&lt;$J$12,E824,E824/$H824*$J$12)</f>
        <v>2500</v>
      </c>
      <c r="T824" s="2">
        <f t="shared" ref="T824:T834" si="844">IF($H824&lt;$J$12,F824,F824/$H824*$J$12)</f>
        <v>2500</v>
      </c>
      <c r="U824" s="2">
        <f t="shared" ref="U824:U834" si="845">IF($H824&lt;$J$12,G824,G824/$H824*$J$12)</f>
        <v>0</v>
      </c>
      <c r="V824" s="2"/>
      <c r="W824" s="2">
        <f>S824-S824*$N$12</f>
        <v>2500</v>
      </c>
      <c r="X824" s="2">
        <f>T824-T824*$N$12</f>
        <v>2500</v>
      </c>
      <c r="Y824" s="2">
        <f>U824-U824*$N$12</f>
        <v>0</v>
      </c>
      <c r="Z824" s="2"/>
      <c r="AA824" s="2">
        <f>W824*VLOOKUP($R824,$D$19:$E$29,2,FALSE)</f>
        <v>625</v>
      </c>
      <c r="AB824" s="2">
        <f t="shared" ref="AB824:AB834" si="846">X824*VLOOKUP($R824,$D$19:$E$29,2,FALSE)</f>
        <v>625</v>
      </c>
      <c r="AC824" s="2">
        <f t="shared" ref="AC824:AC834" si="847">Y824*VLOOKUP($R824,$D$19:$E$29,2,FALSE)</f>
        <v>0</v>
      </c>
      <c r="AD824" s="2"/>
      <c r="AE824" s="2">
        <f>N827</f>
        <v>3779.4507685921112</v>
      </c>
      <c r="AF824" s="2">
        <f>O827</f>
        <v>3779.4507685921112</v>
      </c>
      <c r="AG824">
        <v>0</v>
      </c>
    </row>
    <row r="825" spans="1:35" x14ac:dyDescent="0.25">
      <c r="D825">
        <f t="shared" ref="D825:D834" si="848">D810</f>
        <v>2</v>
      </c>
      <c r="E825" s="2">
        <f t="shared" ref="E825:E834" si="849">AE810</f>
        <v>625</v>
      </c>
      <c r="F825" s="2">
        <f t="shared" ref="F825:F834" si="850">AF810</f>
        <v>625</v>
      </c>
      <c r="G825">
        <f t="shared" ref="G825:G834" si="851">AG810</f>
        <v>0</v>
      </c>
      <c r="H825" s="2">
        <f t="shared" ref="H825:H834" si="852">SUM(E825:G825)</f>
        <v>1250</v>
      </c>
      <c r="K825" s="1" t="s">
        <v>19</v>
      </c>
      <c r="L825" s="8">
        <f>IF(B823&lt;$M$5,0,$K$6/SUM($K$6,E824:E834))</f>
        <v>0</v>
      </c>
      <c r="M825" s="1" t="s">
        <v>15</v>
      </c>
      <c r="N825" s="2">
        <f>N824*$I$6</f>
        <v>3779.4507685921112</v>
      </c>
      <c r="O825" s="2">
        <f>O824*$I$6</f>
        <v>3779.4507685921112</v>
      </c>
      <c r="P825" s="2">
        <f>SUM(N825:O825)</f>
        <v>7558.9015371842224</v>
      </c>
      <c r="R825">
        <v>2</v>
      </c>
      <c r="S825" s="2">
        <f t="shared" si="843"/>
        <v>625</v>
      </c>
      <c r="T825" s="2">
        <f t="shared" si="844"/>
        <v>625</v>
      </c>
      <c r="U825" s="2">
        <f t="shared" si="845"/>
        <v>0</v>
      </c>
      <c r="V825" s="2"/>
      <c r="W825" s="2">
        <f>S825-S825*$N$13</f>
        <v>593.75</v>
      </c>
      <c r="X825" s="2">
        <f>T825-T825*$N$13</f>
        <v>593.75</v>
      </c>
      <c r="Y825" s="2">
        <f>U825-U825*$N$13</f>
        <v>0</v>
      </c>
      <c r="Z825" s="2"/>
      <c r="AA825" s="2">
        <f t="shared" ref="AA825:AA834" si="853">W825*VLOOKUP($R825,$D$19:$E$29,2,FALSE)</f>
        <v>237.5</v>
      </c>
      <c r="AB825" s="2">
        <f t="shared" si="846"/>
        <v>237.5</v>
      </c>
      <c r="AC825" s="2">
        <f t="shared" si="847"/>
        <v>0</v>
      </c>
      <c r="AD825" s="2"/>
      <c r="AE825" s="2">
        <f>AA824</f>
        <v>625</v>
      </c>
      <c r="AF825" s="2">
        <f t="shared" ref="AF825:AF834" si="854">AB824</f>
        <v>625</v>
      </c>
      <c r="AG825" s="2">
        <f t="shared" ref="AG825:AG834" si="855">AC824</f>
        <v>0</v>
      </c>
    </row>
    <row r="826" spans="1:35" x14ac:dyDescent="0.25">
      <c r="D826">
        <f t="shared" si="848"/>
        <v>3</v>
      </c>
      <c r="E826" s="2">
        <f t="shared" si="849"/>
        <v>237.5</v>
      </c>
      <c r="F826" s="2">
        <f t="shared" si="850"/>
        <v>237.5</v>
      </c>
      <c r="G826">
        <f t="shared" si="851"/>
        <v>0</v>
      </c>
      <c r="H826" s="2">
        <f t="shared" si="852"/>
        <v>475</v>
      </c>
      <c r="I826" s="2">
        <f t="shared" ref="I826:I834" si="856">F826*VLOOKUP(D826,$H$12:$L$22,4,FALSE)</f>
        <v>1149025</v>
      </c>
      <c r="J826" s="2"/>
      <c r="K826" s="1" t="s">
        <v>20</v>
      </c>
      <c r="L826" s="8">
        <f>1-L825</f>
        <v>1</v>
      </c>
      <c r="M826" s="1" t="s">
        <v>16</v>
      </c>
      <c r="N826" s="2">
        <f>IF($P825&lt;$I$7,N825,$I$7*N825/$P825)</f>
        <v>3779.4507685921112</v>
      </c>
      <c r="O826" s="2">
        <f>IF($P825&lt;$I$7,O825,$I$7*O825/$P825)</f>
        <v>3779.4507685921112</v>
      </c>
      <c r="P826" s="2">
        <f>SUM(N826:O826)</f>
        <v>7558.9015371842224</v>
      </c>
      <c r="R826">
        <v>3</v>
      </c>
      <c r="S826" s="2">
        <f t="shared" si="843"/>
        <v>237.5</v>
      </c>
      <c r="T826" s="2">
        <f t="shared" si="844"/>
        <v>237.5</v>
      </c>
      <c r="U826" s="2">
        <f t="shared" si="845"/>
        <v>0</v>
      </c>
      <c r="V826" s="2"/>
      <c r="W826" s="2">
        <f>S826-S826*$N$14</f>
        <v>213.75</v>
      </c>
      <c r="X826" s="2">
        <f>T826-T826*$N$14</f>
        <v>213.75</v>
      </c>
      <c r="Y826" s="2">
        <f>U826-U826*$N$14</f>
        <v>0</v>
      </c>
      <c r="Z826" s="2"/>
      <c r="AA826" s="2">
        <f t="shared" si="853"/>
        <v>85.5</v>
      </c>
      <c r="AB826" s="2">
        <f t="shared" si="846"/>
        <v>85.5</v>
      </c>
      <c r="AC826" s="2">
        <f t="shared" si="847"/>
        <v>0</v>
      </c>
      <c r="AD826" s="2"/>
      <c r="AE826" s="2">
        <f t="shared" ref="AE826:AE834" si="857">AA825</f>
        <v>237.5</v>
      </c>
      <c r="AF826" s="2">
        <f t="shared" si="854"/>
        <v>237.5</v>
      </c>
      <c r="AG826" s="2">
        <f t="shared" si="855"/>
        <v>0</v>
      </c>
    </row>
    <row r="827" spans="1:35" x14ac:dyDescent="0.25">
      <c r="D827">
        <f t="shared" si="848"/>
        <v>4</v>
      </c>
      <c r="E827" s="2">
        <f t="shared" si="849"/>
        <v>85.5</v>
      </c>
      <c r="F827" s="2">
        <f t="shared" si="850"/>
        <v>85.5</v>
      </c>
      <c r="G827">
        <f t="shared" si="851"/>
        <v>0</v>
      </c>
      <c r="H827" s="2">
        <f t="shared" si="852"/>
        <v>171</v>
      </c>
      <c r="I827" s="2">
        <f t="shared" si="856"/>
        <v>847732.5</v>
      </c>
      <c r="J827" s="2"/>
      <c r="K827" s="1" t="s">
        <v>21</v>
      </c>
      <c r="L827" s="2">
        <f>L824*L825</f>
        <v>0</v>
      </c>
      <c r="M827" s="1" t="s">
        <v>33</v>
      </c>
      <c r="N827" s="2">
        <f>N826</f>
        <v>3779.4507685921112</v>
      </c>
      <c r="O827" s="2">
        <f t="shared" ref="O827" si="858">O826</f>
        <v>3779.4507685921112</v>
      </c>
      <c r="P827" s="2">
        <f>SUM(N827:O827)</f>
        <v>7558.9015371842224</v>
      </c>
      <c r="R827">
        <v>4</v>
      </c>
      <c r="S827" s="2">
        <f t="shared" si="843"/>
        <v>85.5</v>
      </c>
      <c r="T827" s="2">
        <f t="shared" si="844"/>
        <v>85.5</v>
      </c>
      <c r="U827" s="2">
        <f t="shared" si="845"/>
        <v>0</v>
      </c>
      <c r="V827" s="2"/>
      <c r="W827" s="2">
        <f>S827-S827*$N$15</f>
        <v>68.400000000000006</v>
      </c>
      <c r="X827" s="2">
        <f>T827-T827*$N$15</f>
        <v>68.400000000000006</v>
      </c>
      <c r="Y827" s="2">
        <f>U827-U827*$N$15</f>
        <v>0</v>
      </c>
      <c r="Z827" s="2"/>
      <c r="AA827" s="2">
        <f t="shared" si="853"/>
        <v>41.04</v>
      </c>
      <c r="AB827" s="2">
        <f t="shared" si="846"/>
        <v>41.04</v>
      </c>
      <c r="AC827" s="2">
        <f t="shared" si="847"/>
        <v>0</v>
      </c>
      <c r="AD827" s="2"/>
      <c r="AE827" s="2">
        <f t="shared" si="857"/>
        <v>85.5</v>
      </c>
      <c r="AF827" s="2">
        <f t="shared" si="854"/>
        <v>85.5</v>
      </c>
      <c r="AG827" s="2">
        <f t="shared" si="855"/>
        <v>0</v>
      </c>
    </row>
    <row r="828" spans="1:35" x14ac:dyDescent="0.25">
      <c r="D828">
        <f t="shared" si="848"/>
        <v>5</v>
      </c>
      <c r="E828" s="2">
        <f t="shared" si="849"/>
        <v>41.04</v>
      </c>
      <c r="F828" s="2">
        <f t="shared" si="850"/>
        <v>41.04</v>
      </c>
      <c r="G828">
        <f t="shared" si="851"/>
        <v>0</v>
      </c>
      <c r="H828" s="2">
        <f t="shared" si="852"/>
        <v>82.08</v>
      </c>
      <c r="I828" s="2">
        <f t="shared" si="856"/>
        <v>647282.88</v>
      </c>
      <c r="J828" s="2"/>
      <c r="K828" s="1" t="s">
        <v>22</v>
      </c>
      <c r="L828" s="2">
        <f>(L824*L826)/2</f>
        <v>1889725.3842960557</v>
      </c>
      <c r="R828">
        <v>5</v>
      </c>
      <c r="S828" s="2">
        <f t="shared" si="843"/>
        <v>41.04</v>
      </c>
      <c r="T828" s="2">
        <f t="shared" si="844"/>
        <v>41.04</v>
      </c>
      <c r="U828" s="2">
        <f t="shared" si="845"/>
        <v>0</v>
      </c>
      <c r="V828" s="2"/>
      <c r="W828" s="2">
        <f>S828-S828*$N$16</f>
        <v>32.832000000000001</v>
      </c>
      <c r="X828" s="2">
        <f>T828-T828*$N$16</f>
        <v>32.832000000000001</v>
      </c>
      <c r="Y828" s="2">
        <f>U828-U828*$N$16</f>
        <v>0</v>
      </c>
      <c r="Z828" s="2"/>
      <c r="AA828" s="2">
        <f t="shared" si="853"/>
        <v>19.699200000000001</v>
      </c>
      <c r="AB828" s="2">
        <f t="shared" si="846"/>
        <v>19.699200000000001</v>
      </c>
      <c r="AC828" s="2">
        <f t="shared" si="847"/>
        <v>0</v>
      </c>
      <c r="AD828" s="2"/>
      <c r="AE828" s="2">
        <f t="shared" si="857"/>
        <v>41.04</v>
      </c>
      <c r="AF828" s="2">
        <f t="shared" si="854"/>
        <v>41.04</v>
      </c>
      <c r="AG828" s="2">
        <f t="shared" si="855"/>
        <v>0</v>
      </c>
    </row>
    <row r="829" spans="1:35" x14ac:dyDescent="0.25">
      <c r="D829">
        <f t="shared" si="848"/>
        <v>6</v>
      </c>
      <c r="E829" s="2">
        <f t="shared" si="849"/>
        <v>19.699200000000001</v>
      </c>
      <c r="F829" s="2">
        <f t="shared" si="850"/>
        <v>19.699200000000001</v>
      </c>
      <c r="G829">
        <f t="shared" si="851"/>
        <v>0</v>
      </c>
      <c r="H829" s="2">
        <f t="shared" si="852"/>
        <v>39.398400000000002</v>
      </c>
      <c r="I829" s="2">
        <f t="shared" si="856"/>
        <v>447309.73440000002</v>
      </c>
      <c r="J829" s="2"/>
      <c r="K829" s="1" t="s">
        <v>23</v>
      </c>
      <c r="L829" s="2">
        <f>L828</f>
        <v>1889725.3842960557</v>
      </c>
      <c r="R829">
        <v>6</v>
      </c>
      <c r="S829" s="2">
        <f t="shared" si="843"/>
        <v>19.699200000000001</v>
      </c>
      <c r="T829" s="2">
        <f t="shared" si="844"/>
        <v>19.699200000000001</v>
      </c>
      <c r="U829" s="2">
        <f t="shared" si="845"/>
        <v>0</v>
      </c>
      <c r="V829" s="2"/>
      <c r="W829" s="2">
        <f>S829-S829*$N$17</f>
        <v>15.759360000000001</v>
      </c>
      <c r="X829" s="2">
        <f>T829-T829*$N$17</f>
        <v>15.759360000000001</v>
      </c>
      <c r="Y829" s="2">
        <f>U829-U829*$N$17</f>
        <v>0</v>
      </c>
      <c r="Z829" s="2"/>
      <c r="AA829" s="2">
        <f t="shared" si="853"/>
        <v>9.4556160000000009</v>
      </c>
      <c r="AB829" s="2">
        <f t="shared" si="846"/>
        <v>9.4556160000000009</v>
      </c>
      <c r="AC829" s="2">
        <f t="shared" si="847"/>
        <v>0</v>
      </c>
      <c r="AD829" s="2"/>
      <c r="AE829" s="2">
        <f t="shared" si="857"/>
        <v>19.699200000000001</v>
      </c>
      <c r="AF829" s="2">
        <f t="shared" si="854"/>
        <v>19.699200000000001</v>
      </c>
      <c r="AG829" s="2">
        <f t="shared" si="855"/>
        <v>0</v>
      </c>
    </row>
    <row r="830" spans="1:35" x14ac:dyDescent="0.25">
      <c r="D830">
        <f t="shared" si="848"/>
        <v>7</v>
      </c>
      <c r="E830" s="2">
        <f t="shared" si="849"/>
        <v>9.4556160000000009</v>
      </c>
      <c r="F830" s="2">
        <f t="shared" si="850"/>
        <v>9.4556160000000009</v>
      </c>
      <c r="G830">
        <f t="shared" si="851"/>
        <v>0</v>
      </c>
      <c r="H830" s="2">
        <f t="shared" si="852"/>
        <v>18.911232000000002</v>
      </c>
      <c r="I830" s="2">
        <f t="shared" si="856"/>
        <v>278288.23449600005</v>
      </c>
      <c r="J830" s="2"/>
      <c r="K830" s="15"/>
      <c r="L830" s="2"/>
      <c r="M830" s="2"/>
      <c r="N830" s="2"/>
      <c r="O830" s="2"/>
      <c r="R830">
        <v>7</v>
      </c>
      <c r="S830" s="2">
        <f t="shared" si="843"/>
        <v>9.4556160000000009</v>
      </c>
      <c r="T830" s="2">
        <f t="shared" si="844"/>
        <v>9.4556160000000009</v>
      </c>
      <c r="U830" s="2">
        <f t="shared" si="845"/>
        <v>0</v>
      </c>
      <c r="V830" s="2"/>
      <c r="W830" s="2">
        <f>S830-S830*$N$18</f>
        <v>7.5644928000000009</v>
      </c>
      <c r="X830" s="2">
        <f>T830-T830*$N$18</f>
        <v>7.5644928000000009</v>
      </c>
      <c r="Y830" s="2">
        <f>U830-U830*$N$18</f>
        <v>0</v>
      </c>
      <c r="Z830" s="2"/>
      <c r="AA830" s="2">
        <f t="shared" si="853"/>
        <v>4.53869568</v>
      </c>
      <c r="AB830" s="2">
        <f t="shared" si="846"/>
        <v>4.53869568</v>
      </c>
      <c r="AC830" s="2">
        <f t="shared" si="847"/>
        <v>0</v>
      </c>
      <c r="AD830" s="2"/>
      <c r="AE830" s="2">
        <f t="shared" si="857"/>
        <v>9.4556160000000009</v>
      </c>
      <c r="AF830" s="2">
        <f t="shared" si="854"/>
        <v>9.4556160000000009</v>
      </c>
      <c r="AG830" s="2">
        <f t="shared" si="855"/>
        <v>0</v>
      </c>
    </row>
    <row r="831" spans="1:35" x14ac:dyDescent="0.25">
      <c r="D831">
        <f t="shared" si="848"/>
        <v>8</v>
      </c>
      <c r="E831" s="2">
        <f t="shared" si="849"/>
        <v>4.53869568</v>
      </c>
      <c r="F831" s="2">
        <f t="shared" si="850"/>
        <v>4.53869568</v>
      </c>
      <c r="G831">
        <f t="shared" si="851"/>
        <v>0</v>
      </c>
      <c r="H831" s="2">
        <f t="shared" si="852"/>
        <v>9.07739136</v>
      </c>
      <c r="I831" s="2">
        <f t="shared" si="856"/>
        <v>168076.97842176</v>
      </c>
      <c r="J831" s="2"/>
      <c r="K831" s="2"/>
      <c r="L831" s="2"/>
      <c r="M831" s="2"/>
      <c r="N831" s="2"/>
      <c r="O831" s="2"/>
      <c r="R831">
        <v>8</v>
      </c>
      <c r="S831" s="2">
        <f t="shared" si="843"/>
        <v>4.53869568</v>
      </c>
      <c r="T831" s="2">
        <f t="shared" si="844"/>
        <v>4.53869568</v>
      </c>
      <c r="U831" s="2">
        <f t="shared" si="845"/>
        <v>0</v>
      </c>
      <c r="V831" s="2"/>
      <c r="W831" s="2">
        <f>S831-S831*$N$19</f>
        <v>3.630956544</v>
      </c>
      <c r="X831" s="2">
        <f>T831-T831*$N$19</f>
        <v>3.630956544</v>
      </c>
      <c r="Y831" s="2">
        <f>U831-U831*$N$19</f>
        <v>0</v>
      </c>
      <c r="Z831" s="2"/>
      <c r="AA831" s="2">
        <f t="shared" si="853"/>
        <v>2.1785739263999999</v>
      </c>
      <c r="AB831" s="2">
        <f t="shared" si="846"/>
        <v>2.1785739263999999</v>
      </c>
      <c r="AC831" s="2">
        <f t="shared" si="847"/>
        <v>0</v>
      </c>
      <c r="AD831" s="2"/>
      <c r="AE831" s="2">
        <f t="shared" si="857"/>
        <v>4.53869568</v>
      </c>
      <c r="AF831" s="2">
        <f t="shared" si="854"/>
        <v>4.53869568</v>
      </c>
      <c r="AG831" s="2">
        <f t="shared" si="855"/>
        <v>0</v>
      </c>
    </row>
    <row r="832" spans="1:35" x14ac:dyDescent="0.25">
      <c r="D832">
        <f t="shared" si="848"/>
        <v>9</v>
      </c>
      <c r="E832" s="2">
        <f t="shared" si="849"/>
        <v>2.1785739263999999</v>
      </c>
      <c r="F832" s="2">
        <f t="shared" si="850"/>
        <v>2.1785739263999999</v>
      </c>
      <c r="G832">
        <f t="shared" si="851"/>
        <v>0</v>
      </c>
      <c r="H832" s="2">
        <f t="shared" si="852"/>
        <v>4.3571478527999998</v>
      </c>
      <c r="I832" s="2">
        <f t="shared" si="856"/>
        <v>134261.15393617921</v>
      </c>
      <c r="J832" s="2"/>
      <c r="K832" s="2"/>
      <c r="L832" s="2"/>
      <c r="M832" s="2"/>
      <c r="N832" s="2"/>
      <c r="O832" s="2"/>
      <c r="R832">
        <v>9</v>
      </c>
      <c r="S832" s="2">
        <f t="shared" si="843"/>
        <v>2.1785739263999999</v>
      </c>
      <c r="T832" s="2">
        <f t="shared" si="844"/>
        <v>2.1785739263999999</v>
      </c>
      <c r="U832" s="2">
        <f t="shared" si="845"/>
        <v>0</v>
      </c>
      <c r="V832" s="2"/>
      <c r="W832" s="2">
        <f>S832-S832*$N$20</f>
        <v>1.7428591411199998</v>
      </c>
      <c r="X832" s="2">
        <f>T832-T832*$N$20</f>
        <v>1.7428591411199998</v>
      </c>
      <c r="Y832" s="2">
        <f>U832-U832*$N$20</f>
        <v>0</v>
      </c>
      <c r="Z832" s="2"/>
      <c r="AA832" s="2">
        <f t="shared" si="853"/>
        <v>1.0457154846719998</v>
      </c>
      <c r="AB832" s="2">
        <f t="shared" si="846"/>
        <v>1.0457154846719998</v>
      </c>
      <c r="AC832" s="2">
        <f t="shared" si="847"/>
        <v>0</v>
      </c>
      <c r="AD832" s="2"/>
      <c r="AE832" s="2">
        <f t="shared" si="857"/>
        <v>2.1785739263999999</v>
      </c>
      <c r="AF832" s="2">
        <f t="shared" si="854"/>
        <v>2.1785739263999999</v>
      </c>
      <c r="AG832" s="2">
        <f t="shared" si="855"/>
        <v>0</v>
      </c>
    </row>
    <row r="833" spans="1:35" x14ac:dyDescent="0.25">
      <c r="D833">
        <f t="shared" si="848"/>
        <v>10</v>
      </c>
      <c r="E833" s="2">
        <f t="shared" si="849"/>
        <v>1.0457154846719998</v>
      </c>
      <c r="F833" s="2">
        <f t="shared" si="850"/>
        <v>1.0457154846719998</v>
      </c>
      <c r="G833">
        <f t="shared" si="851"/>
        <v>0</v>
      </c>
      <c r="H833" s="2">
        <f t="shared" si="852"/>
        <v>2.0914309693439996</v>
      </c>
      <c r="I833" s="2">
        <f t="shared" si="856"/>
        <v>67114.019806248951</v>
      </c>
      <c r="J833" s="2"/>
      <c r="K833" s="2"/>
      <c r="L833" s="2"/>
      <c r="M833" s="2"/>
      <c r="N833" s="2"/>
      <c r="O833" s="2"/>
      <c r="R833">
        <v>10</v>
      </c>
      <c r="S833" s="2">
        <f t="shared" si="843"/>
        <v>1.0457154846719998</v>
      </c>
      <c r="T833" s="2">
        <f t="shared" si="844"/>
        <v>1.0457154846719998</v>
      </c>
      <c r="U833" s="2">
        <f t="shared" si="845"/>
        <v>0</v>
      </c>
      <c r="V833" s="2"/>
      <c r="W833" s="2">
        <f>S833-S833*$N$21</f>
        <v>0.8365723877375999</v>
      </c>
      <c r="X833" s="2">
        <f>T833-T833*$N$21</f>
        <v>0.8365723877375999</v>
      </c>
      <c r="Y833" s="2">
        <f>U833-U833*$N$21</f>
        <v>0</v>
      </c>
      <c r="Z833" s="2"/>
      <c r="AA833" s="2">
        <f t="shared" si="853"/>
        <v>0.50194343264255992</v>
      </c>
      <c r="AB833" s="2">
        <f t="shared" si="846"/>
        <v>0.50194343264255992</v>
      </c>
      <c r="AC833" s="2">
        <f t="shared" si="847"/>
        <v>0</v>
      </c>
      <c r="AD833" s="2"/>
      <c r="AE833" s="2">
        <f t="shared" si="857"/>
        <v>1.0457154846719998</v>
      </c>
      <c r="AF833" s="2">
        <f t="shared" si="854"/>
        <v>1.0457154846719998</v>
      </c>
      <c r="AG833" s="2">
        <f t="shared" si="855"/>
        <v>0</v>
      </c>
    </row>
    <row r="834" spans="1:35" x14ac:dyDescent="0.25">
      <c r="D834">
        <f t="shared" si="848"/>
        <v>11</v>
      </c>
      <c r="E834" s="2">
        <f t="shared" si="849"/>
        <v>0.50194343264255992</v>
      </c>
      <c r="F834" s="2">
        <f t="shared" si="850"/>
        <v>0.50194343264255992</v>
      </c>
      <c r="G834">
        <f t="shared" si="851"/>
        <v>0</v>
      </c>
      <c r="H834" s="2">
        <f t="shared" si="852"/>
        <v>1.0038868652851198</v>
      </c>
      <c r="I834" s="2">
        <f t="shared" si="856"/>
        <v>40360.26753192296</v>
      </c>
      <c r="J834" s="2"/>
      <c r="K834" s="2"/>
      <c r="L834" s="2"/>
      <c r="M834" s="2"/>
      <c r="N834" s="2"/>
      <c r="O834" s="2"/>
      <c r="R834" s="3">
        <v>11</v>
      </c>
      <c r="S834" s="6">
        <f t="shared" si="843"/>
        <v>0.50194343264255992</v>
      </c>
      <c r="T834" s="6">
        <f t="shared" si="844"/>
        <v>0.50194343264255992</v>
      </c>
      <c r="U834" s="6">
        <f t="shared" si="845"/>
        <v>0</v>
      </c>
      <c r="V834" s="7"/>
      <c r="W834" s="2">
        <f>S834-S834*$N$22</f>
        <v>0.40155474611404796</v>
      </c>
      <c r="X834" s="2">
        <f>T834-T834*$N$22</f>
        <v>0.40155474611404796</v>
      </c>
      <c r="Y834" s="2">
        <f>U834-U834*$N$22</f>
        <v>0</v>
      </c>
      <c r="Z834" s="2"/>
      <c r="AA834" s="2">
        <f t="shared" si="853"/>
        <v>0.24093284766842876</v>
      </c>
      <c r="AB834" s="2">
        <f t="shared" si="846"/>
        <v>0.24093284766842876</v>
      </c>
      <c r="AC834" s="2">
        <f t="shared" si="847"/>
        <v>0</v>
      </c>
      <c r="AD834" s="2"/>
      <c r="AE834" s="2">
        <f t="shared" si="857"/>
        <v>0.50194343264255992</v>
      </c>
      <c r="AF834" s="2">
        <f t="shared" si="854"/>
        <v>0.50194343264255992</v>
      </c>
      <c r="AG834" s="2">
        <f t="shared" si="855"/>
        <v>0</v>
      </c>
    </row>
    <row r="835" spans="1:35" x14ac:dyDescent="0.25">
      <c r="H835" s="2">
        <f>SUM(H824:H834)</f>
        <v>9611.8210262316497</v>
      </c>
      <c r="I835">
        <f>SUM(I826:I834)</f>
        <v>3779450.7685921113</v>
      </c>
      <c r="R835" t="s">
        <v>30</v>
      </c>
      <c r="T835">
        <f>IF($H835&lt;$J$12,F835,F835/$H835*$J$12)</f>
        <v>0</v>
      </c>
      <c r="U835">
        <f>SUM(S824:U834)</f>
        <v>7052.9194890474282</v>
      </c>
      <c r="Y835" s="2">
        <f>SUM(W824:Y834)</f>
        <v>6877.3355912379429</v>
      </c>
      <c r="AC835" s="2">
        <f>SUM(AA824:AC834)</f>
        <v>2053.4013547427667</v>
      </c>
      <c r="AE835" s="2">
        <f>SUM(AE824:AE834)</f>
        <v>4805.9105131158249</v>
      </c>
      <c r="AF835" s="2">
        <f>SUM(AF824:AF834)</f>
        <v>4805.9105131158249</v>
      </c>
      <c r="AG835">
        <f>SUM(AG824:AG834)</f>
        <v>0</v>
      </c>
      <c r="AH835" s="15">
        <f>SUM(AE824:AG834)</f>
        <v>9611.8210262316461</v>
      </c>
    </row>
    <row r="836" spans="1:35" x14ac:dyDescent="0.25">
      <c r="B836" s="3"/>
      <c r="C836" s="3"/>
      <c r="D836" s="3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14"/>
      <c r="AI836" s="3"/>
    </row>
    <row r="837" spans="1:35" x14ac:dyDescent="0.25">
      <c r="B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7"/>
      <c r="U837" s="7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7"/>
      <c r="AH837" s="19"/>
      <c r="AI837" s="7"/>
    </row>
    <row r="838" spans="1:35" x14ac:dyDescent="0.25">
      <c r="A838" t="s">
        <v>24</v>
      </c>
      <c r="B838">
        <f>B823+1</f>
        <v>54</v>
      </c>
      <c r="D838" s="3" t="s">
        <v>34</v>
      </c>
      <c r="E838" s="3" t="s">
        <v>5</v>
      </c>
      <c r="F838" s="3" t="s">
        <v>4</v>
      </c>
      <c r="G838" s="3" t="s">
        <v>6</v>
      </c>
      <c r="H838" s="3" t="s">
        <v>14</v>
      </c>
      <c r="I838" s="3" t="s">
        <v>7</v>
      </c>
      <c r="K838" s="14" t="s">
        <v>32</v>
      </c>
      <c r="L838" s="4"/>
      <c r="M838" s="4"/>
      <c r="N838" s="3" t="s">
        <v>51</v>
      </c>
      <c r="O838" s="3" t="s">
        <v>50</v>
      </c>
      <c r="P838" s="3" t="s">
        <v>14</v>
      </c>
      <c r="R838" s="3" t="s">
        <v>34</v>
      </c>
      <c r="S838" s="3" t="s">
        <v>35</v>
      </c>
      <c r="T838" s="3" t="s">
        <v>36</v>
      </c>
      <c r="U838" s="3" t="s">
        <v>37</v>
      </c>
      <c r="W838" s="3" t="s">
        <v>38</v>
      </c>
      <c r="X838" s="3" t="s">
        <v>39</v>
      </c>
      <c r="Y838" s="3" t="s">
        <v>40</v>
      </c>
      <c r="AA838" s="3" t="s">
        <v>41</v>
      </c>
      <c r="AB838" s="3" t="s">
        <v>42</v>
      </c>
      <c r="AC838" s="3" t="s">
        <v>43</v>
      </c>
      <c r="AE838" s="3" t="s">
        <v>52</v>
      </c>
      <c r="AF838" s="3" t="s">
        <v>54</v>
      </c>
      <c r="AG838" s="3" t="s">
        <v>53</v>
      </c>
      <c r="AH838" s="1" t="s">
        <v>24</v>
      </c>
      <c r="AI838">
        <f>B838</f>
        <v>54</v>
      </c>
    </row>
    <row r="839" spans="1:35" x14ac:dyDescent="0.25">
      <c r="D839">
        <f>D824</f>
        <v>1</v>
      </c>
      <c r="E839" s="2">
        <f>AE824</f>
        <v>3779.4507685921112</v>
      </c>
      <c r="F839" s="2">
        <f>AF824</f>
        <v>3779.4507685921112</v>
      </c>
      <c r="G839">
        <f>IF($B838&lt;$M$5,0,$K$6)</f>
        <v>0</v>
      </c>
      <c r="H839" s="2">
        <f>SUM(E839:G839)</f>
        <v>7558.9015371842224</v>
      </c>
      <c r="K839" s="1" t="s">
        <v>17</v>
      </c>
      <c r="L839" s="2">
        <f>SUM(I841:I849)</f>
        <v>3779450.7685921113</v>
      </c>
      <c r="M839" s="4"/>
      <c r="N839" s="7">
        <f>L842+L843</f>
        <v>1889725.3842960557</v>
      </c>
      <c r="O839" s="7">
        <f>L844</f>
        <v>1889725.3842960557</v>
      </c>
      <c r="P839" s="4"/>
      <c r="R839">
        <v>1</v>
      </c>
      <c r="S839" s="2">
        <f t="shared" ref="S839:S849" si="859">IF($H839&lt;$J$12,E839,E839/$H839*$J$12)</f>
        <v>2500</v>
      </c>
      <c r="T839" s="2">
        <f t="shared" ref="T839:T849" si="860">IF($H839&lt;$J$12,F839,F839/$H839*$J$12)</f>
        <v>2500</v>
      </c>
      <c r="U839" s="2">
        <f t="shared" ref="U839:U849" si="861">IF($H839&lt;$J$12,G839,G839/$H839*$J$12)</f>
        <v>0</v>
      </c>
      <c r="V839" s="2"/>
      <c r="W839" s="2">
        <f>S839-S839*$N$12</f>
        <v>2500</v>
      </c>
      <c r="X839" s="2">
        <f>T839-T839*$N$12</f>
        <v>2500</v>
      </c>
      <c r="Y839" s="2">
        <f>U839-U839*$N$12</f>
        <v>0</v>
      </c>
      <c r="Z839" s="2"/>
      <c r="AA839" s="2">
        <f>W839*VLOOKUP($R839,$D$19:$E$29,2,FALSE)</f>
        <v>625</v>
      </c>
      <c r="AB839" s="2">
        <f t="shared" ref="AB839:AB849" si="862">X839*VLOOKUP($R839,$D$19:$E$29,2,FALSE)</f>
        <v>625</v>
      </c>
      <c r="AC839" s="2">
        <f t="shared" ref="AC839:AC849" si="863">Y839*VLOOKUP($R839,$D$19:$E$29,2,FALSE)</f>
        <v>0</v>
      </c>
      <c r="AD839" s="2"/>
      <c r="AE839" s="2">
        <f>N842</f>
        <v>3779.4507685921112</v>
      </c>
      <c r="AF839" s="2">
        <f>O842</f>
        <v>3779.4507685921112</v>
      </c>
      <c r="AG839">
        <v>0</v>
      </c>
    </row>
    <row r="840" spans="1:35" x14ac:dyDescent="0.25">
      <c r="D840">
        <f t="shared" ref="D840:D849" si="864">D825</f>
        <v>2</v>
      </c>
      <c r="E840" s="2">
        <f t="shared" ref="E840:E849" si="865">AE825</f>
        <v>625</v>
      </c>
      <c r="F840" s="2">
        <f t="shared" ref="F840:F849" si="866">AF825</f>
        <v>625</v>
      </c>
      <c r="G840">
        <f t="shared" ref="G840:G849" si="867">AG825</f>
        <v>0</v>
      </c>
      <c r="H840" s="2">
        <f t="shared" ref="H840:H849" si="868">SUM(E840:G840)</f>
        <v>1250</v>
      </c>
      <c r="K840" s="1" t="s">
        <v>19</v>
      </c>
      <c r="L840" s="8">
        <f>IF(B838&lt;$M$5,0,$K$6/SUM($K$6,E839:E849))</f>
        <v>0</v>
      </c>
      <c r="M840" s="1" t="s">
        <v>15</v>
      </c>
      <c r="N840" s="2">
        <f>N839*$I$6</f>
        <v>3779.4507685921112</v>
      </c>
      <c r="O840" s="2">
        <f>O839*$I$6</f>
        <v>3779.4507685921112</v>
      </c>
      <c r="P840" s="2">
        <f>SUM(N840:O840)</f>
        <v>7558.9015371842224</v>
      </c>
      <c r="R840">
        <v>2</v>
      </c>
      <c r="S840" s="2">
        <f t="shared" si="859"/>
        <v>625</v>
      </c>
      <c r="T840" s="2">
        <f t="shared" si="860"/>
        <v>625</v>
      </c>
      <c r="U840" s="2">
        <f t="shared" si="861"/>
        <v>0</v>
      </c>
      <c r="V840" s="2"/>
      <c r="W840" s="2">
        <f>S840-S840*$N$13</f>
        <v>593.75</v>
      </c>
      <c r="X840" s="2">
        <f>T840-T840*$N$13</f>
        <v>593.75</v>
      </c>
      <c r="Y840" s="2">
        <f>U840-U840*$N$13</f>
        <v>0</v>
      </c>
      <c r="Z840" s="2"/>
      <c r="AA840" s="2">
        <f t="shared" ref="AA840:AA849" si="869">W840*VLOOKUP($R840,$D$19:$E$29,2,FALSE)</f>
        <v>237.5</v>
      </c>
      <c r="AB840" s="2">
        <f t="shared" si="862"/>
        <v>237.5</v>
      </c>
      <c r="AC840" s="2">
        <f t="shared" si="863"/>
        <v>0</v>
      </c>
      <c r="AD840" s="2"/>
      <c r="AE840" s="2">
        <f>AA839</f>
        <v>625</v>
      </c>
      <c r="AF840" s="2">
        <f t="shared" ref="AF840:AF849" si="870">AB839</f>
        <v>625</v>
      </c>
      <c r="AG840" s="2">
        <f t="shared" ref="AG840:AG849" si="871">AC839</f>
        <v>0</v>
      </c>
    </row>
    <row r="841" spans="1:35" x14ac:dyDescent="0.25">
      <c r="D841">
        <f t="shared" si="864"/>
        <v>3</v>
      </c>
      <c r="E841" s="2">
        <f t="shared" si="865"/>
        <v>237.5</v>
      </c>
      <c r="F841" s="2">
        <f t="shared" si="866"/>
        <v>237.5</v>
      </c>
      <c r="G841">
        <f t="shared" si="867"/>
        <v>0</v>
      </c>
      <c r="H841" s="2">
        <f t="shared" si="868"/>
        <v>475</v>
      </c>
      <c r="I841" s="2">
        <f t="shared" ref="I841:I849" si="872">F841*VLOOKUP(D841,$H$12:$L$22,4,FALSE)</f>
        <v>1149025</v>
      </c>
      <c r="J841" s="2"/>
      <c r="K841" s="1" t="s">
        <v>20</v>
      </c>
      <c r="L841" s="8">
        <f>1-L840</f>
        <v>1</v>
      </c>
      <c r="M841" s="1" t="s">
        <v>16</v>
      </c>
      <c r="N841" s="2">
        <f>IF($P840&lt;$I$7,N840,$I$7*N840/$P840)</f>
        <v>3779.4507685921112</v>
      </c>
      <c r="O841" s="2">
        <f>IF($P840&lt;$I$7,O840,$I$7*O840/$P840)</f>
        <v>3779.4507685921112</v>
      </c>
      <c r="P841" s="2">
        <f>SUM(N841:O841)</f>
        <v>7558.9015371842224</v>
      </c>
      <c r="R841">
        <v>3</v>
      </c>
      <c r="S841" s="2">
        <f t="shared" si="859"/>
        <v>237.5</v>
      </c>
      <c r="T841" s="2">
        <f t="shared" si="860"/>
        <v>237.5</v>
      </c>
      <c r="U841" s="2">
        <f t="shared" si="861"/>
        <v>0</v>
      </c>
      <c r="V841" s="2"/>
      <c r="W841" s="2">
        <f>S841-S841*$N$14</f>
        <v>213.75</v>
      </c>
      <c r="X841" s="2">
        <f>T841-T841*$N$14</f>
        <v>213.75</v>
      </c>
      <c r="Y841" s="2">
        <f>U841-U841*$N$14</f>
        <v>0</v>
      </c>
      <c r="Z841" s="2"/>
      <c r="AA841" s="2">
        <f t="shared" si="869"/>
        <v>85.5</v>
      </c>
      <c r="AB841" s="2">
        <f t="shared" si="862"/>
        <v>85.5</v>
      </c>
      <c r="AC841" s="2">
        <f t="shared" si="863"/>
        <v>0</v>
      </c>
      <c r="AD841" s="2"/>
      <c r="AE841" s="2">
        <f t="shared" ref="AE841:AE849" si="873">AA840</f>
        <v>237.5</v>
      </c>
      <c r="AF841" s="2">
        <f t="shared" si="870"/>
        <v>237.5</v>
      </c>
      <c r="AG841" s="2">
        <f t="shared" si="871"/>
        <v>0</v>
      </c>
    </row>
    <row r="842" spans="1:35" x14ac:dyDescent="0.25">
      <c r="D842">
        <f t="shared" si="864"/>
        <v>4</v>
      </c>
      <c r="E842" s="2">
        <f t="shared" si="865"/>
        <v>85.5</v>
      </c>
      <c r="F842" s="2">
        <f t="shared" si="866"/>
        <v>85.5</v>
      </c>
      <c r="G842">
        <f t="shared" si="867"/>
        <v>0</v>
      </c>
      <c r="H842" s="2">
        <f t="shared" si="868"/>
        <v>171</v>
      </c>
      <c r="I842" s="2">
        <f t="shared" si="872"/>
        <v>847732.5</v>
      </c>
      <c r="J842" s="2"/>
      <c r="K842" s="1" t="s">
        <v>21</v>
      </c>
      <c r="L842" s="2">
        <f>L839*L840</f>
        <v>0</v>
      </c>
      <c r="M842" s="1" t="s">
        <v>33</v>
      </c>
      <c r="N842" s="2">
        <f>N841</f>
        <v>3779.4507685921112</v>
      </c>
      <c r="O842" s="2">
        <f t="shared" ref="O842" si="874">O841</f>
        <v>3779.4507685921112</v>
      </c>
      <c r="P842" s="2">
        <f>SUM(N842:O842)</f>
        <v>7558.9015371842224</v>
      </c>
      <c r="R842">
        <v>4</v>
      </c>
      <c r="S842" s="2">
        <f t="shared" si="859"/>
        <v>85.5</v>
      </c>
      <c r="T842" s="2">
        <f t="shared" si="860"/>
        <v>85.5</v>
      </c>
      <c r="U842" s="2">
        <f t="shared" si="861"/>
        <v>0</v>
      </c>
      <c r="V842" s="2"/>
      <c r="W842" s="2">
        <f>S842-S842*$N$15</f>
        <v>68.400000000000006</v>
      </c>
      <c r="X842" s="2">
        <f>T842-T842*$N$15</f>
        <v>68.400000000000006</v>
      </c>
      <c r="Y842" s="2">
        <f>U842-U842*$N$15</f>
        <v>0</v>
      </c>
      <c r="Z842" s="2"/>
      <c r="AA842" s="2">
        <f t="shared" si="869"/>
        <v>41.04</v>
      </c>
      <c r="AB842" s="2">
        <f t="shared" si="862"/>
        <v>41.04</v>
      </c>
      <c r="AC842" s="2">
        <f t="shared" si="863"/>
        <v>0</v>
      </c>
      <c r="AD842" s="2"/>
      <c r="AE842" s="2">
        <f t="shared" si="873"/>
        <v>85.5</v>
      </c>
      <c r="AF842" s="2">
        <f t="shared" si="870"/>
        <v>85.5</v>
      </c>
      <c r="AG842" s="2">
        <f t="shared" si="871"/>
        <v>0</v>
      </c>
    </row>
    <row r="843" spans="1:35" x14ac:dyDescent="0.25">
      <c r="D843">
        <f t="shared" si="864"/>
        <v>5</v>
      </c>
      <c r="E843" s="2">
        <f t="shared" si="865"/>
        <v>41.04</v>
      </c>
      <c r="F843" s="2">
        <f t="shared" si="866"/>
        <v>41.04</v>
      </c>
      <c r="G843">
        <f t="shared" si="867"/>
        <v>0</v>
      </c>
      <c r="H843" s="2">
        <f t="shared" si="868"/>
        <v>82.08</v>
      </c>
      <c r="I843" s="2">
        <f t="shared" si="872"/>
        <v>647282.88</v>
      </c>
      <c r="J843" s="2"/>
      <c r="K843" s="1" t="s">
        <v>22</v>
      </c>
      <c r="L843" s="2">
        <f>(L839*L841)/2</f>
        <v>1889725.3842960557</v>
      </c>
      <c r="R843">
        <v>5</v>
      </c>
      <c r="S843" s="2">
        <f t="shared" si="859"/>
        <v>41.04</v>
      </c>
      <c r="T843" s="2">
        <f t="shared" si="860"/>
        <v>41.04</v>
      </c>
      <c r="U843" s="2">
        <f t="shared" si="861"/>
        <v>0</v>
      </c>
      <c r="V843" s="2"/>
      <c r="W843" s="2">
        <f>S843-S843*$N$16</f>
        <v>32.832000000000001</v>
      </c>
      <c r="X843" s="2">
        <f>T843-T843*$N$16</f>
        <v>32.832000000000001</v>
      </c>
      <c r="Y843" s="2">
        <f>U843-U843*$N$16</f>
        <v>0</v>
      </c>
      <c r="Z843" s="2"/>
      <c r="AA843" s="2">
        <f t="shared" si="869"/>
        <v>19.699200000000001</v>
      </c>
      <c r="AB843" s="2">
        <f t="shared" si="862"/>
        <v>19.699200000000001</v>
      </c>
      <c r="AC843" s="2">
        <f t="shared" si="863"/>
        <v>0</v>
      </c>
      <c r="AD843" s="2"/>
      <c r="AE843" s="2">
        <f t="shared" si="873"/>
        <v>41.04</v>
      </c>
      <c r="AF843" s="2">
        <f t="shared" si="870"/>
        <v>41.04</v>
      </c>
      <c r="AG843" s="2">
        <f t="shared" si="871"/>
        <v>0</v>
      </c>
    </row>
    <row r="844" spans="1:35" x14ac:dyDescent="0.25">
      <c r="D844">
        <f t="shared" si="864"/>
        <v>6</v>
      </c>
      <c r="E844" s="2">
        <f t="shared" si="865"/>
        <v>19.699200000000001</v>
      </c>
      <c r="F844" s="2">
        <f t="shared" si="866"/>
        <v>19.699200000000001</v>
      </c>
      <c r="G844">
        <f t="shared" si="867"/>
        <v>0</v>
      </c>
      <c r="H844" s="2">
        <f t="shared" si="868"/>
        <v>39.398400000000002</v>
      </c>
      <c r="I844" s="2">
        <f t="shared" si="872"/>
        <v>447309.73440000002</v>
      </c>
      <c r="J844" s="2"/>
      <c r="K844" s="1" t="s">
        <v>23</v>
      </c>
      <c r="L844" s="2">
        <f>L843</f>
        <v>1889725.3842960557</v>
      </c>
      <c r="R844">
        <v>6</v>
      </c>
      <c r="S844" s="2">
        <f t="shared" si="859"/>
        <v>19.699200000000001</v>
      </c>
      <c r="T844" s="2">
        <f t="shared" si="860"/>
        <v>19.699200000000001</v>
      </c>
      <c r="U844" s="2">
        <f t="shared" si="861"/>
        <v>0</v>
      </c>
      <c r="V844" s="2"/>
      <c r="W844" s="2">
        <f>S844-S844*$N$17</f>
        <v>15.759360000000001</v>
      </c>
      <c r="X844" s="2">
        <f>T844-T844*$N$17</f>
        <v>15.759360000000001</v>
      </c>
      <c r="Y844" s="2">
        <f>U844-U844*$N$17</f>
        <v>0</v>
      </c>
      <c r="Z844" s="2"/>
      <c r="AA844" s="2">
        <f t="shared" si="869"/>
        <v>9.4556160000000009</v>
      </c>
      <c r="AB844" s="2">
        <f t="shared" si="862"/>
        <v>9.4556160000000009</v>
      </c>
      <c r="AC844" s="2">
        <f t="shared" si="863"/>
        <v>0</v>
      </c>
      <c r="AD844" s="2"/>
      <c r="AE844" s="2">
        <f t="shared" si="873"/>
        <v>19.699200000000001</v>
      </c>
      <c r="AF844" s="2">
        <f t="shared" si="870"/>
        <v>19.699200000000001</v>
      </c>
      <c r="AG844" s="2">
        <f t="shared" si="871"/>
        <v>0</v>
      </c>
    </row>
    <row r="845" spans="1:35" x14ac:dyDescent="0.25">
      <c r="D845">
        <f t="shared" si="864"/>
        <v>7</v>
      </c>
      <c r="E845" s="2">
        <f t="shared" si="865"/>
        <v>9.4556160000000009</v>
      </c>
      <c r="F845" s="2">
        <f t="shared" si="866"/>
        <v>9.4556160000000009</v>
      </c>
      <c r="G845">
        <f t="shared" si="867"/>
        <v>0</v>
      </c>
      <c r="H845" s="2">
        <f t="shared" si="868"/>
        <v>18.911232000000002</v>
      </c>
      <c r="I845" s="2">
        <f t="shared" si="872"/>
        <v>278288.23449600005</v>
      </c>
      <c r="J845" s="2"/>
      <c r="K845" s="15"/>
      <c r="L845" s="2"/>
      <c r="M845" s="2"/>
      <c r="N845" s="2"/>
      <c r="O845" s="2"/>
      <c r="R845">
        <v>7</v>
      </c>
      <c r="S845" s="2">
        <f t="shared" si="859"/>
        <v>9.4556160000000009</v>
      </c>
      <c r="T845" s="2">
        <f t="shared" si="860"/>
        <v>9.4556160000000009</v>
      </c>
      <c r="U845" s="2">
        <f t="shared" si="861"/>
        <v>0</v>
      </c>
      <c r="V845" s="2"/>
      <c r="W845" s="2">
        <f>S845-S845*$N$18</f>
        <v>7.5644928000000009</v>
      </c>
      <c r="X845" s="2">
        <f>T845-T845*$N$18</f>
        <v>7.5644928000000009</v>
      </c>
      <c r="Y845" s="2">
        <f>U845-U845*$N$18</f>
        <v>0</v>
      </c>
      <c r="Z845" s="2"/>
      <c r="AA845" s="2">
        <f t="shared" si="869"/>
        <v>4.53869568</v>
      </c>
      <c r="AB845" s="2">
        <f t="shared" si="862"/>
        <v>4.53869568</v>
      </c>
      <c r="AC845" s="2">
        <f t="shared" si="863"/>
        <v>0</v>
      </c>
      <c r="AD845" s="2"/>
      <c r="AE845" s="2">
        <f t="shared" si="873"/>
        <v>9.4556160000000009</v>
      </c>
      <c r="AF845" s="2">
        <f t="shared" si="870"/>
        <v>9.4556160000000009</v>
      </c>
      <c r="AG845" s="2">
        <f t="shared" si="871"/>
        <v>0</v>
      </c>
    </row>
    <row r="846" spans="1:35" x14ac:dyDescent="0.25">
      <c r="D846">
        <f t="shared" si="864"/>
        <v>8</v>
      </c>
      <c r="E846" s="2">
        <f t="shared" si="865"/>
        <v>4.53869568</v>
      </c>
      <c r="F846" s="2">
        <f t="shared" si="866"/>
        <v>4.53869568</v>
      </c>
      <c r="G846">
        <f t="shared" si="867"/>
        <v>0</v>
      </c>
      <c r="H846" s="2">
        <f t="shared" si="868"/>
        <v>9.07739136</v>
      </c>
      <c r="I846" s="2">
        <f t="shared" si="872"/>
        <v>168076.97842176</v>
      </c>
      <c r="J846" s="2"/>
      <c r="K846" s="2"/>
      <c r="L846" s="2"/>
      <c r="M846" s="2"/>
      <c r="N846" s="2"/>
      <c r="O846" s="2"/>
      <c r="R846">
        <v>8</v>
      </c>
      <c r="S846" s="2">
        <f t="shared" si="859"/>
        <v>4.53869568</v>
      </c>
      <c r="T846" s="2">
        <f t="shared" si="860"/>
        <v>4.53869568</v>
      </c>
      <c r="U846" s="2">
        <f t="shared" si="861"/>
        <v>0</v>
      </c>
      <c r="V846" s="2"/>
      <c r="W846" s="2">
        <f>S846-S846*$N$19</f>
        <v>3.630956544</v>
      </c>
      <c r="X846" s="2">
        <f>T846-T846*$N$19</f>
        <v>3.630956544</v>
      </c>
      <c r="Y846" s="2">
        <f>U846-U846*$N$19</f>
        <v>0</v>
      </c>
      <c r="Z846" s="2"/>
      <c r="AA846" s="2">
        <f t="shared" si="869"/>
        <v>2.1785739263999999</v>
      </c>
      <c r="AB846" s="2">
        <f t="shared" si="862"/>
        <v>2.1785739263999999</v>
      </c>
      <c r="AC846" s="2">
        <f t="shared" si="863"/>
        <v>0</v>
      </c>
      <c r="AD846" s="2"/>
      <c r="AE846" s="2">
        <f t="shared" si="873"/>
        <v>4.53869568</v>
      </c>
      <c r="AF846" s="2">
        <f t="shared" si="870"/>
        <v>4.53869568</v>
      </c>
      <c r="AG846" s="2">
        <f t="shared" si="871"/>
        <v>0</v>
      </c>
    </row>
    <row r="847" spans="1:35" x14ac:dyDescent="0.25">
      <c r="D847">
        <f t="shared" si="864"/>
        <v>9</v>
      </c>
      <c r="E847" s="2">
        <f t="shared" si="865"/>
        <v>2.1785739263999999</v>
      </c>
      <c r="F847" s="2">
        <f t="shared" si="866"/>
        <v>2.1785739263999999</v>
      </c>
      <c r="G847">
        <f t="shared" si="867"/>
        <v>0</v>
      </c>
      <c r="H847" s="2">
        <f t="shared" si="868"/>
        <v>4.3571478527999998</v>
      </c>
      <c r="I847" s="2">
        <f t="shared" si="872"/>
        <v>134261.15393617921</v>
      </c>
      <c r="J847" s="2"/>
      <c r="K847" s="2"/>
      <c r="L847" s="2"/>
      <c r="M847" s="2"/>
      <c r="N847" s="2"/>
      <c r="O847" s="2"/>
      <c r="R847">
        <v>9</v>
      </c>
      <c r="S847" s="2">
        <f t="shared" si="859"/>
        <v>2.1785739263999999</v>
      </c>
      <c r="T847" s="2">
        <f t="shared" si="860"/>
        <v>2.1785739263999999</v>
      </c>
      <c r="U847" s="2">
        <f t="shared" si="861"/>
        <v>0</v>
      </c>
      <c r="V847" s="2"/>
      <c r="W847" s="2">
        <f>S847-S847*$N$20</f>
        <v>1.7428591411199998</v>
      </c>
      <c r="X847" s="2">
        <f>T847-T847*$N$20</f>
        <v>1.7428591411199998</v>
      </c>
      <c r="Y847" s="2">
        <f>U847-U847*$N$20</f>
        <v>0</v>
      </c>
      <c r="Z847" s="2"/>
      <c r="AA847" s="2">
        <f t="shared" si="869"/>
        <v>1.0457154846719998</v>
      </c>
      <c r="AB847" s="2">
        <f t="shared" si="862"/>
        <v>1.0457154846719998</v>
      </c>
      <c r="AC847" s="2">
        <f t="shared" si="863"/>
        <v>0</v>
      </c>
      <c r="AD847" s="2"/>
      <c r="AE847" s="2">
        <f t="shared" si="873"/>
        <v>2.1785739263999999</v>
      </c>
      <c r="AF847" s="2">
        <f t="shared" si="870"/>
        <v>2.1785739263999999</v>
      </c>
      <c r="AG847" s="2">
        <f t="shared" si="871"/>
        <v>0</v>
      </c>
    </row>
    <row r="848" spans="1:35" x14ac:dyDescent="0.25">
      <c r="D848">
        <f t="shared" si="864"/>
        <v>10</v>
      </c>
      <c r="E848" s="2">
        <f t="shared" si="865"/>
        <v>1.0457154846719998</v>
      </c>
      <c r="F848" s="2">
        <f t="shared" si="866"/>
        <v>1.0457154846719998</v>
      </c>
      <c r="G848">
        <f t="shared" si="867"/>
        <v>0</v>
      </c>
      <c r="H848" s="2">
        <f t="shared" si="868"/>
        <v>2.0914309693439996</v>
      </c>
      <c r="I848" s="2">
        <f t="shared" si="872"/>
        <v>67114.019806248951</v>
      </c>
      <c r="J848" s="2"/>
      <c r="K848" s="2"/>
      <c r="L848" s="2"/>
      <c r="M848" s="2"/>
      <c r="N848" s="2"/>
      <c r="O848" s="2"/>
      <c r="R848">
        <v>10</v>
      </c>
      <c r="S848" s="2">
        <f t="shared" si="859"/>
        <v>1.0457154846719998</v>
      </c>
      <c r="T848" s="2">
        <f t="shared" si="860"/>
        <v>1.0457154846719998</v>
      </c>
      <c r="U848" s="2">
        <f t="shared" si="861"/>
        <v>0</v>
      </c>
      <c r="V848" s="2"/>
      <c r="W848" s="2">
        <f>S848-S848*$N$21</f>
        <v>0.8365723877375999</v>
      </c>
      <c r="X848" s="2">
        <f>T848-T848*$N$21</f>
        <v>0.8365723877375999</v>
      </c>
      <c r="Y848" s="2">
        <f>U848-U848*$N$21</f>
        <v>0</v>
      </c>
      <c r="Z848" s="2"/>
      <c r="AA848" s="2">
        <f t="shared" si="869"/>
        <v>0.50194343264255992</v>
      </c>
      <c r="AB848" s="2">
        <f t="shared" si="862"/>
        <v>0.50194343264255992</v>
      </c>
      <c r="AC848" s="2">
        <f t="shared" si="863"/>
        <v>0</v>
      </c>
      <c r="AD848" s="2"/>
      <c r="AE848" s="2">
        <f t="shared" si="873"/>
        <v>1.0457154846719998</v>
      </c>
      <c r="AF848" s="2">
        <f t="shared" si="870"/>
        <v>1.0457154846719998</v>
      </c>
      <c r="AG848" s="2">
        <f t="shared" si="871"/>
        <v>0</v>
      </c>
    </row>
    <row r="849" spans="1:35" x14ac:dyDescent="0.25">
      <c r="D849">
        <f t="shared" si="864"/>
        <v>11</v>
      </c>
      <c r="E849" s="2">
        <f t="shared" si="865"/>
        <v>0.50194343264255992</v>
      </c>
      <c r="F849" s="2">
        <f t="shared" si="866"/>
        <v>0.50194343264255992</v>
      </c>
      <c r="G849">
        <f t="shared" si="867"/>
        <v>0</v>
      </c>
      <c r="H849" s="2">
        <f t="shared" si="868"/>
        <v>1.0038868652851198</v>
      </c>
      <c r="I849" s="2">
        <f t="shared" si="872"/>
        <v>40360.26753192296</v>
      </c>
      <c r="J849" s="2"/>
      <c r="K849" s="2"/>
      <c r="L849" s="2"/>
      <c r="M849" s="2"/>
      <c r="N849" s="2"/>
      <c r="O849" s="2"/>
      <c r="R849" s="3">
        <v>11</v>
      </c>
      <c r="S849" s="6">
        <f t="shared" si="859"/>
        <v>0.50194343264255992</v>
      </c>
      <c r="T849" s="6">
        <f t="shared" si="860"/>
        <v>0.50194343264255992</v>
      </c>
      <c r="U849" s="6">
        <f t="shared" si="861"/>
        <v>0</v>
      </c>
      <c r="V849" s="7"/>
      <c r="W849" s="2">
        <f>S849-S849*$N$22</f>
        <v>0.40155474611404796</v>
      </c>
      <c r="X849" s="2">
        <f>T849-T849*$N$22</f>
        <v>0.40155474611404796</v>
      </c>
      <c r="Y849" s="2">
        <f>U849-U849*$N$22</f>
        <v>0</v>
      </c>
      <c r="Z849" s="2"/>
      <c r="AA849" s="2">
        <f t="shared" si="869"/>
        <v>0.24093284766842876</v>
      </c>
      <c r="AB849" s="2">
        <f t="shared" si="862"/>
        <v>0.24093284766842876</v>
      </c>
      <c r="AC849" s="2">
        <f t="shared" si="863"/>
        <v>0</v>
      </c>
      <c r="AD849" s="2"/>
      <c r="AE849" s="2">
        <f t="shared" si="873"/>
        <v>0.50194343264255992</v>
      </c>
      <c r="AF849" s="2">
        <f t="shared" si="870"/>
        <v>0.50194343264255992</v>
      </c>
      <c r="AG849" s="2">
        <f t="shared" si="871"/>
        <v>0</v>
      </c>
    </row>
    <row r="850" spans="1:35" x14ac:dyDescent="0.25">
      <c r="H850" s="2">
        <f>SUM(H839:H849)</f>
        <v>9611.8210262316497</v>
      </c>
      <c r="I850">
        <f>SUM(I841:I849)</f>
        <v>3779450.7685921113</v>
      </c>
      <c r="R850" t="s">
        <v>30</v>
      </c>
      <c r="T850">
        <f>IF($H850&lt;$J$12,F850,F850/$H850*$J$12)</f>
        <v>0</v>
      </c>
      <c r="U850">
        <f>SUM(S839:U849)</f>
        <v>7052.9194890474282</v>
      </c>
      <c r="Y850" s="2">
        <f>SUM(W839:Y849)</f>
        <v>6877.3355912379429</v>
      </c>
      <c r="AC850" s="2">
        <f>SUM(AA839:AC849)</f>
        <v>2053.4013547427667</v>
      </c>
      <c r="AE850" s="2">
        <f>SUM(AE839:AE849)</f>
        <v>4805.9105131158249</v>
      </c>
      <c r="AF850" s="2">
        <f>SUM(AF839:AF849)</f>
        <v>4805.9105131158249</v>
      </c>
      <c r="AG850">
        <f>SUM(AG839:AG849)</f>
        <v>0</v>
      </c>
      <c r="AH850" s="15">
        <f>SUM(AE839:AG849)</f>
        <v>9611.8210262316461</v>
      </c>
    </row>
    <row r="851" spans="1:35" x14ac:dyDescent="0.25">
      <c r="B851" s="3"/>
      <c r="C851" s="3"/>
      <c r="D851" s="3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14"/>
      <c r="AI851" s="3"/>
    </row>
    <row r="852" spans="1:35" x14ac:dyDescent="0.25">
      <c r="B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7"/>
      <c r="U852" s="7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7"/>
      <c r="AH852" s="19"/>
      <c r="AI852" s="7"/>
    </row>
    <row r="853" spans="1:35" x14ac:dyDescent="0.25">
      <c r="A853" t="s">
        <v>24</v>
      </c>
      <c r="B853">
        <f>B838+1</f>
        <v>55</v>
      </c>
      <c r="D853" s="3" t="s">
        <v>34</v>
      </c>
      <c r="E853" s="3" t="s">
        <v>5</v>
      </c>
      <c r="F853" s="3" t="s">
        <v>4</v>
      </c>
      <c r="G853" s="3" t="s">
        <v>6</v>
      </c>
      <c r="H853" s="3" t="s">
        <v>14</v>
      </c>
      <c r="I853" s="3" t="s">
        <v>7</v>
      </c>
      <c r="K853" s="14" t="s">
        <v>32</v>
      </c>
      <c r="L853" s="4"/>
      <c r="M853" s="4"/>
      <c r="N853" s="3" t="s">
        <v>51</v>
      </c>
      <c r="O853" s="3" t="s">
        <v>50</v>
      </c>
      <c r="P853" s="3" t="s">
        <v>14</v>
      </c>
      <c r="R853" s="3" t="s">
        <v>34</v>
      </c>
      <c r="S853" s="3" t="s">
        <v>35</v>
      </c>
      <c r="T853" s="3" t="s">
        <v>36</v>
      </c>
      <c r="U853" s="3" t="s">
        <v>37</v>
      </c>
      <c r="W853" s="3" t="s">
        <v>38</v>
      </c>
      <c r="X853" s="3" t="s">
        <v>39</v>
      </c>
      <c r="Y853" s="3" t="s">
        <v>40</v>
      </c>
      <c r="AA853" s="3" t="s">
        <v>41</v>
      </c>
      <c r="AB853" s="3" t="s">
        <v>42</v>
      </c>
      <c r="AC853" s="3" t="s">
        <v>43</v>
      </c>
      <c r="AE853" s="3" t="s">
        <v>52</v>
      </c>
      <c r="AF853" s="3" t="s">
        <v>54</v>
      </c>
      <c r="AG853" s="3" t="s">
        <v>53</v>
      </c>
      <c r="AH853" s="1" t="s">
        <v>24</v>
      </c>
      <c r="AI853">
        <f>B853</f>
        <v>55</v>
      </c>
    </row>
    <row r="854" spans="1:35" x14ac:dyDescent="0.25">
      <c r="D854">
        <f>D839</f>
        <v>1</v>
      </c>
      <c r="E854" s="2">
        <f>AE839</f>
        <v>3779.4507685921112</v>
      </c>
      <c r="F854" s="2">
        <f>AF839</f>
        <v>3779.4507685921112</v>
      </c>
      <c r="G854">
        <f>IF($B853&lt;$M$5,0,$K$6)</f>
        <v>0</v>
      </c>
      <c r="H854" s="2">
        <f>SUM(E854:G854)</f>
        <v>7558.9015371842224</v>
      </c>
      <c r="K854" s="1" t="s">
        <v>17</v>
      </c>
      <c r="L854" s="2">
        <f>SUM(I856:I864)</f>
        <v>3779450.7685921113</v>
      </c>
      <c r="M854" s="4"/>
      <c r="N854" s="7">
        <f>L857+L858</f>
        <v>1889725.3842960557</v>
      </c>
      <c r="O854" s="7">
        <f>L859</f>
        <v>1889725.3842960557</v>
      </c>
      <c r="P854" s="4"/>
      <c r="R854">
        <v>1</v>
      </c>
      <c r="S854" s="2">
        <f t="shared" ref="S854:S864" si="875">IF($H854&lt;$J$12,E854,E854/$H854*$J$12)</f>
        <v>2500</v>
      </c>
      <c r="T854" s="2">
        <f t="shared" ref="T854:T864" si="876">IF($H854&lt;$J$12,F854,F854/$H854*$J$12)</f>
        <v>2500</v>
      </c>
      <c r="U854" s="2">
        <f t="shared" ref="U854:U864" si="877">IF($H854&lt;$J$12,G854,G854/$H854*$J$12)</f>
        <v>0</v>
      </c>
      <c r="V854" s="2"/>
      <c r="W854" s="2">
        <f>S854-S854*$N$12</f>
        <v>2500</v>
      </c>
      <c r="X854" s="2">
        <f>T854-T854*$N$12</f>
        <v>2500</v>
      </c>
      <c r="Y854" s="2">
        <f>U854-U854*$N$12</f>
        <v>0</v>
      </c>
      <c r="Z854" s="2"/>
      <c r="AA854" s="2">
        <f>W854*VLOOKUP($R854,$D$19:$E$29,2,FALSE)</f>
        <v>625</v>
      </c>
      <c r="AB854" s="2">
        <f t="shared" ref="AB854:AB864" si="878">X854*VLOOKUP($R854,$D$19:$E$29,2,FALSE)</f>
        <v>625</v>
      </c>
      <c r="AC854" s="2">
        <f t="shared" ref="AC854:AC864" si="879">Y854*VLOOKUP($R854,$D$19:$E$29,2,FALSE)</f>
        <v>0</v>
      </c>
      <c r="AD854" s="2"/>
      <c r="AE854" s="2">
        <f>N857</f>
        <v>3779.4507685921112</v>
      </c>
      <c r="AF854" s="2">
        <f>O857</f>
        <v>3779.4507685921112</v>
      </c>
      <c r="AG854">
        <v>0</v>
      </c>
    </row>
    <row r="855" spans="1:35" x14ac:dyDescent="0.25">
      <c r="D855">
        <f t="shared" ref="D855:D864" si="880">D840</f>
        <v>2</v>
      </c>
      <c r="E855" s="2">
        <f t="shared" ref="E855:E864" si="881">AE840</f>
        <v>625</v>
      </c>
      <c r="F855" s="2">
        <f t="shared" ref="F855:F864" si="882">AF840</f>
        <v>625</v>
      </c>
      <c r="G855">
        <f t="shared" ref="G855:G864" si="883">AG840</f>
        <v>0</v>
      </c>
      <c r="H855" s="2">
        <f t="shared" ref="H855:H864" si="884">SUM(E855:G855)</f>
        <v>1250</v>
      </c>
      <c r="K855" s="1" t="s">
        <v>19</v>
      </c>
      <c r="L855" s="8">
        <f>IF(B853&lt;$M$5,0,$K$6/SUM($K$6,E854:E864))</f>
        <v>0</v>
      </c>
      <c r="M855" s="1" t="s">
        <v>15</v>
      </c>
      <c r="N855" s="2">
        <f>N854*$I$6</f>
        <v>3779.4507685921112</v>
      </c>
      <c r="O855" s="2">
        <f>O854*$I$6</f>
        <v>3779.4507685921112</v>
      </c>
      <c r="P855" s="2">
        <f>SUM(N855:O855)</f>
        <v>7558.9015371842224</v>
      </c>
      <c r="R855">
        <v>2</v>
      </c>
      <c r="S855" s="2">
        <f t="shared" si="875"/>
        <v>625</v>
      </c>
      <c r="T855" s="2">
        <f t="shared" si="876"/>
        <v>625</v>
      </c>
      <c r="U855" s="2">
        <f t="shared" si="877"/>
        <v>0</v>
      </c>
      <c r="V855" s="2"/>
      <c r="W855" s="2">
        <f>S855-S855*$N$13</f>
        <v>593.75</v>
      </c>
      <c r="X855" s="2">
        <f>T855-T855*$N$13</f>
        <v>593.75</v>
      </c>
      <c r="Y855" s="2">
        <f>U855-U855*$N$13</f>
        <v>0</v>
      </c>
      <c r="Z855" s="2"/>
      <c r="AA855" s="2">
        <f t="shared" ref="AA855:AA864" si="885">W855*VLOOKUP($R855,$D$19:$E$29,2,FALSE)</f>
        <v>237.5</v>
      </c>
      <c r="AB855" s="2">
        <f t="shared" si="878"/>
        <v>237.5</v>
      </c>
      <c r="AC855" s="2">
        <f t="shared" si="879"/>
        <v>0</v>
      </c>
      <c r="AD855" s="2"/>
      <c r="AE855" s="2">
        <f>AA854</f>
        <v>625</v>
      </c>
      <c r="AF855" s="2">
        <f t="shared" ref="AF855:AF864" si="886">AB854</f>
        <v>625</v>
      </c>
      <c r="AG855" s="2">
        <f t="shared" ref="AG855:AG864" si="887">AC854</f>
        <v>0</v>
      </c>
    </row>
    <row r="856" spans="1:35" x14ac:dyDescent="0.25">
      <c r="D856">
        <f t="shared" si="880"/>
        <v>3</v>
      </c>
      <c r="E856" s="2">
        <f t="shared" si="881"/>
        <v>237.5</v>
      </c>
      <c r="F856" s="2">
        <f t="shared" si="882"/>
        <v>237.5</v>
      </c>
      <c r="G856">
        <f t="shared" si="883"/>
        <v>0</v>
      </c>
      <c r="H856" s="2">
        <f t="shared" si="884"/>
        <v>475</v>
      </c>
      <c r="I856" s="2">
        <f t="shared" ref="I856:I864" si="888">F856*VLOOKUP(D856,$H$12:$L$22,4,FALSE)</f>
        <v>1149025</v>
      </c>
      <c r="J856" s="2"/>
      <c r="K856" s="1" t="s">
        <v>20</v>
      </c>
      <c r="L856" s="8">
        <f>1-L855</f>
        <v>1</v>
      </c>
      <c r="M856" s="1" t="s">
        <v>16</v>
      </c>
      <c r="N856" s="2">
        <f>IF($P855&lt;$I$7,N855,$I$7*N855/$P855)</f>
        <v>3779.4507685921112</v>
      </c>
      <c r="O856" s="2">
        <f>IF($P855&lt;$I$7,O855,$I$7*O855/$P855)</f>
        <v>3779.4507685921112</v>
      </c>
      <c r="P856" s="2">
        <f>SUM(N856:O856)</f>
        <v>7558.9015371842224</v>
      </c>
      <c r="R856">
        <v>3</v>
      </c>
      <c r="S856" s="2">
        <f t="shared" si="875"/>
        <v>237.5</v>
      </c>
      <c r="T856" s="2">
        <f t="shared" si="876"/>
        <v>237.5</v>
      </c>
      <c r="U856" s="2">
        <f t="shared" si="877"/>
        <v>0</v>
      </c>
      <c r="V856" s="2"/>
      <c r="W856" s="2">
        <f>S856-S856*$N$14</f>
        <v>213.75</v>
      </c>
      <c r="X856" s="2">
        <f>T856-T856*$N$14</f>
        <v>213.75</v>
      </c>
      <c r="Y856" s="2">
        <f>U856-U856*$N$14</f>
        <v>0</v>
      </c>
      <c r="Z856" s="2"/>
      <c r="AA856" s="2">
        <f t="shared" si="885"/>
        <v>85.5</v>
      </c>
      <c r="AB856" s="2">
        <f t="shared" si="878"/>
        <v>85.5</v>
      </c>
      <c r="AC856" s="2">
        <f t="shared" si="879"/>
        <v>0</v>
      </c>
      <c r="AD856" s="2"/>
      <c r="AE856" s="2">
        <f t="shared" ref="AE856:AE864" si="889">AA855</f>
        <v>237.5</v>
      </c>
      <c r="AF856" s="2">
        <f t="shared" si="886"/>
        <v>237.5</v>
      </c>
      <c r="AG856" s="2">
        <f t="shared" si="887"/>
        <v>0</v>
      </c>
    </row>
    <row r="857" spans="1:35" x14ac:dyDescent="0.25">
      <c r="D857">
        <f t="shared" si="880"/>
        <v>4</v>
      </c>
      <c r="E857" s="2">
        <f t="shared" si="881"/>
        <v>85.5</v>
      </c>
      <c r="F857" s="2">
        <f t="shared" si="882"/>
        <v>85.5</v>
      </c>
      <c r="G857">
        <f t="shared" si="883"/>
        <v>0</v>
      </c>
      <c r="H857" s="2">
        <f t="shared" si="884"/>
        <v>171</v>
      </c>
      <c r="I857" s="2">
        <f t="shared" si="888"/>
        <v>847732.5</v>
      </c>
      <c r="J857" s="2"/>
      <c r="K857" s="1" t="s">
        <v>21</v>
      </c>
      <c r="L857" s="2">
        <f>L854*L855</f>
        <v>0</v>
      </c>
      <c r="M857" s="1" t="s">
        <v>33</v>
      </c>
      <c r="N857" s="2">
        <f>N856</f>
        <v>3779.4507685921112</v>
      </c>
      <c r="O857" s="2">
        <f t="shared" ref="O857" si="890">O856</f>
        <v>3779.4507685921112</v>
      </c>
      <c r="P857" s="2">
        <f>SUM(N857:O857)</f>
        <v>7558.9015371842224</v>
      </c>
      <c r="R857">
        <v>4</v>
      </c>
      <c r="S857" s="2">
        <f t="shared" si="875"/>
        <v>85.5</v>
      </c>
      <c r="T857" s="2">
        <f t="shared" si="876"/>
        <v>85.5</v>
      </c>
      <c r="U857" s="2">
        <f t="shared" si="877"/>
        <v>0</v>
      </c>
      <c r="V857" s="2"/>
      <c r="W857" s="2">
        <f>S857-S857*$N$15</f>
        <v>68.400000000000006</v>
      </c>
      <c r="X857" s="2">
        <f>T857-T857*$N$15</f>
        <v>68.400000000000006</v>
      </c>
      <c r="Y857" s="2">
        <f>U857-U857*$N$15</f>
        <v>0</v>
      </c>
      <c r="Z857" s="2"/>
      <c r="AA857" s="2">
        <f t="shared" si="885"/>
        <v>41.04</v>
      </c>
      <c r="AB857" s="2">
        <f t="shared" si="878"/>
        <v>41.04</v>
      </c>
      <c r="AC857" s="2">
        <f t="shared" si="879"/>
        <v>0</v>
      </c>
      <c r="AD857" s="2"/>
      <c r="AE857" s="2">
        <f t="shared" si="889"/>
        <v>85.5</v>
      </c>
      <c r="AF857" s="2">
        <f t="shared" si="886"/>
        <v>85.5</v>
      </c>
      <c r="AG857" s="2">
        <f t="shared" si="887"/>
        <v>0</v>
      </c>
    </row>
    <row r="858" spans="1:35" x14ac:dyDescent="0.25">
      <c r="D858">
        <f t="shared" si="880"/>
        <v>5</v>
      </c>
      <c r="E858" s="2">
        <f t="shared" si="881"/>
        <v>41.04</v>
      </c>
      <c r="F858" s="2">
        <f t="shared" si="882"/>
        <v>41.04</v>
      </c>
      <c r="G858">
        <f t="shared" si="883"/>
        <v>0</v>
      </c>
      <c r="H858" s="2">
        <f t="shared" si="884"/>
        <v>82.08</v>
      </c>
      <c r="I858" s="2">
        <f t="shared" si="888"/>
        <v>647282.88</v>
      </c>
      <c r="J858" s="2"/>
      <c r="K858" s="1" t="s">
        <v>22</v>
      </c>
      <c r="L858" s="2">
        <f>(L854*L856)/2</f>
        <v>1889725.3842960557</v>
      </c>
      <c r="R858">
        <v>5</v>
      </c>
      <c r="S858" s="2">
        <f t="shared" si="875"/>
        <v>41.04</v>
      </c>
      <c r="T858" s="2">
        <f t="shared" si="876"/>
        <v>41.04</v>
      </c>
      <c r="U858" s="2">
        <f t="shared" si="877"/>
        <v>0</v>
      </c>
      <c r="V858" s="2"/>
      <c r="W858" s="2">
        <f>S858-S858*$N$16</f>
        <v>32.832000000000001</v>
      </c>
      <c r="X858" s="2">
        <f>T858-T858*$N$16</f>
        <v>32.832000000000001</v>
      </c>
      <c r="Y858" s="2">
        <f>U858-U858*$N$16</f>
        <v>0</v>
      </c>
      <c r="Z858" s="2"/>
      <c r="AA858" s="2">
        <f t="shared" si="885"/>
        <v>19.699200000000001</v>
      </c>
      <c r="AB858" s="2">
        <f t="shared" si="878"/>
        <v>19.699200000000001</v>
      </c>
      <c r="AC858" s="2">
        <f t="shared" si="879"/>
        <v>0</v>
      </c>
      <c r="AD858" s="2"/>
      <c r="AE858" s="2">
        <f t="shared" si="889"/>
        <v>41.04</v>
      </c>
      <c r="AF858" s="2">
        <f t="shared" si="886"/>
        <v>41.04</v>
      </c>
      <c r="AG858" s="2">
        <f t="shared" si="887"/>
        <v>0</v>
      </c>
    </row>
    <row r="859" spans="1:35" x14ac:dyDescent="0.25">
      <c r="D859">
        <f t="shared" si="880"/>
        <v>6</v>
      </c>
      <c r="E859" s="2">
        <f t="shared" si="881"/>
        <v>19.699200000000001</v>
      </c>
      <c r="F859" s="2">
        <f t="shared" si="882"/>
        <v>19.699200000000001</v>
      </c>
      <c r="G859">
        <f t="shared" si="883"/>
        <v>0</v>
      </c>
      <c r="H859" s="2">
        <f t="shared" si="884"/>
        <v>39.398400000000002</v>
      </c>
      <c r="I859" s="2">
        <f t="shared" si="888"/>
        <v>447309.73440000002</v>
      </c>
      <c r="J859" s="2"/>
      <c r="K859" s="1" t="s">
        <v>23</v>
      </c>
      <c r="L859" s="2">
        <f>L858</f>
        <v>1889725.3842960557</v>
      </c>
      <c r="R859">
        <v>6</v>
      </c>
      <c r="S859" s="2">
        <f t="shared" si="875"/>
        <v>19.699200000000001</v>
      </c>
      <c r="T859" s="2">
        <f t="shared" si="876"/>
        <v>19.699200000000001</v>
      </c>
      <c r="U859" s="2">
        <f t="shared" si="877"/>
        <v>0</v>
      </c>
      <c r="V859" s="2"/>
      <c r="W859" s="2">
        <f>S859-S859*$N$17</f>
        <v>15.759360000000001</v>
      </c>
      <c r="X859" s="2">
        <f>T859-T859*$N$17</f>
        <v>15.759360000000001</v>
      </c>
      <c r="Y859" s="2">
        <f>U859-U859*$N$17</f>
        <v>0</v>
      </c>
      <c r="Z859" s="2"/>
      <c r="AA859" s="2">
        <f t="shared" si="885"/>
        <v>9.4556160000000009</v>
      </c>
      <c r="AB859" s="2">
        <f t="shared" si="878"/>
        <v>9.4556160000000009</v>
      </c>
      <c r="AC859" s="2">
        <f t="shared" si="879"/>
        <v>0</v>
      </c>
      <c r="AD859" s="2"/>
      <c r="AE859" s="2">
        <f t="shared" si="889"/>
        <v>19.699200000000001</v>
      </c>
      <c r="AF859" s="2">
        <f t="shared" si="886"/>
        <v>19.699200000000001</v>
      </c>
      <c r="AG859" s="2">
        <f t="shared" si="887"/>
        <v>0</v>
      </c>
    </row>
    <row r="860" spans="1:35" x14ac:dyDescent="0.25">
      <c r="D860">
        <f t="shared" si="880"/>
        <v>7</v>
      </c>
      <c r="E860" s="2">
        <f t="shared" si="881"/>
        <v>9.4556160000000009</v>
      </c>
      <c r="F860" s="2">
        <f t="shared" si="882"/>
        <v>9.4556160000000009</v>
      </c>
      <c r="G860">
        <f t="shared" si="883"/>
        <v>0</v>
      </c>
      <c r="H860" s="2">
        <f t="shared" si="884"/>
        <v>18.911232000000002</v>
      </c>
      <c r="I860" s="2">
        <f t="shared" si="888"/>
        <v>278288.23449600005</v>
      </c>
      <c r="J860" s="2"/>
      <c r="K860" s="15"/>
      <c r="L860" s="2"/>
      <c r="M860" s="2"/>
      <c r="N860" s="2"/>
      <c r="O860" s="2"/>
      <c r="R860">
        <v>7</v>
      </c>
      <c r="S860" s="2">
        <f t="shared" si="875"/>
        <v>9.4556160000000009</v>
      </c>
      <c r="T860" s="2">
        <f t="shared" si="876"/>
        <v>9.4556160000000009</v>
      </c>
      <c r="U860" s="2">
        <f t="shared" si="877"/>
        <v>0</v>
      </c>
      <c r="V860" s="2"/>
      <c r="W860" s="2">
        <f>S860-S860*$N$18</f>
        <v>7.5644928000000009</v>
      </c>
      <c r="X860" s="2">
        <f>T860-T860*$N$18</f>
        <v>7.5644928000000009</v>
      </c>
      <c r="Y860" s="2">
        <f>U860-U860*$N$18</f>
        <v>0</v>
      </c>
      <c r="Z860" s="2"/>
      <c r="AA860" s="2">
        <f t="shared" si="885"/>
        <v>4.53869568</v>
      </c>
      <c r="AB860" s="2">
        <f t="shared" si="878"/>
        <v>4.53869568</v>
      </c>
      <c r="AC860" s="2">
        <f t="shared" si="879"/>
        <v>0</v>
      </c>
      <c r="AD860" s="2"/>
      <c r="AE860" s="2">
        <f t="shared" si="889"/>
        <v>9.4556160000000009</v>
      </c>
      <c r="AF860" s="2">
        <f t="shared" si="886"/>
        <v>9.4556160000000009</v>
      </c>
      <c r="AG860" s="2">
        <f t="shared" si="887"/>
        <v>0</v>
      </c>
    </row>
    <row r="861" spans="1:35" x14ac:dyDescent="0.25">
      <c r="D861">
        <f t="shared" si="880"/>
        <v>8</v>
      </c>
      <c r="E861" s="2">
        <f t="shared" si="881"/>
        <v>4.53869568</v>
      </c>
      <c r="F861" s="2">
        <f t="shared" si="882"/>
        <v>4.53869568</v>
      </c>
      <c r="G861">
        <f t="shared" si="883"/>
        <v>0</v>
      </c>
      <c r="H861" s="2">
        <f t="shared" si="884"/>
        <v>9.07739136</v>
      </c>
      <c r="I861" s="2">
        <f t="shared" si="888"/>
        <v>168076.97842176</v>
      </c>
      <c r="J861" s="2"/>
      <c r="K861" s="2"/>
      <c r="L861" s="2"/>
      <c r="M861" s="2"/>
      <c r="N861" s="2"/>
      <c r="O861" s="2"/>
      <c r="R861">
        <v>8</v>
      </c>
      <c r="S861" s="2">
        <f t="shared" si="875"/>
        <v>4.53869568</v>
      </c>
      <c r="T861" s="2">
        <f t="shared" si="876"/>
        <v>4.53869568</v>
      </c>
      <c r="U861" s="2">
        <f t="shared" si="877"/>
        <v>0</v>
      </c>
      <c r="V861" s="2"/>
      <c r="W861" s="2">
        <f>S861-S861*$N$19</f>
        <v>3.630956544</v>
      </c>
      <c r="X861" s="2">
        <f>T861-T861*$N$19</f>
        <v>3.630956544</v>
      </c>
      <c r="Y861" s="2">
        <f>U861-U861*$N$19</f>
        <v>0</v>
      </c>
      <c r="Z861" s="2"/>
      <c r="AA861" s="2">
        <f t="shared" si="885"/>
        <v>2.1785739263999999</v>
      </c>
      <c r="AB861" s="2">
        <f t="shared" si="878"/>
        <v>2.1785739263999999</v>
      </c>
      <c r="AC861" s="2">
        <f t="shared" si="879"/>
        <v>0</v>
      </c>
      <c r="AD861" s="2"/>
      <c r="AE861" s="2">
        <f t="shared" si="889"/>
        <v>4.53869568</v>
      </c>
      <c r="AF861" s="2">
        <f t="shared" si="886"/>
        <v>4.53869568</v>
      </c>
      <c r="AG861" s="2">
        <f t="shared" si="887"/>
        <v>0</v>
      </c>
    </row>
    <row r="862" spans="1:35" x14ac:dyDescent="0.25">
      <c r="D862">
        <f t="shared" si="880"/>
        <v>9</v>
      </c>
      <c r="E862" s="2">
        <f t="shared" si="881"/>
        <v>2.1785739263999999</v>
      </c>
      <c r="F862" s="2">
        <f t="shared" si="882"/>
        <v>2.1785739263999999</v>
      </c>
      <c r="G862">
        <f t="shared" si="883"/>
        <v>0</v>
      </c>
      <c r="H862" s="2">
        <f t="shared" si="884"/>
        <v>4.3571478527999998</v>
      </c>
      <c r="I862" s="2">
        <f t="shared" si="888"/>
        <v>134261.15393617921</v>
      </c>
      <c r="J862" s="2"/>
      <c r="K862" s="2"/>
      <c r="L862" s="2"/>
      <c r="M862" s="2"/>
      <c r="N862" s="2"/>
      <c r="O862" s="2"/>
      <c r="R862">
        <v>9</v>
      </c>
      <c r="S862" s="2">
        <f t="shared" si="875"/>
        <v>2.1785739263999999</v>
      </c>
      <c r="T862" s="2">
        <f t="shared" si="876"/>
        <v>2.1785739263999999</v>
      </c>
      <c r="U862" s="2">
        <f t="shared" si="877"/>
        <v>0</v>
      </c>
      <c r="V862" s="2"/>
      <c r="W862" s="2">
        <f>S862-S862*$N$20</f>
        <v>1.7428591411199998</v>
      </c>
      <c r="X862" s="2">
        <f>T862-T862*$N$20</f>
        <v>1.7428591411199998</v>
      </c>
      <c r="Y862" s="2">
        <f>U862-U862*$N$20</f>
        <v>0</v>
      </c>
      <c r="Z862" s="2"/>
      <c r="AA862" s="2">
        <f t="shared" si="885"/>
        <v>1.0457154846719998</v>
      </c>
      <c r="AB862" s="2">
        <f t="shared" si="878"/>
        <v>1.0457154846719998</v>
      </c>
      <c r="AC862" s="2">
        <f t="shared" si="879"/>
        <v>0</v>
      </c>
      <c r="AD862" s="2"/>
      <c r="AE862" s="2">
        <f t="shared" si="889"/>
        <v>2.1785739263999999</v>
      </c>
      <c r="AF862" s="2">
        <f t="shared" si="886"/>
        <v>2.1785739263999999</v>
      </c>
      <c r="AG862" s="2">
        <f t="shared" si="887"/>
        <v>0</v>
      </c>
    </row>
    <row r="863" spans="1:35" x14ac:dyDescent="0.25">
      <c r="D863">
        <f t="shared" si="880"/>
        <v>10</v>
      </c>
      <c r="E863" s="2">
        <f t="shared" si="881"/>
        <v>1.0457154846719998</v>
      </c>
      <c r="F863" s="2">
        <f t="shared" si="882"/>
        <v>1.0457154846719998</v>
      </c>
      <c r="G863">
        <f t="shared" si="883"/>
        <v>0</v>
      </c>
      <c r="H863" s="2">
        <f t="shared" si="884"/>
        <v>2.0914309693439996</v>
      </c>
      <c r="I863" s="2">
        <f t="shared" si="888"/>
        <v>67114.019806248951</v>
      </c>
      <c r="J863" s="2"/>
      <c r="K863" s="2"/>
      <c r="L863" s="2"/>
      <c r="M863" s="2"/>
      <c r="N863" s="2"/>
      <c r="O863" s="2"/>
      <c r="R863">
        <v>10</v>
      </c>
      <c r="S863" s="2">
        <f t="shared" si="875"/>
        <v>1.0457154846719998</v>
      </c>
      <c r="T863" s="2">
        <f t="shared" si="876"/>
        <v>1.0457154846719998</v>
      </c>
      <c r="U863" s="2">
        <f t="shared" si="877"/>
        <v>0</v>
      </c>
      <c r="V863" s="2"/>
      <c r="W863" s="2">
        <f>S863-S863*$N$21</f>
        <v>0.8365723877375999</v>
      </c>
      <c r="X863" s="2">
        <f>T863-T863*$N$21</f>
        <v>0.8365723877375999</v>
      </c>
      <c r="Y863" s="2">
        <f>U863-U863*$N$21</f>
        <v>0</v>
      </c>
      <c r="Z863" s="2"/>
      <c r="AA863" s="2">
        <f t="shared" si="885"/>
        <v>0.50194343264255992</v>
      </c>
      <c r="AB863" s="2">
        <f t="shared" si="878"/>
        <v>0.50194343264255992</v>
      </c>
      <c r="AC863" s="2">
        <f t="shared" si="879"/>
        <v>0</v>
      </c>
      <c r="AD863" s="2"/>
      <c r="AE863" s="2">
        <f t="shared" si="889"/>
        <v>1.0457154846719998</v>
      </c>
      <c r="AF863" s="2">
        <f t="shared" si="886"/>
        <v>1.0457154846719998</v>
      </c>
      <c r="AG863" s="2">
        <f t="shared" si="887"/>
        <v>0</v>
      </c>
    </row>
    <row r="864" spans="1:35" x14ac:dyDescent="0.25">
      <c r="D864">
        <f t="shared" si="880"/>
        <v>11</v>
      </c>
      <c r="E864" s="2">
        <f t="shared" si="881"/>
        <v>0.50194343264255992</v>
      </c>
      <c r="F864" s="2">
        <f t="shared" si="882"/>
        <v>0.50194343264255992</v>
      </c>
      <c r="G864">
        <f t="shared" si="883"/>
        <v>0</v>
      </c>
      <c r="H864" s="2">
        <f t="shared" si="884"/>
        <v>1.0038868652851198</v>
      </c>
      <c r="I864" s="2">
        <f t="shared" si="888"/>
        <v>40360.26753192296</v>
      </c>
      <c r="J864" s="2"/>
      <c r="K864" s="2"/>
      <c r="L864" s="2"/>
      <c r="M864" s="2"/>
      <c r="N864" s="2"/>
      <c r="O864" s="2"/>
      <c r="R864" s="3">
        <v>11</v>
      </c>
      <c r="S864" s="6">
        <f t="shared" si="875"/>
        <v>0.50194343264255992</v>
      </c>
      <c r="T864" s="6">
        <f t="shared" si="876"/>
        <v>0.50194343264255992</v>
      </c>
      <c r="U864" s="6">
        <f t="shared" si="877"/>
        <v>0</v>
      </c>
      <c r="V864" s="7"/>
      <c r="W864" s="2">
        <f>S864-S864*$N$22</f>
        <v>0.40155474611404796</v>
      </c>
      <c r="X864" s="2">
        <f>T864-T864*$N$22</f>
        <v>0.40155474611404796</v>
      </c>
      <c r="Y864" s="2">
        <f>U864-U864*$N$22</f>
        <v>0</v>
      </c>
      <c r="Z864" s="2"/>
      <c r="AA864" s="2">
        <f t="shared" si="885"/>
        <v>0.24093284766842876</v>
      </c>
      <c r="AB864" s="2">
        <f t="shared" si="878"/>
        <v>0.24093284766842876</v>
      </c>
      <c r="AC864" s="2">
        <f t="shared" si="879"/>
        <v>0</v>
      </c>
      <c r="AD864" s="2"/>
      <c r="AE864" s="2">
        <f t="shared" si="889"/>
        <v>0.50194343264255992</v>
      </c>
      <c r="AF864" s="2">
        <f t="shared" si="886"/>
        <v>0.50194343264255992</v>
      </c>
      <c r="AG864" s="2">
        <f t="shared" si="887"/>
        <v>0</v>
      </c>
    </row>
    <row r="865" spans="1:35" x14ac:dyDescent="0.25">
      <c r="H865" s="2">
        <f>SUM(H854:H864)</f>
        <v>9611.8210262316497</v>
      </c>
      <c r="I865">
        <f>SUM(I856:I864)</f>
        <v>3779450.7685921113</v>
      </c>
      <c r="R865" t="s">
        <v>30</v>
      </c>
      <c r="T865">
        <f>IF($H865&lt;$J$12,F865,F865/$H865*$J$12)</f>
        <v>0</v>
      </c>
      <c r="U865">
        <f>SUM(S854:U864)</f>
        <v>7052.9194890474282</v>
      </c>
      <c r="Y865" s="2">
        <f>SUM(W854:Y864)</f>
        <v>6877.3355912379429</v>
      </c>
      <c r="AC865" s="2">
        <f>SUM(AA854:AC864)</f>
        <v>2053.4013547427667</v>
      </c>
      <c r="AE865" s="2">
        <f>SUM(AE854:AE864)</f>
        <v>4805.9105131158249</v>
      </c>
      <c r="AF865" s="2">
        <f>SUM(AF854:AF864)</f>
        <v>4805.9105131158249</v>
      </c>
      <c r="AG865">
        <f>SUM(AG854:AG864)</f>
        <v>0</v>
      </c>
      <c r="AH865" s="15">
        <f>SUM(AE854:AG864)</f>
        <v>9611.8210262316461</v>
      </c>
    </row>
    <row r="866" spans="1:35" x14ac:dyDescent="0.25">
      <c r="B866" s="3"/>
      <c r="C866" s="3"/>
      <c r="D866" s="3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14"/>
      <c r="AI866" s="3"/>
    </row>
    <row r="867" spans="1:35" x14ac:dyDescent="0.25">
      <c r="B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7"/>
      <c r="U867" s="7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7"/>
      <c r="AH867" s="19"/>
      <c r="AI867" s="7"/>
    </row>
    <row r="868" spans="1:35" x14ac:dyDescent="0.25">
      <c r="A868" t="s">
        <v>24</v>
      </c>
      <c r="B868">
        <f>B853+1</f>
        <v>56</v>
      </c>
      <c r="D868" s="3" t="s">
        <v>34</v>
      </c>
      <c r="E868" s="3" t="s">
        <v>5</v>
      </c>
      <c r="F868" s="3" t="s">
        <v>4</v>
      </c>
      <c r="G868" s="3" t="s">
        <v>6</v>
      </c>
      <c r="H868" s="3" t="s">
        <v>14</v>
      </c>
      <c r="I868" s="3" t="s">
        <v>7</v>
      </c>
      <c r="K868" s="14" t="s">
        <v>32</v>
      </c>
      <c r="L868" s="4"/>
      <c r="M868" s="4"/>
      <c r="N868" s="3" t="s">
        <v>51</v>
      </c>
      <c r="O868" s="3" t="s">
        <v>50</v>
      </c>
      <c r="P868" s="3" t="s">
        <v>14</v>
      </c>
      <c r="R868" s="3" t="s">
        <v>34</v>
      </c>
      <c r="S868" s="3" t="s">
        <v>35</v>
      </c>
      <c r="T868" s="3" t="s">
        <v>36</v>
      </c>
      <c r="U868" s="3" t="s">
        <v>37</v>
      </c>
      <c r="W868" s="3" t="s">
        <v>38</v>
      </c>
      <c r="X868" s="3" t="s">
        <v>39</v>
      </c>
      <c r="Y868" s="3" t="s">
        <v>40</v>
      </c>
      <c r="AA868" s="3" t="s">
        <v>41</v>
      </c>
      <c r="AB868" s="3" t="s">
        <v>42</v>
      </c>
      <c r="AC868" s="3" t="s">
        <v>43</v>
      </c>
      <c r="AE868" s="3" t="s">
        <v>52</v>
      </c>
      <c r="AF868" s="3" t="s">
        <v>54</v>
      </c>
      <c r="AG868" s="3" t="s">
        <v>53</v>
      </c>
      <c r="AH868" s="1" t="s">
        <v>24</v>
      </c>
      <c r="AI868">
        <f>B868</f>
        <v>56</v>
      </c>
    </row>
    <row r="869" spans="1:35" x14ac:dyDescent="0.25">
      <c r="D869">
        <f>D854</f>
        <v>1</v>
      </c>
      <c r="E869" s="2">
        <f>AE854</f>
        <v>3779.4507685921112</v>
      </c>
      <c r="F869" s="2">
        <f>AF854</f>
        <v>3779.4507685921112</v>
      </c>
      <c r="G869">
        <f>IF($B868&lt;$M$5,0,$K$6)</f>
        <v>0</v>
      </c>
      <c r="H869" s="2">
        <f>SUM(E869:G869)</f>
        <v>7558.9015371842224</v>
      </c>
      <c r="K869" s="1" t="s">
        <v>17</v>
      </c>
      <c r="L869" s="2">
        <f>SUM(I871:I879)</f>
        <v>3779450.7685921113</v>
      </c>
      <c r="M869" s="4"/>
      <c r="N869" s="7">
        <f>L872+L873</f>
        <v>1889725.3842960557</v>
      </c>
      <c r="O869" s="7">
        <f>L874</f>
        <v>1889725.3842960557</v>
      </c>
      <c r="P869" s="4"/>
      <c r="R869">
        <v>1</v>
      </c>
      <c r="S869" s="2">
        <f t="shared" ref="S869:S879" si="891">IF($H869&lt;$J$12,E869,E869/$H869*$J$12)</f>
        <v>2500</v>
      </c>
      <c r="T869" s="2">
        <f t="shared" ref="T869:T879" si="892">IF($H869&lt;$J$12,F869,F869/$H869*$J$12)</f>
        <v>2500</v>
      </c>
      <c r="U869" s="2">
        <f t="shared" ref="U869:U879" si="893">IF($H869&lt;$J$12,G869,G869/$H869*$J$12)</f>
        <v>0</v>
      </c>
      <c r="V869" s="2"/>
      <c r="W869" s="2">
        <f>S869-S869*$N$12</f>
        <v>2500</v>
      </c>
      <c r="X869" s="2">
        <f>T869-T869*$N$12</f>
        <v>2500</v>
      </c>
      <c r="Y869" s="2">
        <f>U869-U869*$N$12</f>
        <v>0</v>
      </c>
      <c r="Z869" s="2"/>
      <c r="AA869" s="2">
        <f>W869*VLOOKUP($R869,$D$19:$E$29,2,FALSE)</f>
        <v>625</v>
      </c>
      <c r="AB869" s="2">
        <f t="shared" ref="AB869:AB879" si="894">X869*VLOOKUP($R869,$D$19:$E$29,2,FALSE)</f>
        <v>625</v>
      </c>
      <c r="AC869" s="2">
        <f t="shared" ref="AC869:AC879" si="895">Y869*VLOOKUP($R869,$D$19:$E$29,2,FALSE)</f>
        <v>0</v>
      </c>
      <c r="AD869" s="2"/>
      <c r="AE869" s="2">
        <f>N872</f>
        <v>3779.4507685921112</v>
      </c>
      <c r="AF869" s="2">
        <f>O872</f>
        <v>3779.4507685921112</v>
      </c>
      <c r="AG869">
        <v>0</v>
      </c>
    </row>
    <row r="870" spans="1:35" x14ac:dyDescent="0.25">
      <c r="D870">
        <f t="shared" ref="D870:D879" si="896">D855</f>
        <v>2</v>
      </c>
      <c r="E870" s="2">
        <f t="shared" ref="E870:E879" si="897">AE855</f>
        <v>625</v>
      </c>
      <c r="F870" s="2">
        <f t="shared" ref="F870:F879" si="898">AF855</f>
        <v>625</v>
      </c>
      <c r="G870">
        <f t="shared" ref="G870:G879" si="899">AG855</f>
        <v>0</v>
      </c>
      <c r="H870" s="2">
        <f t="shared" ref="H870:H879" si="900">SUM(E870:G870)</f>
        <v>1250</v>
      </c>
      <c r="K870" s="1" t="s">
        <v>19</v>
      </c>
      <c r="L870" s="8">
        <f>IF(B868&lt;$M$5,0,$K$6/SUM($K$6,E869:E879))</f>
        <v>0</v>
      </c>
      <c r="M870" s="1" t="s">
        <v>15</v>
      </c>
      <c r="N870" s="2">
        <f>N869*$I$6</f>
        <v>3779.4507685921112</v>
      </c>
      <c r="O870" s="2">
        <f>O869*$I$6</f>
        <v>3779.4507685921112</v>
      </c>
      <c r="P870" s="2">
        <f>SUM(N870:O870)</f>
        <v>7558.9015371842224</v>
      </c>
      <c r="R870">
        <v>2</v>
      </c>
      <c r="S870" s="2">
        <f t="shared" si="891"/>
        <v>625</v>
      </c>
      <c r="T870" s="2">
        <f t="shared" si="892"/>
        <v>625</v>
      </c>
      <c r="U870" s="2">
        <f t="shared" si="893"/>
        <v>0</v>
      </c>
      <c r="V870" s="2"/>
      <c r="W870" s="2">
        <f>S870-S870*$N$13</f>
        <v>593.75</v>
      </c>
      <c r="X870" s="2">
        <f>T870-T870*$N$13</f>
        <v>593.75</v>
      </c>
      <c r="Y870" s="2">
        <f>U870-U870*$N$13</f>
        <v>0</v>
      </c>
      <c r="Z870" s="2"/>
      <c r="AA870" s="2">
        <f t="shared" ref="AA870:AA879" si="901">W870*VLOOKUP($R870,$D$19:$E$29,2,FALSE)</f>
        <v>237.5</v>
      </c>
      <c r="AB870" s="2">
        <f t="shared" si="894"/>
        <v>237.5</v>
      </c>
      <c r="AC870" s="2">
        <f t="shared" si="895"/>
        <v>0</v>
      </c>
      <c r="AD870" s="2"/>
      <c r="AE870" s="2">
        <f>AA869</f>
        <v>625</v>
      </c>
      <c r="AF870" s="2">
        <f t="shared" ref="AF870:AF879" si="902">AB869</f>
        <v>625</v>
      </c>
      <c r="AG870" s="2">
        <f t="shared" ref="AG870:AG879" si="903">AC869</f>
        <v>0</v>
      </c>
    </row>
    <row r="871" spans="1:35" x14ac:dyDescent="0.25">
      <c r="D871">
        <f t="shared" si="896"/>
        <v>3</v>
      </c>
      <c r="E871" s="2">
        <f t="shared" si="897"/>
        <v>237.5</v>
      </c>
      <c r="F871" s="2">
        <f t="shared" si="898"/>
        <v>237.5</v>
      </c>
      <c r="G871">
        <f t="shared" si="899"/>
        <v>0</v>
      </c>
      <c r="H871" s="2">
        <f t="shared" si="900"/>
        <v>475</v>
      </c>
      <c r="I871" s="2">
        <f t="shared" ref="I871:I879" si="904">F871*VLOOKUP(D871,$H$12:$L$22,4,FALSE)</f>
        <v>1149025</v>
      </c>
      <c r="J871" s="2"/>
      <c r="K871" s="1" t="s">
        <v>20</v>
      </c>
      <c r="L871" s="8">
        <f>1-L870</f>
        <v>1</v>
      </c>
      <c r="M871" s="1" t="s">
        <v>16</v>
      </c>
      <c r="N871" s="2">
        <f>IF($P870&lt;$I$7,N870,$I$7*N870/$P870)</f>
        <v>3779.4507685921112</v>
      </c>
      <c r="O871" s="2">
        <f>IF($P870&lt;$I$7,O870,$I$7*O870/$P870)</f>
        <v>3779.4507685921112</v>
      </c>
      <c r="P871" s="2">
        <f>SUM(N871:O871)</f>
        <v>7558.9015371842224</v>
      </c>
      <c r="R871">
        <v>3</v>
      </c>
      <c r="S871" s="2">
        <f t="shared" si="891"/>
        <v>237.5</v>
      </c>
      <c r="T871" s="2">
        <f t="shared" si="892"/>
        <v>237.5</v>
      </c>
      <c r="U871" s="2">
        <f t="shared" si="893"/>
        <v>0</v>
      </c>
      <c r="V871" s="2"/>
      <c r="W871" s="2">
        <f>S871-S871*$N$14</f>
        <v>213.75</v>
      </c>
      <c r="X871" s="2">
        <f>T871-T871*$N$14</f>
        <v>213.75</v>
      </c>
      <c r="Y871" s="2">
        <f>U871-U871*$N$14</f>
        <v>0</v>
      </c>
      <c r="Z871" s="2"/>
      <c r="AA871" s="2">
        <f t="shared" si="901"/>
        <v>85.5</v>
      </c>
      <c r="AB871" s="2">
        <f t="shared" si="894"/>
        <v>85.5</v>
      </c>
      <c r="AC871" s="2">
        <f t="shared" si="895"/>
        <v>0</v>
      </c>
      <c r="AD871" s="2"/>
      <c r="AE871" s="2">
        <f t="shared" ref="AE871:AE879" si="905">AA870</f>
        <v>237.5</v>
      </c>
      <c r="AF871" s="2">
        <f t="shared" si="902"/>
        <v>237.5</v>
      </c>
      <c r="AG871" s="2">
        <f t="shared" si="903"/>
        <v>0</v>
      </c>
    </row>
    <row r="872" spans="1:35" x14ac:dyDescent="0.25">
      <c r="D872">
        <f t="shared" si="896"/>
        <v>4</v>
      </c>
      <c r="E872" s="2">
        <f t="shared" si="897"/>
        <v>85.5</v>
      </c>
      <c r="F872" s="2">
        <f t="shared" si="898"/>
        <v>85.5</v>
      </c>
      <c r="G872">
        <f t="shared" si="899"/>
        <v>0</v>
      </c>
      <c r="H872" s="2">
        <f t="shared" si="900"/>
        <v>171</v>
      </c>
      <c r="I872" s="2">
        <f t="shared" si="904"/>
        <v>847732.5</v>
      </c>
      <c r="J872" s="2"/>
      <c r="K872" s="1" t="s">
        <v>21</v>
      </c>
      <c r="L872" s="2">
        <f>L869*L870</f>
        <v>0</v>
      </c>
      <c r="M872" s="1" t="s">
        <v>33</v>
      </c>
      <c r="N872" s="2">
        <f>N871</f>
        <v>3779.4507685921112</v>
      </c>
      <c r="O872" s="2">
        <f t="shared" ref="O872" si="906">O871</f>
        <v>3779.4507685921112</v>
      </c>
      <c r="P872" s="2">
        <f>SUM(N872:O872)</f>
        <v>7558.9015371842224</v>
      </c>
      <c r="R872">
        <v>4</v>
      </c>
      <c r="S872" s="2">
        <f t="shared" si="891"/>
        <v>85.5</v>
      </c>
      <c r="T872" s="2">
        <f t="shared" si="892"/>
        <v>85.5</v>
      </c>
      <c r="U872" s="2">
        <f t="shared" si="893"/>
        <v>0</v>
      </c>
      <c r="V872" s="2"/>
      <c r="W872" s="2">
        <f>S872-S872*$N$15</f>
        <v>68.400000000000006</v>
      </c>
      <c r="X872" s="2">
        <f>T872-T872*$N$15</f>
        <v>68.400000000000006</v>
      </c>
      <c r="Y872" s="2">
        <f>U872-U872*$N$15</f>
        <v>0</v>
      </c>
      <c r="Z872" s="2"/>
      <c r="AA872" s="2">
        <f t="shared" si="901"/>
        <v>41.04</v>
      </c>
      <c r="AB872" s="2">
        <f t="shared" si="894"/>
        <v>41.04</v>
      </c>
      <c r="AC872" s="2">
        <f t="shared" si="895"/>
        <v>0</v>
      </c>
      <c r="AD872" s="2"/>
      <c r="AE872" s="2">
        <f t="shared" si="905"/>
        <v>85.5</v>
      </c>
      <c r="AF872" s="2">
        <f t="shared" si="902"/>
        <v>85.5</v>
      </c>
      <c r="AG872" s="2">
        <f t="shared" si="903"/>
        <v>0</v>
      </c>
    </row>
    <row r="873" spans="1:35" x14ac:dyDescent="0.25">
      <c r="D873">
        <f t="shared" si="896"/>
        <v>5</v>
      </c>
      <c r="E873" s="2">
        <f t="shared" si="897"/>
        <v>41.04</v>
      </c>
      <c r="F873" s="2">
        <f t="shared" si="898"/>
        <v>41.04</v>
      </c>
      <c r="G873">
        <f t="shared" si="899"/>
        <v>0</v>
      </c>
      <c r="H873" s="2">
        <f t="shared" si="900"/>
        <v>82.08</v>
      </c>
      <c r="I873" s="2">
        <f t="shared" si="904"/>
        <v>647282.88</v>
      </c>
      <c r="J873" s="2"/>
      <c r="K873" s="1" t="s">
        <v>22</v>
      </c>
      <c r="L873" s="2">
        <f>(L869*L871)/2</f>
        <v>1889725.3842960557</v>
      </c>
      <c r="R873">
        <v>5</v>
      </c>
      <c r="S873" s="2">
        <f t="shared" si="891"/>
        <v>41.04</v>
      </c>
      <c r="T873" s="2">
        <f t="shared" si="892"/>
        <v>41.04</v>
      </c>
      <c r="U873" s="2">
        <f t="shared" si="893"/>
        <v>0</v>
      </c>
      <c r="V873" s="2"/>
      <c r="W873" s="2">
        <f>S873-S873*$N$16</f>
        <v>32.832000000000001</v>
      </c>
      <c r="X873" s="2">
        <f>T873-T873*$N$16</f>
        <v>32.832000000000001</v>
      </c>
      <c r="Y873" s="2">
        <f>U873-U873*$N$16</f>
        <v>0</v>
      </c>
      <c r="Z873" s="2"/>
      <c r="AA873" s="2">
        <f t="shared" si="901"/>
        <v>19.699200000000001</v>
      </c>
      <c r="AB873" s="2">
        <f t="shared" si="894"/>
        <v>19.699200000000001</v>
      </c>
      <c r="AC873" s="2">
        <f t="shared" si="895"/>
        <v>0</v>
      </c>
      <c r="AD873" s="2"/>
      <c r="AE873" s="2">
        <f t="shared" si="905"/>
        <v>41.04</v>
      </c>
      <c r="AF873" s="2">
        <f t="shared" si="902"/>
        <v>41.04</v>
      </c>
      <c r="AG873" s="2">
        <f t="shared" si="903"/>
        <v>0</v>
      </c>
    </row>
    <row r="874" spans="1:35" x14ac:dyDescent="0.25">
      <c r="D874">
        <f t="shared" si="896"/>
        <v>6</v>
      </c>
      <c r="E874" s="2">
        <f t="shared" si="897"/>
        <v>19.699200000000001</v>
      </c>
      <c r="F874" s="2">
        <f t="shared" si="898"/>
        <v>19.699200000000001</v>
      </c>
      <c r="G874">
        <f t="shared" si="899"/>
        <v>0</v>
      </c>
      <c r="H874" s="2">
        <f t="shared" si="900"/>
        <v>39.398400000000002</v>
      </c>
      <c r="I874" s="2">
        <f t="shared" si="904"/>
        <v>447309.73440000002</v>
      </c>
      <c r="J874" s="2"/>
      <c r="K874" s="1" t="s">
        <v>23</v>
      </c>
      <c r="L874" s="2">
        <f>L873</f>
        <v>1889725.3842960557</v>
      </c>
      <c r="R874">
        <v>6</v>
      </c>
      <c r="S874" s="2">
        <f t="shared" si="891"/>
        <v>19.699200000000001</v>
      </c>
      <c r="T874" s="2">
        <f t="shared" si="892"/>
        <v>19.699200000000001</v>
      </c>
      <c r="U874" s="2">
        <f t="shared" si="893"/>
        <v>0</v>
      </c>
      <c r="V874" s="2"/>
      <c r="W874" s="2">
        <f>S874-S874*$N$17</f>
        <v>15.759360000000001</v>
      </c>
      <c r="X874" s="2">
        <f>T874-T874*$N$17</f>
        <v>15.759360000000001</v>
      </c>
      <c r="Y874" s="2">
        <f>U874-U874*$N$17</f>
        <v>0</v>
      </c>
      <c r="Z874" s="2"/>
      <c r="AA874" s="2">
        <f t="shared" si="901"/>
        <v>9.4556160000000009</v>
      </c>
      <c r="AB874" s="2">
        <f t="shared" si="894"/>
        <v>9.4556160000000009</v>
      </c>
      <c r="AC874" s="2">
        <f t="shared" si="895"/>
        <v>0</v>
      </c>
      <c r="AD874" s="2"/>
      <c r="AE874" s="2">
        <f t="shared" si="905"/>
        <v>19.699200000000001</v>
      </c>
      <c r="AF874" s="2">
        <f t="shared" si="902"/>
        <v>19.699200000000001</v>
      </c>
      <c r="AG874" s="2">
        <f t="shared" si="903"/>
        <v>0</v>
      </c>
    </row>
    <row r="875" spans="1:35" x14ac:dyDescent="0.25">
      <c r="D875">
        <f t="shared" si="896"/>
        <v>7</v>
      </c>
      <c r="E875" s="2">
        <f t="shared" si="897"/>
        <v>9.4556160000000009</v>
      </c>
      <c r="F875" s="2">
        <f t="shared" si="898"/>
        <v>9.4556160000000009</v>
      </c>
      <c r="G875">
        <f t="shared" si="899"/>
        <v>0</v>
      </c>
      <c r="H875" s="2">
        <f t="shared" si="900"/>
        <v>18.911232000000002</v>
      </c>
      <c r="I875" s="2">
        <f t="shared" si="904"/>
        <v>278288.23449600005</v>
      </c>
      <c r="J875" s="2"/>
      <c r="K875" s="15"/>
      <c r="L875" s="2"/>
      <c r="M875" s="2"/>
      <c r="N875" s="2"/>
      <c r="O875" s="2"/>
      <c r="R875">
        <v>7</v>
      </c>
      <c r="S875" s="2">
        <f t="shared" si="891"/>
        <v>9.4556160000000009</v>
      </c>
      <c r="T875" s="2">
        <f t="shared" si="892"/>
        <v>9.4556160000000009</v>
      </c>
      <c r="U875" s="2">
        <f t="shared" si="893"/>
        <v>0</v>
      </c>
      <c r="V875" s="2"/>
      <c r="W875" s="2">
        <f>S875-S875*$N$18</f>
        <v>7.5644928000000009</v>
      </c>
      <c r="X875" s="2">
        <f>T875-T875*$N$18</f>
        <v>7.5644928000000009</v>
      </c>
      <c r="Y875" s="2">
        <f>U875-U875*$N$18</f>
        <v>0</v>
      </c>
      <c r="Z875" s="2"/>
      <c r="AA875" s="2">
        <f t="shared" si="901"/>
        <v>4.53869568</v>
      </c>
      <c r="AB875" s="2">
        <f t="shared" si="894"/>
        <v>4.53869568</v>
      </c>
      <c r="AC875" s="2">
        <f t="shared" si="895"/>
        <v>0</v>
      </c>
      <c r="AD875" s="2"/>
      <c r="AE875" s="2">
        <f t="shared" si="905"/>
        <v>9.4556160000000009</v>
      </c>
      <c r="AF875" s="2">
        <f t="shared" si="902"/>
        <v>9.4556160000000009</v>
      </c>
      <c r="AG875" s="2">
        <f t="shared" si="903"/>
        <v>0</v>
      </c>
    </row>
    <row r="876" spans="1:35" x14ac:dyDescent="0.25">
      <c r="D876">
        <f t="shared" si="896"/>
        <v>8</v>
      </c>
      <c r="E876" s="2">
        <f t="shared" si="897"/>
        <v>4.53869568</v>
      </c>
      <c r="F876" s="2">
        <f t="shared" si="898"/>
        <v>4.53869568</v>
      </c>
      <c r="G876">
        <f t="shared" si="899"/>
        <v>0</v>
      </c>
      <c r="H876" s="2">
        <f t="shared" si="900"/>
        <v>9.07739136</v>
      </c>
      <c r="I876" s="2">
        <f t="shared" si="904"/>
        <v>168076.97842176</v>
      </c>
      <c r="J876" s="2"/>
      <c r="K876" s="2"/>
      <c r="L876" s="2"/>
      <c r="M876" s="2"/>
      <c r="N876" s="2"/>
      <c r="O876" s="2"/>
      <c r="R876">
        <v>8</v>
      </c>
      <c r="S876" s="2">
        <f t="shared" si="891"/>
        <v>4.53869568</v>
      </c>
      <c r="T876" s="2">
        <f t="shared" si="892"/>
        <v>4.53869568</v>
      </c>
      <c r="U876" s="2">
        <f t="shared" si="893"/>
        <v>0</v>
      </c>
      <c r="V876" s="2"/>
      <c r="W876" s="2">
        <f>S876-S876*$N$19</f>
        <v>3.630956544</v>
      </c>
      <c r="X876" s="2">
        <f>T876-T876*$N$19</f>
        <v>3.630956544</v>
      </c>
      <c r="Y876" s="2">
        <f>U876-U876*$N$19</f>
        <v>0</v>
      </c>
      <c r="Z876" s="2"/>
      <c r="AA876" s="2">
        <f t="shared" si="901"/>
        <v>2.1785739263999999</v>
      </c>
      <c r="AB876" s="2">
        <f t="shared" si="894"/>
        <v>2.1785739263999999</v>
      </c>
      <c r="AC876" s="2">
        <f t="shared" si="895"/>
        <v>0</v>
      </c>
      <c r="AD876" s="2"/>
      <c r="AE876" s="2">
        <f t="shared" si="905"/>
        <v>4.53869568</v>
      </c>
      <c r="AF876" s="2">
        <f t="shared" si="902"/>
        <v>4.53869568</v>
      </c>
      <c r="AG876" s="2">
        <f t="shared" si="903"/>
        <v>0</v>
      </c>
    </row>
    <row r="877" spans="1:35" x14ac:dyDescent="0.25">
      <c r="D877">
        <f t="shared" si="896"/>
        <v>9</v>
      </c>
      <c r="E877" s="2">
        <f t="shared" si="897"/>
        <v>2.1785739263999999</v>
      </c>
      <c r="F877" s="2">
        <f t="shared" si="898"/>
        <v>2.1785739263999999</v>
      </c>
      <c r="G877">
        <f t="shared" si="899"/>
        <v>0</v>
      </c>
      <c r="H877" s="2">
        <f t="shared" si="900"/>
        <v>4.3571478527999998</v>
      </c>
      <c r="I877" s="2">
        <f t="shared" si="904"/>
        <v>134261.15393617921</v>
      </c>
      <c r="J877" s="2"/>
      <c r="K877" s="2"/>
      <c r="L877" s="2"/>
      <c r="M877" s="2"/>
      <c r="N877" s="2"/>
      <c r="O877" s="2"/>
      <c r="R877">
        <v>9</v>
      </c>
      <c r="S877" s="2">
        <f t="shared" si="891"/>
        <v>2.1785739263999999</v>
      </c>
      <c r="T877" s="2">
        <f t="shared" si="892"/>
        <v>2.1785739263999999</v>
      </c>
      <c r="U877" s="2">
        <f t="shared" si="893"/>
        <v>0</v>
      </c>
      <c r="V877" s="2"/>
      <c r="W877" s="2">
        <f>S877-S877*$N$20</f>
        <v>1.7428591411199998</v>
      </c>
      <c r="X877" s="2">
        <f>T877-T877*$N$20</f>
        <v>1.7428591411199998</v>
      </c>
      <c r="Y877" s="2">
        <f>U877-U877*$N$20</f>
        <v>0</v>
      </c>
      <c r="Z877" s="2"/>
      <c r="AA877" s="2">
        <f t="shared" si="901"/>
        <v>1.0457154846719998</v>
      </c>
      <c r="AB877" s="2">
        <f t="shared" si="894"/>
        <v>1.0457154846719998</v>
      </c>
      <c r="AC877" s="2">
        <f t="shared" si="895"/>
        <v>0</v>
      </c>
      <c r="AD877" s="2"/>
      <c r="AE877" s="2">
        <f t="shared" si="905"/>
        <v>2.1785739263999999</v>
      </c>
      <c r="AF877" s="2">
        <f t="shared" si="902"/>
        <v>2.1785739263999999</v>
      </c>
      <c r="AG877" s="2">
        <f t="shared" si="903"/>
        <v>0</v>
      </c>
    </row>
    <row r="878" spans="1:35" x14ac:dyDescent="0.25">
      <c r="D878">
        <f t="shared" si="896"/>
        <v>10</v>
      </c>
      <c r="E878" s="2">
        <f t="shared" si="897"/>
        <v>1.0457154846719998</v>
      </c>
      <c r="F878" s="2">
        <f t="shared" si="898"/>
        <v>1.0457154846719998</v>
      </c>
      <c r="G878">
        <f t="shared" si="899"/>
        <v>0</v>
      </c>
      <c r="H878" s="2">
        <f t="shared" si="900"/>
        <v>2.0914309693439996</v>
      </c>
      <c r="I878" s="2">
        <f t="shared" si="904"/>
        <v>67114.019806248951</v>
      </c>
      <c r="J878" s="2"/>
      <c r="K878" s="2"/>
      <c r="L878" s="2"/>
      <c r="M878" s="2"/>
      <c r="N878" s="2"/>
      <c r="O878" s="2"/>
      <c r="R878">
        <v>10</v>
      </c>
      <c r="S878" s="2">
        <f t="shared" si="891"/>
        <v>1.0457154846719998</v>
      </c>
      <c r="T878" s="2">
        <f t="shared" si="892"/>
        <v>1.0457154846719998</v>
      </c>
      <c r="U878" s="2">
        <f t="shared" si="893"/>
        <v>0</v>
      </c>
      <c r="V878" s="2"/>
      <c r="W878" s="2">
        <f>S878-S878*$N$21</f>
        <v>0.8365723877375999</v>
      </c>
      <c r="X878" s="2">
        <f>T878-T878*$N$21</f>
        <v>0.8365723877375999</v>
      </c>
      <c r="Y878" s="2">
        <f>U878-U878*$N$21</f>
        <v>0</v>
      </c>
      <c r="Z878" s="2"/>
      <c r="AA878" s="2">
        <f t="shared" si="901"/>
        <v>0.50194343264255992</v>
      </c>
      <c r="AB878" s="2">
        <f t="shared" si="894"/>
        <v>0.50194343264255992</v>
      </c>
      <c r="AC878" s="2">
        <f t="shared" si="895"/>
        <v>0</v>
      </c>
      <c r="AD878" s="2"/>
      <c r="AE878" s="2">
        <f t="shared" si="905"/>
        <v>1.0457154846719998</v>
      </c>
      <c r="AF878" s="2">
        <f t="shared" si="902"/>
        <v>1.0457154846719998</v>
      </c>
      <c r="AG878" s="2">
        <f t="shared" si="903"/>
        <v>0</v>
      </c>
    </row>
    <row r="879" spans="1:35" x14ac:dyDescent="0.25">
      <c r="D879">
        <f t="shared" si="896"/>
        <v>11</v>
      </c>
      <c r="E879" s="2">
        <f t="shared" si="897"/>
        <v>0.50194343264255992</v>
      </c>
      <c r="F879" s="2">
        <f t="shared" si="898"/>
        <v>0.50194343264255992</v>
      </c>
      <c r="G879">
        <f t="shared" si="899"/>
        <v>0</v>
      </c>
      <c r="H879" s="2">
        <f t="shared" si="900"/>
        <v>1.0038868652851198</v>
      </c>
      <c r="I879" s="2">
        <f t="shared" si="904"/>
        <v>40360.26753192296</v>
      </c>
      <c r="J879" s="2"/>
      <c r="K879" s="2"/>
      <c r="L879" s="2"/>
      <c r="M879" s="2"/>
      <c r="N879" s="2"/>
      <c r="O879" s="2"/>
      <c r="R879" s="3">
        <v>11</v>
      </c>
      <c r="S879" s="6">
        <f t="shared" si="891"/>
        <v>0.50194343264255992</v>
      </c>
      <c r="T879" s="6">
        <f t="shared" si="892"/>
        <v>0.50194343264255992</v>
      </c>
      <c r="U879" s="6">
        <f t="shared" si="893"/>
        <v>0</v>
      </c>
      <c r="V879" s="7"/>
      <c r="W879" s="2">
        <f>S879-S879*$N$22</f>
        <v>0.40155474611404796</v>
      </c>
      <c r="X879" s="2">
        <f>T879-T879*$N$22</f>
        <v>0.40155474611404796</v>
      </c>
      <c r="Y879" s="2">
        <f>U879-U879*$N$22</f>
        <v>0</v>
      </c>
      <c r="Z879" s="2"/>
      <c r="AA879" s="2">
        <f t="shared" si="901"/>
        <v>0.24093284766842876</v>
      </c>
      <c r="AB879" s="2">
        <f t="shared" si="894"/>
        <v>0.24093284766842876</v>
      </c>
      <c r="AC879" s="2">
        <f t="shared" si="895"/>
        <v>0</v>
      </c>
      <c r="AD879" s="2"/>
      <c r="AE879" s="2">
        <f t="shared" si="905"/>
        <v>0.50194343264255992</v>
      </c>
      <c r="AF879" s="2">
        <f t="shared" si="902"/>
        <v>0.50194343264255992</v>
      </c>
      <c r="AG879" s="2">
        <f t="shared" si="903"/>
        <v>0</v>
      </c>
    </row>
    <row r="880" spans="1:35" x14ac:dyDescent="0.25">
      <c r="H880" s="2">
        <f>SUM(H869:H879)</f>
        <v>9611.8210262316497</v>
      </c>
      <c r="I880">
        <f>SUM(I871:I879)</f>
        <v>3779450.7685921113</v>
      </c>
      <c r="R880" t="s">
        <v>30</v>
      </c>
      <c r="T880">
        <f>IF($H880&lt;$J$12,F880,F880/$H880*$J$12)</f>
        <v>0</v>
      </c>
      <c r="U880">
        <f>SUM(S869:U879)</f>
        <v>7052.9194890474282</v>
      </c>
      <c r="Y880" s="2">
        <f>SUM(W869:Y879)</f>
        <v>6877.3355912379429</v>
      </c>
      <c r="AC880" s="2">
        <f>SUM(AA869:AC879)</f>
        <v>2053.4013547427667</v>
      </c>
      <c r="AE880" s="2">
        <f>SUM(AE869:AE879)</f>
        <v>4805.9105131158249</v>
      </c>
      <c r="AF880" s="2">
        <f>SUM(AF869:AF879)</f>
        <v>4805.9105131158249</v>
      </c>
      <c r="AG880">
        <f>SUM(AG869:AG879)</f>
        <v>0</v>
      </c>
      <c r="AH880" s="15">
        <f>SUM(AE869:AG879)</f>
        <v>9611.8210262316461</v>
      </c>
    </row>
    <row r="881" spans="1:35" x14ac:dyDescent="0.25">
      <c r="B881" s="3"/>
      <c r="C881" s="3"/>
      <c r="D881" s="3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14"/>
      <c r="AI881" s="3"/>
    </row>
    <row r="882" spans="1:35" x14ac:dyDescent="0.25">
      <c r="B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7"/>
      <c r="U882" s="7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7"/>
      <c r="AH882" s="19"/>
      <c r="AI882" s="7"/>
    </row>
    <row r="883" spans="1:35" x14ac:dyDescent="0.25">
      <c r="A883" t="s">
        <v>24</v>
      </c>
      <c r="B883">
        <f>B868+1</f>
        <v>57</v>
      </c>
      <c r="D883" s="3" t="s">
        <v>34</v>
      </c>
      <c r="E883" s="3" t="s">
        <v>5</v>
      </c>
      <c r="F883" s="3" t="s">
        <v>4</v>
      </c>
      <c r="G883" s="3" t="s">
        <v>6</v>
      </c>
      <c r="H883" s="3" t="s">
        <v>14</v>
      </c>
      <c r="I883" s="3" t="s">
        <v>7</v>
      </c>
      <c r="K883" s="14" t="s">
        <v>32</v>
      </c>
      <c r="L883" s="4"/>
      <c r="M883" s="4"/>
      <c r="N883" s="3" t="s">
        <v>51</v>
      </c>
      <c r="O883" s="3" t="s">
        <v>50</v>
      </c>
      <c r="P883" s="3" t="s">
        <v>14</v>
      </c>
      <c r="R883" s="3" t="s">
        <v>34</v>
      </c>
      <c r="S883" s="3" t="s">
        <v>35</v>
      </c>
      <c r="T883" s="3" t="s">
        <v>36</v>
      </c>
      <c r="U883" s="3" t="s">
        <v>37</v>
      </c>
      <c r="W883" s="3" t="s">
        <v>38</v>
      </c>
      <c r="X883" s="3" t="s">
        <v>39</v>
      </c>
      <c r="Y883" s="3" t="s">
        <v>40</v>
      </c>
      <c r="AA883" s="3" t="s">
        <v>41</v>
      </c>
      <c r="AB883" s="3" t="s">
        <v>42</v>
      </c>
      <c r="AC883" s="3" t="s">
        <v>43</v>
      </c>
      <c r="AE883" s="3" t="s">
        <v>52</v>
      </c>
      <c r="AF883" s="3" t="s">
        <v>54</v>
      </c>
      <c r="AG883" s="3" t="s">
        <v>53</v>
      </c>
      <c r="AH883" s="1" t="s">
        <v>24</v>
      </c>
      <c r="AI883">
        <f>B883</f>
        <v>57</v>
      </c>
    </row>
    <row r="884" spans="1:35" x14ac:dyDescent="0.25">
      <c r="D884">
        <f>D869</f>
        <v>1</v>
      </c>
      <c r="E884" s="2">
        <f>AE869</f>
        <v>3779.4507685921112</v>
      </c>
      <c r="F884" s="2">
        <f>AF869</f>
        <v>3779.4507685921112</v>
      </c>
      <c r="G884">
        <f>IF($B883&lt;$M$5,0,$K$6)</f>
        <v>0</v>
      </c>
      <c r="H884" s="2">
        <f>SUM(E884:G884)</f>
        <v>7558.9015371842224</v>
      </c>
      <c r="K884" s="1" t="s">
        <v>17</v>
      </c>
      <c r="L884" s="2">
        <f>SUM(I886:I894)</f>
        <v>3779450.7685921113</v>
      </c>
      <c r="M884" s="4"/>
      <c r="N884" s="7">
        <f>L887+L888</f>
        <v>1889725.3842960557</v>
      </c>
      <c r="O884" s="7">
        <f>L889</f>
        <v>1889725.3842960557</v>
      </c>
      <c r="P884" s="4"/>
      <c r="R884">
        <v>1</v>
      </c>
      <c r="S884" s="2">
        <f t="shared" ref="S884:S894" si="907">IF($H884&lt;$J$12,E884,E884/$H884*$J$12)</f>
        <v>2500</v>
      </c>
      <c r="T884" s="2">
        <f t="shared" ref="T884:T894" si="908">IF($H884&lt;$J$12,F884,F884/$H884*$J$12)</f>
        <v>2500</v>
      </c>
      <c r="U884" s="2">
        <f t="shared" ref="U884:U894" si="909">IF($H884&lt;$J$12,G884,G884/$H884*$J$12)</f>
        <v>0</v>
      </c>
      <c r="V884" s="2"/>
      <c r="W884" s="2">
        <f>S884-S884*$N$12</f>
        <v>2500</v>
      </c>
      <c r="X884" s="2">
        <f>T884-T884*$N$12</f>
        <v>2500</v>
      </c>
      <c r="Y884" s="2">
        <f>U884-U884*$N$12</f>
        <v>0</v>
      </c>
      <c r="Z884" s="2"/>
      <c r="AA884" s="2">
        <f>W884*VLOOKUP($R884,$D$19:$E$29,2,FALSE)</f>
        <v>625</v>
      </c>
      <c r="AB884" s="2">
        <f t="shared" ref="AB884:AB894" si="910">X884*VLOOKUP($R884,$D$19:$E$29,2,FALSE)</f>
        <v>625</v>
      </c>
      <c r="AC884" s="2">
        <f t="shared" ref="AC884:AC894" si="911">Y884*VLOOKUP($R884,$D$19:$E$29,2,FALSE)</f>
        <v>0</v>
      </c>
      <c r="AD884" s="2"/>
      <c r="AE884" s="2">
        <f>N887</f>
        <v>3779.4507685921112</v>
      </c>
      <c r="AF884" s="2">
        <f>O887</f>
        <v>3779.4507685921112</v>
      </c>
      <c r="AG884">
        <v>0</v>
      </c>
    </row>
    <row r="885" spans="1:35" x14ac:dyDescent="0.25">
      <c r="D885">
        <f t="shared" ref="D885:D894" si="912">D870</f>
        <v>2</v>
      </c>
      <c r="E885" s="2">
        <f t="shared" ref="E885:E894" si="913">AE870</f>
        <v>625</v>
      </c>
      <c r="F885" s="2">
        <f t="shared" ref="F885:F894" si="914">AF870</f>
        <v>625</v>
      </c>
      <c r="G885">
        <f t="shared" ref="G885:G894" si="915">AG870</f>
        <v>0</v>
      </c>
      <c r="H885" s="2">
        <f t="shared" ref="H885:H894" si="916">SUM(E885:G885)</f>
        <v>1250</v>
      </c>
      <c r="K885" s="1" t="s">
        <v>19</v>
      </c>
      <c r="L885" s="8">
        <f>IF(B883&lt;$M$5,0,$K$6/SUM($K$6,E884:E894))</f>
        <v>0</v>
      </c>
      <c r="M885" s="1" t="s">
        <v>15</v>
      </c>
      <c r="N885" s="2">
        <f>N884*$I$6</f>
        <v>3779.4507685921112</v>
      </c>
      <c r="O885" s="2">
        <f>O884*$I$6</f>
        <v>3779.4507685921112</v>
      </c>
      <c r="P885" s="2">
        <f>SUM(N885:O885)</f>
        <v>7558.9015371842224</v>
      </c>
      <c r="R885">
        <v>2</v>
      </c>
      <c r="S885" s="2">
        <f t="shared" si="907"/>
        <v>625</v>
      </c>
      <c r="T885" s="2">
        <f t="shared" si="908"/>
        <v>625</v>
      </c>
      <c r="U885" s="2">
        <f t="shared" si="909"/>
        <v>0</v>
      </c>
      <c r="V885" s="2"/>
      <c r="W885" s="2">
        <f>S885-S885*$N$13</f>
        <v>593.75</v>
      </c>
      <c r="X885" s="2">
        <f>T885-T885*$N$13</f>
        <v>593.75</v>
      </c>
      <c r="Y885" s="2">
        <f>U885-U885*$N$13</f>
        <v>0</v>
      </c>
      <c r="Z885" s="2"/>
      <c r="AA885" s="2">
        <f t="shared" ref="AA885:AA894" si="917">W885*VLOOKUP($R885,$D$19:$E$29,2,FALSE)</f>
        <v>237.5</v>
      </c>
      <c r="AB885" s="2">
        <f t="shared" si="910"/>
        <v>237.5</v>
      </c>
      <c r="AC885" s="2">
        <f t="shared" si="911"/>
        <v>0</v>
      </c>
      <c r="AD885" s="2"/>
      <c r="AE885" s="2">
        <f>AA884</f>
        <v>625</v>
      </c>
      <c r="AF885" s="2">
        <f t="shared" ref="AF885:AF894" si="918">AB884</f>
        <v>625</v>
      </c>
      <c r="AG885" s="2">
        <f t="shared" ref="AG885:AG894" si="919">AC884</f>
        <v>0</v>
      </c>
    </row>
    <row r="886" spans="1:35" x14ac:dyDescent="0.25">
      <c r="D886">
        <f t="shared" si="912"/>
        <v>3</v>
      </c>
      <c r="E886" s="2">
        <f t="shared" si="913"/>
        <v>237.5</v>
      </c>
      <c r="F886" s="2">
        <f t="shared" si="914"/>
        <v>237.5</v>
      </c>
      <c r="G886">
        <f t="shared" si="915"/>
        <v>0</v>
      </c>
      <c r="H886" s="2">
        <f t="shared" si="916"/>
        <v>475</v>
      </c>
      <c r="I886" s="2">
        <f t="shared" ref="I886:I894" si="920">F886*VLOOKUP(D886,$H$12:$L$22,4,FALSE)</f>
        <v>1149025</v>
      </c>
      <c r="J886" s="2"/>
      <c r="K886" s="1" t="s">
        <v>20</v>
      </c>
      <c r="L886" s="8">
        <f>1-L885</f>
        <v>1</v>
      </c>
      <c r="M886" s="1" t="s">
        <v>16</v>
      </c>
      <c r="N886" s="2">
        <f>IF($P885&lt;$I$7,N885,$I$7*N885/$P885)</f>
        <v>3779.4507685921112</v>
      </c>
      <c r="O886" s="2">
        <f>IF($P885&lt;$I$7,O885,$I$7*O885/$P885)</f>
        <v>3779.4507685921112</v>
      </c>
      <c r="P886" s="2">
        <f>SUM(N886:O886)</f>
        <v>7558.9015371842224</v>
      </c>
      <c r="R886">
        <v>3</v>
      </c>
      <c r="S886" s="2">
        <f t="shared" si="907"/>
        <v>237.5</v>
      </c>
      <c r="T886" s="2">
        <f t="shared" si="908"/>
        <v>237.5</v>
      </c>
      <c r="U886" s="2">
        <f t="shared" si="909"/>
        <v>0</v>
      </c>
      <c r="V886" s="2"/>
      <c r="W886" s="2">
        <f>S886-S886*$N$14</f>
        <v>213.75</v>
      </c>
      <c r="X886" s="2">
        <f>T886-T886*$N$14</f>
        <v>213.75</v>
      </c>
      <c r="Y886" s="2">
        <f>U886-U886*$N$14</f>
        <v>0</v>
      </c>
      <c r="Z886" s="2"/>
      <c r="AA886" s="2">
        <f t="shared" si="917"/>
        <v>85.5</v>
      </c>
      <c r="AB886" s="2">
        <f t="shared" si="910"/>
        <v>85.5</v>
      </c>
      <c r="AC886" s="2">
        <f t="shared" si="911"/>
        <v>0</v>
      </c>
      <c r="AD886" s="2"/>
      <c r="AE886" s="2">
        <f t="shared" ref="AE886:AE894" si="921">AA885</f>
        <v>237.5</v>
      </c>
      <c r="AF886" s="2">
        <f t="shared" si="918"/>
        <v>237.5</v>
      </c>
      <c r="AG886" s="2">
        <f t="shared" si="919"/>
        <v>0</v>
      </c>
    </row>
    <row r="887" spans="1:35" x14ac:dyDescent="0.25">
      <c r="D887">
        <f t="shared" si="912"/>
        <v>4</v>
      </c>
      <c r="E887" s="2">
        <f t="shared" si="913"/>
        <v>85.5</v>
      </c>
      <c r="F887" s="2">
        <f t="shared" si="914"/>
        <v>85.5</v>
      </c>
      <c r="G887">
        <f t="shared" si="915"/>
        <v>0</v>
      </c>
      <c r="H887" s="2">
        <f t="shared" si="916"/>
        <v>171</v>
      </c>
      <c r="I887" s="2">
        <f t="shared" si="920"/>
        <v>847732.5</v>
      </c>
      <c r="J887" s="2"/>
      <c r="K887" s="1" t="s">
        <v>21</v>
      </c>
      <c r="L887" s="2">
        <f>L884*L885</f>
        <v>0</v>
      </c>
      <c r="M887" s="1" t="s">
        <v>33</v>
      </c>
      <c r="N887" s="2">
        <f>N886</f>
        <v>3779.4507685921112</v>
      </c>
      <c r="O887" s="2">
        <f t="shared" ref="O887" si="922">O886</f>
        <v>3779.4507685921112</v>
      </c>
      <c r="P887" s="2">
        <f>SUM(N887:O887)</f>
        <v>7558.9015371842224</v>
      </c>
      <c r="R887">
        <v>4</v>
      </c>
      <c r="S887" s="2">
        <f t="shared" si="907"/>
        <v>85.5</v>
      </c>
      <c r="T887" s="2">
        <f t="shared" si="908"/>
        <v>85.5</v>
      </c>
      <c r="U887" s="2">
        <f t="shared" si="909"/>
        <v>0</v>
      </c>
      <c r="V887" s="2"/>
      <c r="W887" s="2">
        <f>S887-S887*$N$15</f>
        <v>68.400000000000006</v>
      </c>
      <c r="X887" s="2">
        <f>T887-T887*$N$15</f>
        <v>68.400000000000006</v>
      </c>
      <c r="Y887" s="2">
        <f>U887-U887*$N$15</f>
        <v>0</v>
      </c>
      <c r="Z887" s="2"/>
      <c r="AA887" s="2">
        <f t="shared" si="917"/>
        <v>41.04</v>
      </c>
      <c r="AB887" s="2">
        <f t="shared" si="910"/>
        <v>41.04</v>
      </c>
      <c r="AC887" s="2">
        <f t="shared" si="911"/>
        <v>0</v>
      </c>
      <c r="AD887" s="2"/>
      <c r="AE887" s="2">
        <f t="shared" si="921"/>
        <v>85.5</v>
      </c>
      <c r="AF887" s="2">
        <f t="shared" si="918"/>
        <v>85.5</v>
      </c>
      <c r="AG887" s="2">
        <f t="shared" si="919"/>
        <v>0</v>
      </c>
    </row>
    <row r="888" spans="1:35" x14ac:dyDescent="0.25">
      <c r="D888">
        <f t="shared" si="912"/>
        <v>5</v>
      </c>
      <c r="E888" s="2">
        <f t="shared" si="913"/>
        <v>41.04</v>
      </c>
      <c r="F888" s="2">
        <f t="shared" si="914"/>
        <v>41.04</v>
      </c>
      <c r="G888">
        <f t="shared" si="915"/>
        <v>0</v>
      </c>
      <c r="H888" s="2">
        <f t="shared" si="916"/>
        <v>82.08</v>
      </c>
      <c r="I888" s="2">
        <f t="shared" si="920"/>
        <v>647282.88</v>
      </c>
      <c r="J888" s="2"/>
      <c r="K888" s="1" t="s">
        <v>22</v>
      </c>
      <c r="L888" s="2">
        <f>(L884*L886)/2</f>
        <v>1889725.3842960557</v>
      </c>
      <c r="R888">
        <v>5</v>
      </c>
      <c r="S888" s="2">
        <f t="shared" si="907"/>
        <v>41.04</v>
      </c>
      <c r="T888" s="2">
        <f t="shared" si="908"/>
        <v>41.04</v>
      </c>
      <c r="U888" s="2">
        <f t="shared" si="909"/>
        <v>0</v>
      </c>
      <c r="V888" s="2"/>
      <c r="W888" s="2">
        <f>S888-S888*$N$16</f>
        <v>32.832000000000001</v>
      </c>
      <c r="X888" s="2">
        <f>T888-T888*$N$16</f>
        <v>32.832000000000001</v>
      </c>
      <c r="Y888" s="2">
        <f>U888-U888*$N$16</f>
        <v>0</v>
      </c>
      <c r="Z888" s="2"/>
      <c r="AA888" s="2">
        <f t="shared" si="917"/>
        <v>19.699200000000001</v>
      </c>
      <c r="AB888" s="2">
        <f t="shared" si="910"/>
        <v>19.699200000000001</v>
      </c>
      <c r="AC888" s="2">
        <f t="shared" si="911"/>
        <v>0</v>
      </c>
      <c r="AD888" s="2"/>
      <c r="AE888" s="2">
        <f t="shared" si="921"/>
        <v>41.04</v>
      </c>
      <c r="AF888" s="2">
        <f t="shared" si="918"/>
        <v>41.04</v>
      </c>
      <c r="AG888" s="2">
        <f t="shared" si="919"/>
        <v>0</v>
      </c>
    </row>
    <row r="889" spans="1:35" x14ac:dyDescent="0.25">
      <c r="D889">
        <f t="shared" si="912"/>
        <v>6</v>
      </c>
      <c r="E889" s="2">
        <f t="shared" si="913"/>
        <v>19.699200000000001</v>
      </c>
      <c r="F889" s="2">
        <f t="shared" si="914"/>
        <v>19.699200000000001</v>
      </c>
      <c r="G889">
        <f t="shared" si="915"/>
        <v>0</v>
      </c>
      <c r="H889" s="2">
        <f t="shared" si="916"/>
        <v>39.398400000000002</v>
      </c>
      <c r="I889" s="2">
        <f t="shared" si="920"/>
        <v>447309.73440000002</v>
      </c>
      <c r="J889" s="2"/>
      <c r="K889" s="1" t="s">
        <v>23</v>
      </c>
      <c r="L889" s="2">
        <f>L888</f>
        <v>1889725.3842960557</v>
      </c>
      <c r="R889">
        <v>6</v>
      </c>
      <c r="S889" s="2">
        <f t="shared" si="907"/>
        <v>19.699200000000001</v>
      </c>
      <c r="T889" s="2">
        <f t="shared" si="908"/>
        <v>19.699200000000001</v>
      </c>
      <c r="U889" s="2">
        <f t="shared" si="909"/>
        <v>0</v>
      </c>
      <c r="V889" s="2"/>
      <c r="W889" s="2">
        <f>S889-S889*$N$17</f>
        <v>15.759360000000001</v>
      </c>
      <c r="X889" s="2">
        <f>T889-T889*$N$17</f>
        <v>15.759360000000001</v>
      </c>
      <c r="Y889" s="2">
        <f>U889-U889*$N$17</f>
        <v>0</v>
      </c>
      <c r="Z889" s="2"/>
      <c r="AA889" s="2">
        <f t="shared" si="917"/>
        <v>9.4556160000000009</v>
      </c>
      <c r="AB889" s="2">
        <f t="shared" si="910"/>
        <v>9.4556160000000009</v>
      </c>
      <c r="AC889" s="2">
        <f t="shared" si="911"/>
        <v>0</v>
      </c>
      <c r="AD889" s="2"/>
      <c r="AE889" s="2">
        <f t="shared" si="921"/>
        <v>19.699200000000001</v>
      </c>
      <c r="AF889" s="2">
        <f t="shared" si="918"/>
        <v>19.699200000000001</v>
      </c>
      <c r="AG889" s="2">
        <f t="shared" si="919"/>
        <v>0</v>
      </c>
    </row>
    <row r="890" spans="1:35" x14ac:dyDescent="0.25">
      <c r="D890">
        <f t="shared" si="912"/>
        <v>7</v>
      </c>
      <c r="E890" s="2">
        <f t="shared" si="913"/>
        <v>9.4556160000000009</v>
      </c>
      <c r="F890" s="2">
        <f t="shared" si="914"/>
        <v>9.4556160000000009</v>
      </c>
      <c r="G890">
        <f t="shared" si="915"/>
        <v>0</v>
      </c>
      <c r="H890" s="2">
        <f t="shared" si="916"/>
        <v>18.911232000000002</v>
      </c>
      <c r="I890" s="2">
        <f t="shared" si="920"/>
        <v>278288.23449600005</v>
      </c>
      <c r="J890" s="2"/>
      <c r="K890" s="15"/>
      <c r="L890" s="2"/>
      <c r="M890" s="2"/>
      <c r="N890" s="2"/>
      <c r="O890" s="2"/>
      <c r="R890">
        <v>7</v>
      </c>
      <c r="S890" s="2">
        <f t="shared" si="907"/>
        <v>9.4556160000000009</v>
      </c>
      <c r="T890" s="2">
        <f t="shared" si="908"/>
        <v>9.4556160000000009</v>
      </c>
      <c r="U890" s="2">
        <f t="shared" si="909"/>
        <v>0</v>
      </c>
      <c r="V890" s="2"/>
      <c r="W890" s="2">
        <f>S890-S890*$N$18</f>
        <v>7.5644928000000009</v>
      </c>
      <c r="X890" s="2">
        <f>T890-T890*$N$18</f>
        <v>7.5644928000000009</v>
      </c>
      <c r="Y890" s="2">
        <f>U890-U890*$N$18</f>
        <v>0</v>
      </c>
      <c r="Z890" s="2"/>
      <c r="AA890" s="2">
        <f t="shared" si="917"/>
        <v>4.53869568</v>
      </c>
      <c r="AB890" s="2">
        <f t="shared" si="910"/>
        <v>4.53869568</v>
      </c>
      <c r="AC890" s="2">
        <f t="shared" si="911"/>
        <v>0</v>
      </c>
      <c r="AD890" s="2"/>
      <c r="AE890" s="2">
        <f t="shared" si="921"/>
        <v>9.4556160000000009</v>
      </c>
      <c r="AF890" s="2">
        <f t="shared" si="918"/>
        <v>9.4556160000000009</v>
      </c>
      <c r="AG890" s="2">
        <f t="shared" si="919"/>
        <v>0</v>
      </c>
    </row>
    <row r="891" spans="1:35" x14ac:dyDescent="0.25">
      <c r="D891">
        <f t="shared" si="912"/>
        <v>8</v>
      </c>
      <c r="E891" s="2">
        <f t="shared" si="913"/>
        <v>4.53869568</v>
      </c>
      <c r="F891" s="2">
        <f t="shared" si="914"/>
        <v>4.53869568</v>
      </c>
      <c r="G891">
        <f t="shared" si="915"/>
        <v>0</v>
      </c>
      <c r="H891" s="2">
        <f t="shared" si="916"/>
        <v>9.07739136</v>
      </c>
      <c r="I891" s="2">
        <f t="shared" si="920"/>
        <v>168076.97842176</v>
      </c>
      <c r="J891" s="2"/>
      <c r="K891" s="2"/>
      <c r="L891" s="2"/>
      <c r="M891" s="2"/>
      <c r="N891" s="2"/>
      <c r="O891" s="2"/>
      <c r="R891">
        <v>8</v>
      </c>
      <c r="S891" s="2">
        <f t="shared" si="907"/>
        <v>4.53869568</v>
      </c>
      <c r="T891" s="2">
        <f t="shared" si="908"/>
        <v>4.53869568</v>
      </c>
      <c r="U891" s="2">
        <f t="shared" si="909"/>
        <v>0</v>
      </c>
      <c r="V891" s="2"/>
      <c r="W891" s="2">
        <f>S891-S891*$N$19</f>
        <v>3.630956544</v>
      </c>
      <c r="X891" s="2">
        <f>T891-T891*$N$19</f>
        <v>3.630956544</v>
      </c>
      <c r="Y891" s="2">
        <f>U891-U891*$N$19</f>
        <v>0</v>
      </c>
      <c r="Z891" s="2"/>
      <c r="AA891" s="2">
        <f t="shared" si="917"/>
        <v>2.1785739263999999</v>
      </c>
      <c r="AB891" s="2">
        <f t="shared" si="910"/>
        <v>2.1785739263999999</v>
      </c>
      <c r="AC891" s="2">
        <f t="shared" si="911"/>
        <v>0</v>
      </c>
      <c r="AD891" s="2"/>
      <c r="AE891" s="2">
        <f t="shared" si="921"/>
        <v>4.53869568</v>
      </c>
      <c r="AF891" s="2">
        <f t="shared" si="918"/>
        <v>4.53869568</v>
      </c>
      <c r="AG891" s="2">
        <f t="shared" si="919"/>
        <v>0</v>
      </c>
    </row>
    <row r="892" spans="1:35" x14ac:dyDescent="0.25">
      <c r="D892">
        <f t="shared" si="912"/>
        <v>9</v>
      </c>
      <c r="E892" s="2">
        <f t="shared" si="913"/>
        <v>2.1785739263999999</v>
      </c>
      <c r="F892" s="2">
        <f t="shared" si="914"/>
        <v>2.1785739263999999</v>
      </c>
      <c r="G892">
        <f t="shared" si="915"/>
        <v>0</v>
      </c>
      <c r="H892" s="2">
        <f t="shared" si="916"/>
        <v>4.3571478527999998</v>
      </c>
      <c r="I892" s="2">
        <f t="shared" si="920"/>
        <v>134261.15393617921</v>
      </c>
      <c r="J892" s="2"/>
      <c r="K892" s="2"/>
      <c r="L892" s="2"/>
      <c r="M892" s="2"/>
      <c r="N892" s="2"/>
      <c r="O892" s="2"/>
      <c r="R892">
        <v>9</v>
      </c>
      <c r="S892" s="2">
        <f t="shared" si="907"/>
        <v>2.1785739263999999</v>
      </c>
      <c r="T892" s="2">
        <f t="shared" si="908"/>
        <v>2.1785739263999999</v>
      </c>
      <c r="U892" s="2">
        <f t="shared" si="909"/>
        <v>0</v>
      </c>
      <c r="V892" s="2"/>
      <c r="W892" s="2">
        <f>S892-S892*$N$20</f>
        <v>1.7428591411199998</v>
      </c>
      <c r="X892" s="2">
        <f>T892-T892*$N$20</f>
        <v>1.7428591411199998</v>
      </c>
      <c r="Y892" s="2">
        <f>U892-U892*$N$20</f>
        <v>0</v>
      </c>
      <c r="Z892" s="2"/>
      <c r="AA892" s="2">
        <f t="shared" si="917"/>
        <v>1.0457154846719998</v>
      </c>
      <c r="AB892" s="2">
        <f t="shared" si="910"/>
        <v>1.0457154846719998</v>
      </c>
      <c r="AC892" s="2">
        <f t="shared" si="911"/>
        <v>0</v>
      </c>
      <c r="AD892" s="2"/>
      <c r="AE892" s="2">
        <f t="shared" si="921"/>
        <v>2.1785739263999999</v>
      </c>
      <c r="AF892" s="2">
        <f t="shared" si="918"/>
        <v>2.1785739263999999</v>
      </c>
      <c r="AG892" s="2">
        <f t="shared" si="919"/>
        <v>0</v>
      </c>
    </row>
    <row r="893" spans="1:35" x14ac:dyDescent="0.25">
      <c r="D893">
        <f t="shared" si="912"/>
        <v>10</v>
      </c>
      <c r="E893" s="2">
        <f t="shared" si="913"/>
        <v>1.0457154846719998</v>
      </c>
      <c r="F893" s="2">
        <f t="shared" si="914"/>
        <v>1.0457154846719998</v>
      </c>
      <c r="G893">
        <f t="shared" si="915"/>
        <v>0</v>
      </c>
      <c r="H893" s="2">
        <f t="shared" si="916"/>
        <v>2.0914309693439996</v>
      </c>
      <c r="I893" s="2">
        <f t="shared" si="920"/>
        <v>67114.019806248951</v>
      </c>
      <c r="J893" s="2"/>
      <c r="K893" s="2"/>
      <c r="L893" s="2"/>
      <c r="M893" s="2"/>
      <c r="N893" s="2"/>
      <c r="O893" s="2"/>
      <c r="R893">
        <v>10</v>
      </c>
      <c r="S893" s="2">
        <f t="shared" si="907"/>
        <v>1.0457154846719998</v>
      </c>
      <c r="T893" s="2">
        <f t="shared" si="908"/>
        <v>1.0457154846719998</v>
      </c>
      <c r="U893" s="2">
        <f t="shared" si="909"/>
        <v>0</v>
      </c>
      <c r="V893" s="2"/>
      <c r="W893" s="2">
        <f>S893-S893*$N$21</f>
        <v>0.8365723877375999</v>
      </c>
      <c r="X893" s="2">
        <f>T893-T893*$N$21</f>
        <v>0.8365723877375999</v>
      </c>
      <c r="Y893" s="2">
        <f>U893-U893*$N$21</f>
        <v>0</v>
      </c>
      <c r="Z893" s="2"/>
      <c r="AA893" s="2">
        <f t="shared" si="917"/>
        <v>0.50194343264255992</v>
      </c>
      <c r="AB893" s="2">
        <f t="shared" si="910"/>
        <v>0.50194343264255992</v>
      </c>
      <c r="AC893" s="2">
        <f t="shared" si="911"/>
        <v>0</v>
      </c>
      <c r="AD893" s="2"/>
      <c r="AE893" s="2">
        <f t="shared" si="921"/>
        <v>1.0457154846719998</v>
      </c>
      <c r="AF893" s="2">
        <f t="shared" si="918"/>
        <v>1.0457154846719998</v>
      </c>
      <c r="AG893" s="2">
        <f t="shared" si="919"/>
        <v>0</v>
      </c>
    </row>
    <row r="894" spans="1:35" x14ac:dyDescent="0.25">
      <c r="D894">
        <f t="shared" si="912"/>
        <v>11</v>
      </c>
      <c r="E894" s="2">
        <f t="shared" si="913"/>
        <v>0.50194343264255992</v>
      </c>
      <c r="F894" s="2">
        <f t="shared" si="914"/>
        <v>0.50194343264255992</v>
      </c>
      <c r="G894">
        <f t="shared" si="915"/>
        <v>0</v>
      </c>
      <c r="H894" s="2">
        <f t="shared" si="916"/>
        <v>1.0038868652851198</v>
      </c>
      <c r="I894" s="2">
        <f t="shared" si="920"/>
        <v>40360.26753192296</v>
      </c>
      <c r="J894" s="2"/>
      <c r="K894" s="2"/>
      <c r="L894" s="2"/>
      <c r="M894" s="2"/>
      <c r="N894" s="2"/>
      <c r="O894" s="2"/>
      <c r="R894" s="3">
        <v>11</v>
      </c>
      <c r="S894" s="6">
        <f t="shared" si="907"/>
        <v>0.50194343264255992</v>
      </c>
      <c r="T894" s="6">
        <f t="shared" si="908"/>
        <v>0.50194343264255992</v>
      </c>
      <c r="U894" s="6">
        <f t="shared" si="909"/>
        <v>0</v>
      </c>
      <c r="V894" s="7"/>
      <c r="W894" s="2">
        <f>S894-S894*$N$22</f>
        <v>0.40155474611404796</v>
      </c>
      <c r="X894" s="2">
        <f>T894-T894*$N$22</f>
        <v>0.40155474611404796</v>
      </c>
      <c r="Y894" s="2">
        <f>U894-U894*$N$22</f>
        <v>0</v>
      </c>
      <c r="Z894" s="2"/>
      <c r="AA894" s="2">
        <f t="shared" si="917"/>
        <v>0.24093284766842876</v>
      </c>
      <c r="AB894" s="2">
        <f t="shared" si="910"/>
        <v>0.24093284766842876</v>
      </c>
      <c r="AC894" s="2">
        <f t="shared" si="911"/>
        <v>0</v>
      </c>
      <c r="AD894" s="2"/>
      <c r="AE894" s="2">
        <f t="shared" si="921"/>
        <v>0.50194343264255992</v>
      </c>
      <c r="AF894" s="2">
        <f t="shared" si="918"/>
        <v>0.50194343264255992</v>
      </c>
      <c r="AG894" s="2">
        <f t="shared" si="919"/>
        <v>0</v>
      </c>
    </row>
    <row r="895" spans="1:35" x14ac:dyDescent="0.25">
      <c r="H895" s="2">
        <f>SUM(H884:H894)</f>
        <v>9611.8210262316497</v>
      </c>
      <c r="I895">
        <f>SUM(I886:I894)</f>
        <v>3779450.7685921113</v>
      </c>
      <c r="R895" t="s">
        <v>30</v>
      </c>
      <c r="T895">
        <f>IF($H895&lt;$J$12,F895,F895/$H895*$J$12)</f>
        <v>0</v>
      </c>
      <c r="U895">
        <f>SUM(S884:U894)</f>
        <v>7052.9194890474282</v>
      </c>
      <c r="Y895" s="2">
        <f>SUM(W884:Y894)</f>
        <v>6877.3355912379429</v>
      </c>
      <c r="AC895" s="2">
        <f>SUM(AA884:AC894)</f>
        <v>2053.4013547427667</v>
      </c>
      <c r="AE895" s="2">
        <f>SUM(AE884:AE894)</f>
        <v>4805.9105131158249</v>
      </c>
      <c r="AF895" s="2">
        <f>SUM(AF884:AF894)</f>
        <v>4805.9105131158249</v>
      </c>
      <c r="AG895">
        <f>SUM(AG884:AG894)</f>
        <v>0</v>
      </c>
      <c r="AH895" s="15">
        <f>SUM(AE884:AG894)</f>
        <v>9611.8210262316461</v>
      </c>
    </row>
    <row r="896" spans="1:35" x14ac:dyDescent="0.25">
      <c r="B896" s="3"/>
      <c r="C896" s="3"/>
      <c r="D896" s="3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14"/>
      <c r="AI896" s="3"/>
    </row>
    <row r="897" spans="1:35" x14ac:dyDescent="0.25">
      <c r="B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7"/>
      <c r="U897" s="7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7"/>
      <c r="AH897" s="19"/>
      <c r="AI897" s="7"/>
    </row>
    <row r="898" spans="1:35" x14ac:dyDescent="0.25">
      <c r="A898" t="s">
        <v>24</v>
      </c>
      <c r="B898">
        <f>B883+1</f>
        <v>58</v>
      </c>
      <c r="D898" s="3" t="s">
        <v>34</v>
      </c>
      <c r="E898" s="3" t="s">
        <v>5</v>
      </c>
      <c r="F898" s="3" t="s">
        <v>4</v>
      </c>
      <c r="G898" s="3" t="s">
        <v>6</v>
      </c>
      <c r="H898" s="3" t="s">
        <v>14</v>
      </c>
      <c r="I898" s="3" t="s">
        <v>7</v>
      </c>
      <c r="K898" s="14" t="s">
        <v>32</v>
      </c>
      <c r="L898" s="4"/>
      <c r="M898" s="4"/>
      <c r="N898" s="3" t="s">
        <v>51</v>
      </c>
      <c r="O898" s="3" t="s">
        <v>50</v>
      </c>
      <c r="P898" s="3" t="s">
        <v>14</v>
      </c>
      <c r="R898" s="3" t="s">
        <v>34</v>
      </c>
      <c r="S898" s="3" t="s">
        <v>35</v>
      </c>
      <c r="T898" s="3" t="s">
        <v>36</v>
      </c>
      <c r="U898" s="3" t="s">
        <v>37</v>
      </c>
      <c r="W898" s="3" t="s">
        <v>38</v>
      </c>
      <c r="X898" s="3" t="s">
        <v>39</v>
      </c>
      <c r="Y898" s="3" t="s">
        <v>40</v>
      </c>
      <c r="AA898" s="3" t="s">
        <v>41</v>
      </c>
      <c r="AB898" s="3" t="s">
        <v>42</v>
      </c>
      <c r="AC898" s="3" t="s">
        <v>43</v>
      </c>
      <c r="AE898" s="3" t="s">
        <v>52</v>
      </c>
      <c r="AF898" s="3" t="s">
        <v>54</v>
      </c>
      <c r="AG898" s="3" t="s">
        <v>53</v>
      </c>
      <c r="AH898" s="1" t="s">
        <v>24</v>
      </c>
      <c r="AI898">
        <f>B898</f>
        <v>58</v>
      </c>
    </row>
    <row r="899" spans="1:35" x14ac:dyDescent="0.25">
      <c r="D899">
        <f>D884</f>
        <v>1</v>
      </c>
      <c r="E899" s="2">
        <f>AE884</f>
        <v>3779.4507685921112</v>
      </c>
      <c r="F899" s="2">
        <f>AF884</f>
        <v>3779.4507685921112</v>
      </c>
      <c r="G899">
        <f>IF($B898&lt;$M$5,0,$K$6)</f>
        <v>0</v>
      </c>
      <c r="H899" s="2">
        <f>SUM(E899:G899)</f>
        <v>7558.9015371842224</v>
      </c>
      <c r="K899" s="1" t="s">
        <v>17</v>
      </c>
      <c r="L899" s="2">
        <f>SUM(I901:I909)</f>
        <v>3779450.7685921113</v>
      </c>
      <c r="M899" s="4"/>
      <c r="N899" s="7">
        <f>L902+L903</f>
        <v>1889725.3842960557</v>
      </c>
      <c r="O899" s="7">
        <f>L904</f>
        <v>1889725.3842960557</v>
      </c>
      <c r="P899" s="4"/>
      <c r="R899">
        <v>1</v>
      </c>
      <c r="S899" s="2">
        <f t="shared" ref="S899:S909" si="923">IF($H899&lt;$J$12,E899,E899/$H899*$J$12)</f>
        <v>2500</v>
      </c>
      <c r="T899" s="2">
        <f t="shared" ref="T899:T909" si="924">IF($H899&lt;$J$12,F899,F899/$H899*$J$12)</f>
        <v>2500</v>
      </c>
      <c r="U899" s="2">
        <f t="shared" ref="U899:U909" si="925">IF($H899&lt;$J$12,G899,G899/$H899*$J$12)</f>
        <v>0</v>
      </c>
      <c r="V899" s="2"/>
      <c r="W899" s="2">
        <f>S899-S899*$N$12</f>
        <v>2500</v>
      </c>
      <c r="X899" s="2">
        <f>T899-T899*$N$12</f>
        <v>2500</v>
      </c>
      <c r="Y899" s="2">
        <f>U899-U899*$N$12</f>
        <v>0</v>
      </c>
      <c r="Z899" s="2"/>
      <c r="AA899" s="2">
        <f>W899*VLOOKUP($R899,$D$19:$E$29,2,FALSE)</f>
        <v>625</v>
      </c>
      <c r="AB899" s="2">
        <f t="shared" ref="AB899:AB909" si="926">X899*VLOOKUP($R899,$D$19:$E$29,2,FALSE)</f>
        <v>625</v>
      </c>
      <c r="AC899" s="2">
        <f t="shared" ref="AC899:AC909" si="927">Y899*VLOOKUP($R899,$D$19:$E$29,2,FALSE)</f>
        <v>0</v>
      </c>
      <c r="AD899" s="2"/>
      <c r="AE899" s="2">
        <f>N902</f>
        <v>3779.4507685921112</v>
      </c>
      <c r="AF899" s="2">
        <f>O902</f>
        <v>3779.4507685921112</v>
      </c>
      <c r="AG899">
        <v>0</v>
      </c>
    </row>
    <row r="900" spans="1:35" x14ac:dyDescent="0.25">
      <c r="D900">
        <f t="shared" ref="D900:D909" si="928">D885</f>
        <v>2</v>
      </c>
      <c r="E900" s="2">
        <f t="shared" ref="E900:E909" si="929">AE885</f>
        <v>625</v>
      </c>
      <c r="F900" s="2">
        <f t="shared" ref="F900:F909" si="930">AF885</f>
        <v>625</v>
      </c>
      <c r="G900">
        <f t="shared" ref="G900:G909" si="931">AG885</f>
        <v>0</v>
      </c>
      <c r="H900" s="2">
        <f t="shared" ref="H900:H909" si="932">SUM(E900:G900)</f>
        <v>1250</v>
      </c>
      <c r="K900" s="1" t="s">
        <v>19</v>
      </c>
      <c r="L900" s="8">
        <f>IF(B898&lt;$M$5,0,$K$6/SUM($K$6,E899:E909))</f>
        <v>0</v>
      </c>
      <c r="M900" s="1" t="s">
        <v>15</v>
      </c>
      <c r="N900" s="2">
        <f>N899*$I$6</f>
        <v>3779.4507685921112</v>
      </c>
      <c r="O900" s="2">
        <f>O899*$I$6</f>
        <v>3779.4507685921112</v>
      </c>
      <c r="P900" s="2">
        <f>SUM(N900:O900)</f>
        <v>7558.9015371842224</v>
      </c>
      <c r="R900">
        <v>2</v>
      </c>
      <c r="S900" s="2">
        <f t="shared" si="923"/>
        <v>625</v>
      </c>
      <c r="T900" s="2">
        <f t="shared" si="924"/>
        <v>625</v>
      </c>
      <c r="U900" s="2">
        <f t="shared" si="925"/>
        <v>0</v>
      </c>
      <c r="V900" s="2"/>
      <c r="W900" s="2">
        <f>S900-S900*$N$13</f>
        <v>593.75</v>
      </c>
      <c r="X900" s="2">
        <f>T900-T900*$N$13</f>
        <v>593.75</v>
      </c>
      <c r="Y900" s="2">
        <f>U900-U900*$N$13</f>
        <v>0</v>
      </c>
      <c r="Z900" s="2"/>
      <c r="AA900" s="2">
        <f t="shared" ref="AA900:AA909" si="933">W900*VLOOKUP($R900,$D$19:$E$29,2,FALSE)</f>
        <v>237.5</v>
      </c>
      <c r="AB900" s="2">
        <f t="shared" si="926"/>
        <v>237.5</v>
      </c>
      <c r="AC900" s="2">
        <f t="shared" si="927"/>
        <v>0</v>
      </c>
      <c r="AD900" s="2"/>
      <c r="AE900" s="2">
        <f>AA899</f>
        <v>625</v>
      </c>
      <c r="AF900" s="2">
        <f t="shared" ref="AF900:AF909" si="934">AB899</f>
        <v>625</v>
      </c>
      <c r="AG900" s="2">
        <f t="shared" ref="AG900:AG909" si="935">AC899</f>
        <v>0</v>
      </c>
    </row>
    <row r="901" spans="1:35" x14ac:dyDescent="0.25">
      <c r="D901">
        <f t="shared" si="928"/>
        <v>3</v>
      </c>
      <c r="E901" s="2">
        <f t="shared" si="929"/>
        <v>237.5</v>
      </c>
      <c r="F901" s="2">
        <f t="shared" si="930"/>
        <v>237.5</v>
      </c>
      <c r="G901">
        <f t="shared" si="931"/>
        <v>0</v>
      </c>
      <c r="H901" s="2">
        <f t="shared" si="932"/>
        <v>475</v>
      </c>
      <c r="I901" s="2">
        <f t="shared" ref="I901:I909" si="936">F901*VLOOKUP(D901,$H$12:$L$22,4,FALSE)</f>
        <v>1149025</v>
      </c>
      <c r="J901" s="2"/>
      <c r="K901" s="1" t="s">
        <v>20</v>
      </c>
      <c r="L901" s="8">
        <f>1-L900</f>
        <v>1</v>
      </c>
      <c r="M901" s="1" t="s">
        <v>16</v>
      </c>
      <c r="N901" s="2">
        <f>IF($P900&lt;$I$7,N900,$I$7*N900/$P900)</f>
        <v>3779.4507685921112</v>
      </c>
      <c r="O901" s="2">
        <f>IF($P900&lt;$I$7,O900,$I$7*O900/$P900)</f>
        <v>3779.4507685921112</v>
      </c>
      <c r="P901" s="2">
        <f>SUM(N901:O901)</f>
        <v>7558.9015371842224</v>
      </c>
      <c r="R901">
        <v>3</v>
      </c>
      <c r="S901" s="2">
        <f t="shared" si="923"/>
        <v>237.5</v>
      </c>
      <c r="T901" s="2">
        <f t="shared" si="924"/>
        <v>237.5</v>
      </c>
      <c r="U901" s="2">
        <f t="shared" si="925"/>
        <v>0</v>
      </c>
      <c r="V901" s="2"/>
      <c r="W901" s="2">
        <f>S901-S901*$N$14</f>
        <v>213.75</v>
      </c>
      <c r="X901" s="2">
        <f>T901-T901*$N$14</f>
        <v>213.75</v>
      </c>
      <c r="Y901" s="2">
        <f>U901-U901*$N$14</f>
        <v>0</v>
      </c>
      <c r="Z901" s="2"/>
      <c r="AA901" s="2">
        <f t="shared" si="933"/>
        <v>85.5</v>
      </c>
      <c r="AB901" s="2">
        <f t="shared" si="926"/>
        <v>85.5</v>
      </c>
      <c r="AC901" s="2">
        <f t="shared" si="927"/>
        <v>0</v>
      </c>
      <c r="AD901" s="2"/>
      <c r="AE901" s="2">
        <f t="shared" ref="AE901:AE909" si="937">AA900</f>
        <v>237.5</v>
      </c>
      <c r="AF901" s="2">
        <f t="shared" si="934"/>
        <v>237.5</v>
      </c>
      <c r="AG901" s="2">
        <f t="shared" si="935"/>
        <v>0</v>
      </c>
    </row>
    <row r="902" spans="1:35" x14ac:dyDescent="0.25">
      <c r="D902">
        <f t="shared" si="928"/>
        <v>4</v>
      </c>
      <c r="E902" s="2">
        <f t="shared" si="929"/>
        <v>85.5</v>
      </c>
      <c r="F902" s="2">
        <f t="shared" si="930"/>
        <v>85.5</v>
      </c>
      <c r="G902">
        <f t="shared" si="931"/>
        <v>0</v>
      </c>
      <c r="H902" s="2">
        <f t="shared" si="932"/>
        <v>171</v>
      </c>
      <c r="I902" s="2">
        <f t="shared" si="936"/>
        <v>847732.5</v>
      </c>
      <c r="J902" s="2"/>
      <c r="K902" s="1" t="s">
        <v>21</v>
      </c>
      <c r="L902" s="2">
        <f>L899*L900</f>
        <v>0</v>
      </c>
      <c r="M902" s="1" t="s">
        <v>33</v>
      </c>
      <c r="N902" s="2">
        <f>N901</f>
        <v>3779.4507685921112</v>
      </c>
      <c r="O902" s="2">
        <f t="shared" ref="O902" si="938">O901</f>
        <v>3779.4507685921112</v>
      </c>
      <c r="P902" s="2">
        <f>SUM(N902:O902)</f>
        <v>7558.9015371842224</v>
      </c>
      <c r="R902">
        <v>4</v>
      </c>
      <c r="S902" s="2">
        <f t="shared" si="923"/>
        <v>85.5</v>
      </c>
      <c r="T902" s="2">
        <f t="shared" si="924"/>
        <v>85.5</v>
      </c>
      <c r="U902" s="2">
        <f t="shared" si="925"/>
        <v>0</v>
      </c>
      <c r="V902" s="2"/>
      <c r="W902" s="2">
        <f>S902-S902*$N$15</f>
        <v>68.400000000000006</v>
      </c>
      <c r="X902" s="2">
        <f>T902-T902*$N$15</f>
        <v>68.400000000000006</v>
      </c>
      <c r="Y902" s="2">
        <f>U902-U902*$N$15</f>
        <v>0</v>
      </c>
      <c r="Z902" s="2"/>
      <c r="AA902" s="2">
        <f t="shared" si="933"/>
        <v>41.04</v>
      </c>
      <c r="AB902" s="2">
        <f t="shared" si="926"/>
        <v>41.04</v>
      </c>
      <c r="AC902" s="2">
        <f t="shared" si="927"/>
        <v>0</v>
      </c>
      <c r="AD902" s="2"/>
      <c r="AE902" s="2">
        <f t="shared" si="937"/>
        <v>85.5</v>
      </c>
      <c r="AF902" s="2">
        <f t="shared" si="934"/>
        <v>85.5</v>
      </c>
      <c r="AG902" s="2">
        <f t="shared" si="935"/>
        <v>0</v>
      </c>
    </row>
    <row r="903" spans="1:35" x14ac:dyDescent="0.25">
      <c r="D903">
        <f t="shared" si="928"/>
        <v>5</v>
      </c>
      <c r="E903" s="2">
        <f t="shared" si="929"/>
        <v>41.04</v>
      </c>
      <c r="F903" s="2">
        <f t="shared" si="930"/>
        <v>41.04</v>
      </c>
      <c r="G903">
        <f t="shared" si="931"/>
        <v>0</v>
      </c>
      <c r="H903" s="2">
        <f t="shared" si="932"/>
        <v>82.08</v>
      </c>
      <c r="I903" s="2">
        <f t="shared" si="936"/>
        <v>647282.88</v>
      </c>
      <c r="J903" s="2"/>
      <c r="K903" s="1" t="s">
        <v>22</v>
      </c>
      <c r="L903" s="2">
        <f>(L899*L901)/2</f>
        <v>1889725.3842960557</v>
      </c>
      <c r="R903">
        <v>5</v>
      </c>
      <c r="S903" s="2">
        <f t="shared" si="923"/>
        <v>41.04</v>
      </c>
      <c r="T903" s="2">
        <f t="shared" si="924"/>
        <v>41.04</v>
      </c>
      <c r="U903" s="2">
        <f t="shared" si="925"/>
        <v>0</v>
      </c>
      <c r="V903" s="2"/>
      <c r="W903" s="2">
        <f>S903-S903*$N$16</f>
        <v>32.832000000000001</v>
      </c>
      <c r="X903" s="2">
        <f>T903-T903*$N$16</f>
        <v>32.832000000000001</v>
      </c>
      <c r="Y903" s="2">
        <f>U903-U903*$N$16</f>
        <v>0</v>
      </c>
      <c r="Z903" s="2"/>
      <c r="AA903" s="2">
        <f t="shared" si="933"/>
        <v>19.699200000000001</v>
      </c>
      <c r="AB903" s="2">
        <f t="shared" si="926"/>
        <v>19.699200000000001</v>
      </c>
      <c r="AC903" s="2">
        <f t="shared" si="927"/>
        <v>0</v>
      </c>
      <c r="AD903" s="2"/>
      <c r="AE903" s="2">
        <f t="shared" si="937"/>
        <v>41.04</v>
      </c>
      <c r="AF903" s="2">
        <f t="shared" si="934"/>
        <v>41.04</v>
      </c>
      <c r="AG903" s="2">
        <f t="shared" si="935"/>
        <v>0</v>
      </c>
    </row>
    <row r="904" spans="1:35" x14ac:dyDescent="0.25">
      <c r="D904">
        <f t="shared" si="928"/>
        <v>6</v>
      </c>
      <c r="E904" s="2">
        <f t="shared" si="929"/>
        <v>19.699200000000001</v>
      </c>
      <c r="F904" s="2">
        <f t="shared" si="930"/>
        <v>19.699200000000001</v>
      </c>
      <c r="G904">
        <f t="shared" si="931"/>
        <v>0</v>
      </c>
      <c r="H904" s="2">
        <f t="shared" si="932"/>
        <v>39.398400000000002</v>
      </c>
      <c r="I904" s="2">
        <f t="shared" si="936"/>
        <v>447309.73440000002</v>
      </c>
      <c r="J904" s="2"/>
      <c r="K904" s="1" t="s">
        <v>23</v>
      </c>
      <c r="L904" s="2">
        <f>L903</f>
        <v>1889725.3842960557</v>
      </c>
      <c r="R904">
        <v>6</v>
      </c>
      <c r="S904" s="2">
        <f t="shared" si="923"/>
        <v>19.699200000000001</v>
      </c>
      <c r="T904" s="2">
        <f t="shared" si="924"/>
        <v>19.699200000000001</v>
      </c>
      <c r="U904" s="2">
        <f t="shared" si="925"/>
        <v>0</v>
      </c>
      <c r="V904" s="2"/>
      <c r="W904" s="2">
        <f>S904-S904*$N$17</f>
        <v>15.759360000000001</v>
      </c>
      <c r="X904" s="2">
        <f>T904-T904*$N$17</f>
        <v>15.759360000000001</v>
      </c>
      <c r="Y904" s="2">
        <f>U904-U904*$N$17</f>
        <v>0</v>
      </c>
      <c r="Z904" s="2"/>
      <c r="AA904" s="2">
        <f t="shared" si="933"/>
        <v>9.4556160000000009</v>
      </c>
      <c r="AB904" s="2">
        <f t="shared" si="926"/>
        <v>9.4556160000000009</v>
      </c>
      <c r="AC904" s="2">
        <f t="shared" si="927"/>
        <v>0</v>
      </c>
      <c r="AD904" s="2"/>
      <c r="AE904" s="2">
        <f t="shared" si="937"/>
        <v>19.699200000000001</v>
      </c>
      <c r="AF904" s="2">
        <f t="shared" si="934"/>
        <v>19.699200000000001</v>
      </c>
      <c r="AG904" s="2">
        <f t="shared" si="935"/>
        <v>0</v>
      </c>
    </row>
    <row r="905" spans="1:35" x14ac:dyDescent="0.25">
      <c r="D905">
        <f t="shared" si="928"/>
        <v>7</v>
      </c>
      <c r="E905" s="2">
        <f t="shared" si="929"/>
        <v>9.4556160000000009</v>
      </c>
      <c r="F905" s="2">
        <f t="shared" si="930"/>
        <v>9.4556160000000009</v>
      </c>
      <c r="G905">
        <f t="shared" si="931"/>
        <v>0</v>
      </c>
      <c r="H905" s="2">
        <f t="shared" si="932"/>
        <v>18.911232000000002</v>
      </c>
      <c r="I905" s="2">
        <f t="shared" si="936"/>
        <v>278288.23449600005</v>
      </c>
      <c r="J905" s="2"/>
      <c r="K905" s="15"/>
      <c r="L905" s="2"/>
      <c r="M905" s="2"/>
      <c r="N905" s="2"/>
      <c r="O905" s="2"/>
      <c r="R905">
        <v>7</v>
      </c>
      <c r="S905" s="2">
        <f t="shared" si="923"/>
        <v>9.4556160000000009</v>
      </c>
      <c r="T905" s="2">
        <f t="shared" si="924"/>
        <v>9.4556160000000009</v>
      </c>
      <c r="U905" s="2">
        <f t="shared" si="925"/>
        <v>0</v>
      </c>
      <c r="V905" s="2"/>
      <c r="W905" s="2">
        <f>S905-S905*$N$18</f>
        <v>7.5644928000000009</v>
      </c>
      <c r="X905" s="2">
        <f>T905-T905*$N$18</f>
        <v>7.5644928000000009</v>
      </c>
      <c r="Y905" s="2">
        <f>U905-U905*$N$18</f>
        <v>0</v>
      </c>
      <c r="Z905" s="2"/>
      <c r="AA905" s="2">
        <f t="shared" si="933"/>
        <v>4.53869568</v>
      </c>
      <c r="AB905" s="2">
        <f t="shared" si="926"/>
        <v>4.53869568</v>
      </c>
      <c r="AC905" s="2">
        <f t="shared" si="927"/>
        <v>0</v>
      </c>
      <c r="AD905" s="2"/>
      <c r="AE905" s="2">
        <f t="shared" si="937"/>
        <v>9.4556160000000009</v>
      </c>
      <c r="AF905" s="2">
        <f t="shared" si="934"/>
        <v>9.4556160000000009</v>
      </c>
      <c r="AG905" s="2">
        <f t="shared" si="935"/>
        <v>0</v>
      </c>
    </row>
    <row r="906" spans="1:35" x14ac:dyDescent="0.25">
      <c r="D906">
        <f t="shared" si="928"/>
        <v>8</v>
      </c>
      <c r="E906" s="2">
        <f t="shared" si="929"/>
        <v>4.53869568</v>
      </c>
      <c r="F906" s="2">
        <f t="shared" si="930"/>
        <v>4.53869568</v>
      </c>
      <c r="G906">
        <f t="shared" si="931"/>
        <v>0</v>
      </c>
      <c r="H906" s="2">
        <f t="shared" si="932"/>
        <v>9.07739136</v>
      </c>
      <c r="I906" s="2">
        <f t="shared" si="936"/>
        <v>168076.97842176</v>
      </c>
      <c r="J906" s="2"/>
      <c r="K906" s="2"/>
      <c r="L906" s="2"/>
      <c r="M906" s="2"/>
      <c r="N906" s="2"/>
      <c r="O906" s="2"/>
      <c r="R906">
        <v>8</v>
      </c>
      <c r="S906" s="2">
        <f t="shared" si="923"/>
        <v>4.53869568</v>
      </c>
      <c r="T906" s="2">
        <f t="shared" si="924"/>
        <v>4.53869568</v>
      </c>
      <c r="U906" s="2">
        <f t="shared" si="925"/>
        <v>0</v>
      </c>
      <c r="V906" s="2"/>
      <c r="W906" s="2">
        <f>S906-S906*$N$19</f>
        <v>3.630956544</v>
      </c>
      <c r="X906" s="2">
        <f>T906-T906*$N$19</f>
        <v>3.630956544</v>
      </c>
      <c r="Y906" s="2">
        <f>U906-U906*$N$19</f>
        <v>0</v>
      </c>
      <c r="Z906" s="2"/>
      <c r="AA906" s="2">
        <f t="shared" si="933"/>
        <v>2.1785739263999999</v>
      </c>
      <c r="AB906" s="2">
        <f t="shared" si="926"/>
        <v>2.1785739263999999</v>
      </c>
      <c r="AC906" s="2">
        <f t="shared" si="927"/>
        <v>0</v>
      </c>
      <c r="AD906" s="2"/>
      <c r="AE906" s="2">
        <f t="shared" si="937"/>
        <v>4.53869568</v>
      </c>
      <c r="AF906" s="2">
        <f t="shared" si="934"/>
        <v>4.53869568</v>
      </c>
      <c r="AG906" s="2">
        <f t="shared" si="935"/>
        <v>0</v>
      </c>
    </row>
    <row r="907" spans="1:35" x14ac:dyDescent="0.25">
      <c r="D907">
        <f t="shared" si="928"/>
        <v>9</v>
      </c>
      <c r="E907" s="2">
        <f t="shared" si="929"/>
        <v>2.1785739263999999</v>
      </c>
      <c r="F907" s="2">
        <f t="shared" si="930"/>
        <v>2.1785739263999999</v>
      </c>
      <c r="G907">
        <f t="shared" si="931"/>
        <v>0</v>
      </c>
      <c r="H907" s="2">
        <f t="shared" si="932"/>
        <v>4.3571478527999998</v>
      </c>
      <c r="I907" s="2">
        <f t="shared" si="936"/>
        <v>134261.15393617921</v>
      </c>
      <c r="J907" s="2"/>
      <c r="K907" s="2"/>
      <c r="L907" s="2"/>
      <c r="M907" s="2"/>
      <c r="N907" s="2"/>
      <c r="O907" s="2"/>
      <c r="R907">
        <v>9</v>
      </c>
      <c r="S907" s="2">
        <f t="shared" si="923"/>
        <v>2.1785739263999999</v>
      </c>
      <c r="T907" s="2">
        <f t="shared" si="924"/>
        <v>2.1785739263999999</v>
      </c>
      <c r="U907" s="2">
        <f t="shared" si="925"/>
        <v>0</v>
      </c>
      <c r="V907" s="2"/>
      <c r="W907" s="2">
        <f>S907-S907*$N$20</f>
        <v>1.7428591411199998</v>
      </c>
      <c r="X907" s="2">
        <f>T907-T907*$N$20</f>
        <v>1.7428591411199998</v>
      </c>
      <c r="Y907" s="2">
        <f>U907-U907*$N$20</f>
        <v>0</v>
      </c>
      <c r="Z907" s="2"/>
      <c r="AA907" s="2">
        <f t="shared" si="933"/>
        <v>1.0457154846719998</v>
      </c>
      <c r="AB907" s="2">
        <f t="shared" si="926"/>
        <v>1.0457154846719998</v>
      </c>
      <c r="AC907" s="2">
        <f t="shared" si="927"/>
        <v>0</v>
      </c>
      <c r="AD907" s="2"/>
      <c r="AE907" s="2">
        <f t="shared" si="937"/>
        <v>2.1785739263999999</v>
      </c>
      <c r="AF907" s="2">
        <f t="shared" si="934"/>
        <v>2.1785739263999999</v>
      </c>
      <c r="AG907" s="2">
        <f t="shared" si="935"/>
        <v>0</v>
      </c>
    </row>
    <row r="908" spans="1:35" x14ac:dyDescent="0.25">
      <c r="D908">
        <f t="shared" si="928"/>
        <v>10</v>
      </c>
      <c r="E908" s="2">
        <f t="shared" si="929"/>
        <v>1.0457154846719998</v>
      </c>
      <c r="F908" s="2">
        <f t="shared" si="930"/>
        <v>1.0457154846719998</v>
      </c>
      <c r="G908">
        <f t="shared" si="931"/>
        <v>0</v>
      </c>
      <c r="H908" s="2">
        <f t="shared" si="932"/>
        <v>2.0914309693439996</v>
      </c>
      <c r="I908" s="2">
        <f t="shared" si="936"/>
        <v>67114.019806248951</v>
      </c>
      <c r="J908" s="2"/>
      <c r="K908" s="2"/>
      <c r="L908" s="2"/>
      <c r="M908" s="2"/>
      <c r="N908" s="2"/>
      <c r="O908" s="2"/>
      <c r="R908">
        <v>10</v>
      </c>
      <c r="S908" s="2">
        <f t="shared" si="923"/>
        <v>1.0457154846719998</v>
      </c>
      <c r="T908" s="2">
        <f t="shared" si="924"/>
        <v>1.0457154846719998</v>
      </c>
      <c r="U908" s="2">
        <f t="shared" si="925"/>
        <v>0</v>
      </c>
      <c r="V908" s="2"/>
      <c r="W908" s="2">
        <f>S908-S908*$N$21</f>
        <v>0.8365723877375999</v>
      </c>
      <c r="X908" s="2">
        <f>T908-T908*$N$21</f>
        <v>0.8365723877375999</v>
      </c>
      <c r="Y908" s="2">
        <f>U908-U908*$N$21</f>
        <v>0</v>
      </c>
      <c r="Z908" s="2"/>
      <c r="AA908" s="2">
        <f t="shared" si="933"/>
        <v>0.50194343264255992</v>
      </c>
      <c r="AB908" s="2">
        <f t="shared" si="926"/>
        <v>0.50194343264255992</v>
      </c>
      <c r="AC908" s="2">
        <f t="shared" si="927"/>
        <v>0</v>
      </c>
      <c r="AD908" s="2"/>
      <c r="AE908" s="2">
        <f t="shared" si="937"/>
        <v>1.0457154846719998</v>
      </c>
      <c r="AF908" s="2">
        <f t="shared" si="934"/>
        <v>1.0457154846719998</v>
      </c>
      <c r="AG908" s="2">
        <f t="shared" si="935"/>
        <v>0</v>
      </c>
    </row>
    <row r="909" spans="1:35" x14ac:dyDescent="0.25">
      <c r="D909">
        <f t="shared" si="928"/>
        <v>11</v>
      </c>
      <c r="E909" s="2">
        <f t="shared" si="929"/>
        <v>0.50194343264255992</v>
      </c>
      <c r="F909" s="2">
        <f t="shared" si="930"/>
        <v>0.50194343264255992</v>
      </c>
      <c r="G909">
        <f t="shared" si="931"/>
        <v>0</v>
      </c>
      <c r="H909" s="2">
        <f t="shared" si="932"/>
        <v>1.0038868652851198</v>
      </c>
      <c r="I909" s="2">
        <f t="shared" si="936"/>
        <v>40360.26753192296</v>
      </c>
      <c r="J909" s="2"/>
      <c r="K909" s="2"/>
      <c r="L909" s="2"/>
      <c r="M909" s="2"/>
      <c r="N909" s="2"/>
      <c r="O909" s="2"/>
      <c r="R909" s="3">
        <v>11</v>
      </c>
      <c r="S909" s="6">
        <f t="shared" si="923"/>
        <v>0.50194343264255992</v>
      </c>
      <c r="T909" s="6">
        <f t="shared" si="924"/>
        <v>0.50194343264255992</v>
      </c>
      <c r="U909" s="6">
        <f t="shared" si="925"/>
        <v>0</v>
      </c>
      <c r="V909" s="7"/>
      <c r="W909" s="2">
        <f>S909-S909*$N$22</f>
        <v>0.40155474611404796</v>
      </c>
      <c r="X909" s="2">
        <f>T909-T909*$N$22</f>
        <v>0.40155474611404796</v>
      </c>
      <c r="Y909" s="2">
        <f>U909-U909*$N$22</f>
        <v>0</v>
      </c>
      <c r="Z909" s="2"/>
      <c r="AA909" s="2">
        <f t="shared" si="933"/>
        <v>0.24093284766842876</v>
      </c>
      <c r="AB909" s="2">
        <f t="shared" si="926"/>
        <v>0.24093284766842876</v>
      </c>
      <c r="AC909" s="2">
        <f t="shared" si="927"/>
        <v>0</v>
      </c>
      <c r="AD909" s="2"/>
      <c r="AE909" s="2">
        <f t="shared" si="937"/>
        <v>0.50194343264255992</v>
      </c>
      <c r="AF909" s="2">
        <f t="shared" si="934"/>
        <v>0.50194343264255992</v>
      </c>
      <c r="AG909" s="2">
        <f t="shared" si="935"/>
        <v>0</v>
      </c>
    </row>
    <row r="910" spans="1:35" x14ac:dyDescent="0.25">
      <c r="H910" s="2">
        <f>SUM(H899:H909)</f>
        <v>9611.8210262316497</v>
      </c>
      <c r="I910">
        <f>SUM(I901:I909)</f>
        <v>3779450.7685921113</v>
      </c>
      <c r="R910" t="s">
        <v>30</v>
      </c>
      <c r="T910">
        <f>IF($H910&lt;$J$12,F910,F910/$H910*$J$12)</f>
        <v>0</v>
      </c>
      <c r="U910">
        <f>SUM(S899:U909)</f>
        <v>7052.9194890474282</v>
      </c>
      <c r="Y910" s="2">
        <f>SUM(W899:Y909)</f>
        <v>6877.3355912379429</v>
      </c>
      <c r="AC910" s="2">
        <f>SUM(AA899:AC909)</f>
        <v>2053.4013547427667</v>
      </c>
      <c r="AE910" s="2">
        <f>SUM(AE899:AE909)</f>
        <v>4805.9105131158249</v>
      </c>
      <c r="AF910" s="2">
        <f>SUM(AF899:AF909)</f>
        <v>4805.9105131158249</v>
      </c>
      <c r="AG910">
        <f>SUM(AG899:AG909)</f>
        <v>0</v>
      </c>
      <c r="AH910" s="15">
        <f>SUM(AE899:AG909)</f>
        <v>9611.8210262316461</v>
      </c>
    </row>
    <row r="911" spans="1:35" x14ac:dyDescent="0.25">
      <c r="B911" s="3"/>
      <c r="C911" s="3"/>
      <c r="D911" s="3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14"/>
      <c r="AI911" s="3"/>
    </row>
    <row r="912" spans="1:35" x14ac:dyDescent="0.25">
      <c r="B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7"/>
      <c r="U912" s="7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7"/>
      <c r="AH912" s="19"/>
      <c r="AI912" s="7"/>
    </row>
    <row r="913" spans="1:35" x14ac:dyDescent="0.25">
      <c r="A913" t="s">
        <v>24</v>
      </c>
      <c r="B913">
        <f>B898+1</f>
        <v>59</v>
      </c>
      <c r="D913" s="3" t="s">
        <v>34</v>
      </c>
      <c r="E913" s="3" t="s">
        <v>5</v>
      </c>
      <c r="F913" s="3" t="s">
        <v>4</v>
      </c>
      <c r="G913" s="3" t="s">
        <v>6</v>
      </c>
      <c r="H913" s="3" t="s">
        <v>14</v>
      </c>
      <c r="I913" s="3" t="s">
        <v>7</v>
      </c>
      <c r="K913" s="14" t="s">
        <v>32</v>
      </c>
      <c r="L913" s="4"/>
      <c r="M913" s="4"/>
      <c r="N913" s="3" t="s">
        <v>51</v>
      </c>
      <c r="O913" s="3" t="s">
        <v>50</v>
      </c>
      <c r="P913" s="3" t="s">
        <v>14</v>
      </c>
      <c r="R913" s="3" t="s">
        <v>34</v>
      </c>
      <c r="S913" s="3" t="s">
        <v>35</v>
      </c>
      <c r="T913" s="3" t="s">
        <v>36</v>
      </c>
      <c r="U913" s="3" t="s">
        <v>37</v>
      </c>
      <c r="W913" s="3" t="s">
        <v>38</v>
      </c>
      <c r="X913" s="3" t="s">
        <v>39</v>
      </c>
      <c r="Y913" s="3" t="s">
        <v>40</v>
      </c>
      <c r="AA913" s="3" t="s">
        <v>41</v>
      </c>
      <c r="AB913" s="3" t="s">
        <v>42</v>
      </c>
      <c r="AC913" s="3" t="s">
        <v>43</v>
      </c>
      <c r="AE913" s="3" t="s">
        <v>52</v>
      </c>
      <c r="AF913" s="3" t="s">
        <v>54</v>
      </c>
      <c r="AG913" s="3" t="s">
        <v>53</v>
      </c>
      <c r="AH913" s="1" t="s">
        <v>24</v>
      </c>
      <c r="AI913">
        <f>B913</f>
        <v>59</v>
      </c>
    </row>
    <row r="914" spans="1:35" x14ac:dyDescent="0.25">
      <c r="D914">
        <f>D899</f>
        <v>1</v>
      </c>
      <c r="E914" s="2">
        <f>AE899</f>
        <v>3779.4507685921112</v>
      </c>
      <c r="F914" s="2">
        <f>AF899</f>
        <v>3779.4507685921112</v>
      </c>
      <c r="G914">
        <f>IF($B913&lt;$M$5,0,$K$6)</f>
        <v>0</v>
      </c>
      <c r="H914" s="2">
        <f>SUM(E914:G914)</f>
        <v>7558.9015371842224</v>
      </c>
      <c r="K914" s="1" t="s">
        <v>17</v>
      </c>
      <c r="L914" s="2">
        <f>SUM(I916:I924)</f>
        <v>3779450.7685921113</v>
      </c>
      <c r="M914" s="4"/>
      <c r="N914" s="7">
        <f>L917+L918</f>
        <v>1889725.3842960557</v>
      </c>
      <c r="O914" s="7">
        <f>L919</f>
        <v>1889725.3842960557</v>
      </c>
      <c r="P914" s="4"/>
      <c r="R914">
        <v>1</v>
      </c>
      <c r="S914" s="2">
        <f t="shared" ref="S914:S924" si="939">IF($H914&lt;$J$12,E914,E914/$H914*$J$12)</f>
        <v>2500</v>
      </c>
      <c r="T914" s="2">
        <f t="shared" ref="T914:T924" si="940">IF($H914&lt;$J$12,F914,F914/$H914*$J$12)</f>
        <v>2500</v>
      </c>
      <c r="U914" s="2">
        <f t="shared" ref="U914:U924" si="941">IF($H914&lt;$J$12,G914,G914/$H914*$J$12)</f>
        <v>0</v>
      </c>
      <c r="V914" s="2"/>
      <c r="W914" s="2">
        <f>S914-S914*$N$12</f>
        <v>2500</v>
      </c>
      <c r="X914" s="2">
        <f>T914-T914*$N$12</f>
        <v>2500</v>
      </c>
      <c r="Y914" s="2">
        <f>U914-U914*$N$12</f>
        <v>0</v>
      </c>
      <c r="Z914" s="2"/>
      <c r="AA914" s="2">
        <f>W914*VLOOKUP($R914,$D$19:$E$29,2,FALSE)</f>
        <v>625</v>
      </c>
      <c r="AB914" s="2">
        <f t="shared" ref="AB914:AB924" si="942">X914*VLOOKUP($R914,$D$19:$E$29,2,FALSE)</f>
        <v>625</v>
      </c>
      <c r="AC914" s="2">
        <f t="shared" ref="AC914:AC924" si="943">Y914*VLOOKUP($R914,$D$19:$E$29,2,FALSE)</f>
        <v>0</v>
      </c>
      <c r="AD914" s="2"/>
      <c r="AE914" s="2">
        <f>N917</f>
        <v>3779.4507685921112</v>
      </c>
      <c r="AF914" s="2">
        <f>O917</f>
        <v>3779.4507685921112</v>
      </c>
      <c r="AG914">
        <v>0</v>
      </c>
    </row>
    <row r="915" spans="1:35" x14ac:dyDescent="0.25">
      <c r="D915">
        <f t="shared" ref="D915:D924" si="944">D900</f>
        <v>2</v>
      </c>
      <c r="E915" s="2">
        <f t="shared" ref="E915:E924" si="945">AE900</f>
        <v>625</v>
      </c>
      <c r="F915" s="2">
        <f t="shared" ref="F915:F924" si="946">AF900</f>
        <v>625</v>
      </c>
      <c r="G915">
        <f t="shared" ref="G915:G924" si="947">AG900</f>
        <v>0</v>
      </c>
      <c r="H915" s="2">
        <f t="shared" ref="H915:H924" si="948">SUM(E915:G915)</f>
        <v>1250</v>
      </c>
      <c r="K915" s="1" t="s">
        <v>19</v>
      </c>
      <c r="L915" s="8">
        <f>IF(B913&lt;$M$5,0,$K$6/SUM($K$6,E914:E924))</f>
        <v>0</v>
      </c>
      <c r="M915" s="1" t="s">
        <v>15</v>
      </c>
      <c r="N915" s="2">
        <f>N914*$I$6</f>
        <v>3779.4507685921112</v>
      </c>
      <c r="O915" s="2">
        <f>O914*$I$6</f>
        <v>3779.4507685921112</v>
      </c>
      <c r="P915" s="2">
        <f>SUM(N915:O915)</f>
        <v>7558.9015371842224</v>
      </c>
      <c r="R915">
        <v>2</v>
      </c>
      <c r="S915" s="2">
        <f t="shared" si="939"/>
        <v>625</v>
      </c>
      <c r="T915" s="2">
        <f t="shared" si="940"/>
        <v>625</v>
      </c>
      <c r="U915" s="2">
        <f t="shared" si="941"/>
        <v>0</v>
      </c>
      <c r="V915" s="2"/>
      <c r="W915" s="2">
        <f>S915-S915*$N$13</f>
        <v>593.75</v>
      </c>
      <c r="X915" s="2">
        <f>T915-T915*$N$13</f>
        <v>593.75</v>
      </c>
      <c r="Y915" s="2">
        <f>U915-U915*$N$13</f>
        <v>0</v>
      </c>
      <c r="Z915" s="2"/>
      <c r="AA915" s="2">
        <f t="shared" ref="AA915:AA924" si="949">W915*VLOOKUP($R915,$D$19:$E$29,2,FALSE)</f>
        <v>237.5</v>
      </c>
      <c r="AB915" s="2">
        <f t="shared" si="942"/>
        <v>237.5</v>
      </c>
      <c r="AC915" s="2">
        <f t="shared" si="943"/>
        <v>0</v>
      </c>
      <c r="AD915" s="2"/>
      <c r="AE915" s="2">
        <f>AA914</f>
        <v>625</v>
      </c>
      <c r="AF915" s="2">
        <f t="shared" ref="AF915:AF924" si="950">AB914</f>
        <v>625</v>
      </c>
      <c r="AG915" s="2">
        <f t="shared" ref="AG915:AG924" si="951">AC914</f>
        <v>0</v>
      </c>
    </row>
    <row r="916" spans="1:35" x14ac:dyDescent="0.25">
      <c r="D916">
        <f t="shared" si="944"/>
        <v>3</v>
      </c>
      <c r="E916" s="2">
        <f t="shared" si="945"/>
        <v>237.5</v>
      </c>
      <c r="F916" s="2">
        <f t="shared" si="946"/>
        <v>237.5</v>
      </c>
      <c r="G916">
        <f t="shared" si="947"/>
        <v>0</v>
      </c>
      <c r="H916" s="2">
        <f t="shared" si="948"/>
        <v>475</v>
      </c>
      <c r="I916" s="2">
        <f t="shared" ref="I916:I924" si="952">F916*VLOOKUP(D916,$H$12:$L$22,4,FALSE)</f>
        <v>1149025</v>
      </c>
      <c r="J916" s="2"/>
      <c r="K916" s="1" t="s">
        <v>20</v>
      </c>
      <c r="L916" s="8">
        <f>1-L915</f>
        <v>1</v>
      </c>
      <c r="M916" s="1" t="s">
        <v>16</v>
      </c>
      <c r="N916" s="2">
        <f>IF($P915&lt;$I$7,N915,$I$7*N915/$P915)</f>
        <v>3779.4507685921112</v>
      </c>
      <c r="O916" s="2">
        <f>IF($P915&lt;$I$7,O915,$I$7*O915/$P915)</f>
        <v>3779.4507685921112</v>
      </c>
      <c r="P916" s="2">
        <f>SUM(N916:O916)</f>
        <v>7558.9015371842224</v>
      </c>
      <c r="R916">
        <v>3</v>
      </c>
      <c r="S916" s="2">
        <f t="shared" si="939"/>
        <v>237.5</v>
      </c>
      <c r="T916" s="2">
        <f t="shared" si="940"/>
        <v>237.5</v>
      </c>
      <c r="U916" s="2">
        <f t="shared" si="941"/>
        <v>0</v>
      </c>
      <c r="V916" s="2"/>
      <c r="W916" s="2">
        <f>S916-S916*$N$14</f>
        <v>213.75</v>
      </c>
      <c r="X916" s="2">
        <f>T916-T916*$N$14</f>
        <v>213.75</v>
      </c>
      <c r="Y916" s="2">
        <f>U916-U916*$N$14</f>
        <v>0</v>
      </c>
      <c r="Z916" s="2"/>
      <c r="AA916" s="2">
        <f t="shared" si="949"/>
        <v>85.5</v>
      </c>
      <c r="AB916" s="2">
        <f t="shared" si="942"/>
        <v>85.5</v>
      </c>
      <c r="AC916" s="2">
        <f t="shared" si="943"/>
        <v>0</v>
      </c>
      <c r="AD916" s="2"/>
      <c r="AE916" s="2">
        <f t="shared" ref="AE916:AE924" si="953">AA915</f>
        <v>237.5</v>
      </c>
      <c r="AF916" s="2">
        <f t="shared" si="950"/>
        <v>237.5</v>
      </c>
      <c r="AG916" s="2">
        <f t="shared" si="951"/>
        <v>0</v>
      </c>
    </row>
    <row r="917" spans="1:35" x14ac:dyDescent="0.25">
      <c r="D917">
        <f t="shared" si="944"/>
        <v>4</v>
      </c>
      <c r="E917" s="2">
        <f t="shared" si="945"/>
        <v>85.5</v>
      </c>
      <c r="F917" s="2">
        <f t="shared" si="946"/>
        <v>85.5</v>
      </c>
      <c r="G917">
        <f t="shared" si="947"/>
        <v>0</v>
      </c>
      <c r="H917" s="2">
        <f t="shared" si="948"/>
        <v>171</v>
      </c>
      <c r="I917" s="2">
        <f t="shared" si="952"/>
        <v>847732.5</v>
      </c>
      <c r="J917" s="2"/>
      <c r="K917" s="1" t="s">
        <v>21</v>
      </c>
      <c r="L917" s="2">
        <f>L914*L915</f>
        <v>0</v>
      </c>
      <c r="M917" s="1" t="s">
        <v>33</v>
      </c>
      <c r="N917" s="2">
        <f>N916</f>
        <v>3779.4507685921112</v>
      </c>
      <c r="O917" s="2">
        <f t="shared" ref="O917" si="954">O916</f>
        <v>3779.4507685921112</v>
      </c>
      <c r="P917" s="2">
        <f>SUM(N917:O917)</f>
        <v>7558.9015371842224</v>
      </c>
      <c r="R917">
        <v>4</v>
      </c>
      <c r="S917" s="2">
        <f t="shared" si="939"/>
        <v>85.5</v>
      </c>
      <c r="T917" s="2">
        <f t="shared" si="940"/>
        <v>85.5</v>
      </c>
      <c r="U917" s="2">
        <f t="shared" si="941"/>
        <v>0</v>
      </c>
      <c r="V917" s="2"/>
      <c r="W917" s="2">
        <f>S917-S917*$N$15</f>
        <v>68.400000000000006</v>
      </c>
      <c r="X917" s="2">
        <f>T917-T917*$N$15</f>
        <v>68.400000000000006</v>
      </c>
      <c r="Y917" s="2">
        <f>U917-U917*$N$15</f>
        <v>0</v>
      </c>
      <c r="Z917" s="2"/>
      <c r="AA917" s="2">
        <f t="shared" si="949"/>
        <v>41.04</v>
      </c>
      <c r="AB917" s="2">
        <f t="shared" si="942"/>
        <v>41.04</v>
      </c>
      <c r="AC917" s="2">
        <f t="shared" si="943"/>
        <v>0</v>
      </c>
      <c r="AD917" s="2"/>
      <c r="AE917" s="2">
        <f t="shared" si="953"/>
        <v>85.5</v>
      </c>
      <c r="AF917" s="2">
        <f t="shared" si="950"/>
        <v>85.5</v>
      </c>
      <c r="AG917" s="2">
        <f t="shared" si="951"/>
        <v>0</v>
      </c>
    </row>
    <row r="918" spans="1:35" x14ac:dyDescent="0.25">
      <c r="D918">
        <f t="shared" si="944"/>
        <v>5</v>
      </c>
      <c r="E918" s="2">
        <f t="shared" si="945"/>
        <v>41.04</v>
      </c>
      <c r="F918" s="2">
        <f t="shared" si="946"/>
        <v>41.04</v>
      </c>
      <c r="G918">
        <f t="shared" si="947"/>
        <v>0</v>
      </c>
      <c r="H918" s="2">
        <f t="shared" si="948"/>
        <v>82.08</v>
      </c>
      <c r="I918" s="2">
        <f t="shared" si="952"/>
        <v>647282.88</v>
      </c>
      <c r="J918" s="2"/>
      <c r="K918" s="1" t="s">
        <v>22</v>
      </c>
      <c r="L918" s="2">
        <f>(L914*L916)/2</f>
        <v>1889725.3842960557</v>
      </c>
      <c r="R918">
        <v>5</v>
      </c>
      <c r="S918" s="2">
        <f t="shared" si="939"/>
        <v>41.04</v>
      </c>
      <c r="T918" s="2">
        <f t="shared" si="940"/>
        <v>41.04</v>
      </c>
      <c r="U918" s="2">
        <f t="shared" si="941"/>
        <v>0</v>
      </c>
      <c r="V918" s="2"/>
      <c r="W918" s="2">
        <f>S918-S918*$N$16</f>
        <v>32.832000000000001</v>
      </c>
      <c r="X918" s="2">
        <f>T918-T918*$N$16</f>
        <v>32.832000000000001</v>
      </c>
      <c r="Y918" s="2">
        <f>U918-U918*$N$16</f>
        <v>0</v>
      </c>
      <c r="Z918" s="2"/>
      <c r="AA918" s="2">
        <f t="shared" si="949"/>
        <v>19.699200000000001</v>
      </c>
      <c r="AB918" s="2">
        <f t="shared" si="942"/>
        <v>19.699200000000001</v>
      </c>
      <c r="AC918" s="2">
        <f t="shared" si="943"/>
        <v>0</v>
      </c>
      <c r="AD918" s="2"/>
      <c r="AE918" s="2">
        <f t="shared" si="953"/>
        <v>41.04</v>
      </c>
      <c r="AF918" s="2">
        <f t="shared" si="950"/>
        <v>41.04</v>
      </c>
      <c r="AG918" s="2">
        <f t="shared" si="951"/>
        <v>0</v>
      </c>
    </row>
    <row r="919" spans="1:35" x14ac:dyDescent="0.25">
      <c r="D919">
        <f t="shared" si="944"/>
        <v>6</v>
      </c>
      <c r="E919" s="2">
        <f t="shared" si="945"/>
        <v>19.699200000000001</v>
      </c>
      <c r="F919" s="2">
        <f t="shared" si="946"/>
        <v>19.699200000000001</v>
      </c>
      <c r="G919">
        <f t="shared" si="947"/>
        <v>0</v>
      </c>
      <c r="H919" s="2">
        <f t="shared" si="948"/>
        <v>39.398400000000002</v>
      </c>
      <c r="I919" s="2">
        <f t="shared" si="952"/>
        <v>447309.73440000002</v>
      </c>
      <c r="J919" s="2"/>
      <c r="K919" s="1" t="s">
        <v>23</v>
      </c>
      <c r="L919" s="2">
        <f>L918</f>
        <v>1889725.3842960557</v>
      </c>
      <c r="R919">
        <v>6</v>
      </c>
      <c r="S919" s="2">
        <f t="shared" si="939"/>
        <v>19.699200000000001</v>
      </c>
      <c r="T919" s="2">
        <f t="shared" si="940"/>
        <v>19.699200000000001</v>
      </c>
      <c r="U919" s="2">
        <f t="shared" si="941"/>
        <v>0</v>
      </c>
      <c r="V919" s="2"/>
      <c r="W919" s="2">
        <f>S919-S919*$N$17</f>
        <v>15.759360000000001</v>
      </c>
      <c r="X919" s="2">
        <f>T919-T919*$N$17</f>
        <v>15.759360000000001</v>
      </c>
      <c r="Y919" s="2">
        <f>U919-U919*$N$17</f>
        <v>0</v>
      </c>
      <c r="Z919" s="2"/>
      <c r="AA919" s="2">
        <f t="shared" si="949"/>
        <v>9.4556160000000009</v>
      </c>
      <c r="AB919" s="2">
        <f t="shared" si="942"/>
        <v>9.4556160000000009</v>
      </c>
      <c r="AC919" s="2">
        <f t="shared" si="943"/>
        <v>0</v>
      </c>
      <c r="AD919" s="2"/>
      <c r="AE919" s="2">
        <f t="shared" si="953"/>
        <v>19.699200000000001</v>
      </c>
      <c r="AF919" s="2">
        <f t="shared" si="950"/>
        <v>19.699200000000001</v>
      </c>
      <c r="AG919" s="2">
        <f t="shared" si="951"/>
        <v>0</v>
      </c>
    </row>
    <row r="920" spans="1:35" x14ac:dyDescent="0.25">
      <c r="D920">
        <f t="shared" si="944"/>
        <v>7</v>
      </c>
      <c r="E920" s="2">
        <f t="shared" si="945"/>
        <v>9.4556160000000009</v>
      </c>
      <c r="F920" s="2">
        <f t="shared" si="946"/>
        <v>9.4556160000000009</v>
      </c>
      <c r="G920">
        <f t="shared" si="947"/>
        <v>0</v>
      </c>
      <c r="H920" s="2">
        <f t="shared" si="948"/>
        <v>18.911232000000002</v>
      </c>
      <c r="I920" s="2">
        <f t="shared" si="952"/>
        <v>278288.23449600005</v>
      </c>
      <c r="J920" s="2"/>
      <c r="K920" s="15"/>
      <c r="L920" s="2"/>
      <c r="M920" s="2"/>
      <c r="N920" s="2"/>
      <c r="O920" s="2"/>
      <c r="R920">
        <v>7</v>
      </c>
      <c r="S920" s="2">
        <f t="shared" si="939"/>
        <v>9.4556160000000009</v>
      </c>
      <c r="T920" s="2">
        <f t="shared" si="940"/>
        <v>9.4556160000000009</v>
      </c>
      <c r="U920" s="2">
        <f t="shared" si="941"/>
        <v>0</v>
      </c>
      <c r="V920" s="2"/>
      <c r="W920" s="2">
        <f>S920-S920*$N$18</f>
        <v>7.5644928000000009</v>
      </c>
      <c r="X920" s="2">
        <f>T920-T920*$N$18</f>
        <v>7.5644928000000009</v>
      </c>
      <c r="Y920" s="2">
        <f>U920-U920*$N$18</f>
        <v>0</v>
      </c>
      <c r="Z920" s="2"/>
      <c r="AA920" s="2">
        <f t="shared" si="949"/>
        <v>4.53869568</v>
      </c>
      <c r="AB920" s="2">
        <f t="shared" si="942"/>
        <v>4.53869568</v>
      </c>
      <c r="AC920" s="2">
        <f t="shared" si="943"/>
        <v>0</v>
      </c>
      <c r="AD920" s="2"/>
      <c r="AE920" s="2">
        <f t="shared" si="953"/>
        <v>9.4556160000000009</v>
      </c>
      <c r="AF920" s="2">
        <f t="shared" si="950"/>
        <v>9.4556160000000009</v>
      </c>
      <c r="AG920" s="2">
        <f t="shared" si="951"/>
        <v>0</v>
      </c>
    </row>
    <row r="921" spans="1:35" x14ac:dyDescent="0.25">
      <c r="D921">
        <f t="shared" si="944"/>
        <v>8</v>
      </c>
      <c r="E921" s="2">
        <f t="shared" si="945"/>
        <v>4.53869568</v>
      </c>
      <c r="F921" s="2">
        <f t="shared" si="946"/>
        <v>4.53869568</v>
      </c>
      <c r="G921">
        <f t="shared" si="947"/>
        <v>0</v>
      </c>
      <c r="H921" s="2">
        <f t="shared" si="948"/>
        <v>9.07739136</v>
      </c>
      <c r="I921" s="2">
        <f t="shared" si="952"/>
        <v>168076.97842176</v>
      </c>
      <c r="J921" s="2"/>
      <c r="K921" s="2"/>
      <c r="L921" s="2"/>
      <c r="M921" s="2"/>
      <c r="N921" s="2"/>
      <c r="O921" s="2"/>
      <c r="R921">
        <v>8</v>
      </c>
      <c r="S921" s="2">
        <f t="shared" si="939"/>
        <v>4.53869568</v>
      </c>
      <c r="T921" s="2">
        <f t="shared" si="940"/>
        <v>4.53869568</v>
      </c>
      <c r="U921" s="2">
        <f t="shared" si="941"/>
        <v>0</v>
      </c>
      <c r="V921" s="2"/>
      <c r="W921" s="2">
        <f>S921-S921*$N$19</f>
        <v>3.630956544</v>
      </c>
      <c r="X921" s="2">
        <f>T921-T921*$N$19</f>
        <v>3.630956544</v>
      </c>
      <c r="Y921" s="2">
        <f>U921-U921*$N$19</f>
        <v>0</v>
      </c>
      <c r="Z921" s="2"/>
      <c r="AA921" s="2">
        <f t="shared" si="949"/>
        <v>2.1785739263999999</v>
      </c>
      <c r="AB921" s="2">
        <f t="shared" si="942"/>
        <v>2.1785739263999999</v>
      </c>
      <c r="AC921" s="2">
        <f t="shared" si="943"/>
        <v>0</v>
      </c>
      <c r="AD921" s="2"/>
      <c r="AE921" s="2">
        <f t="shared" si="953"/>
        <v>4.53869568</v>
      </c>
      <c r="AF921" s="2">
        <f t="shared" si="950"/>
        <v>4.53869568</v>
      </c>
      <c r="AG921" s="2">
        <f t="shared" si="951"/>
        <v>0</v>
      </c>
    </row>
    <row r="922" spans="1:35" x14ac:dyDescent="0.25">
      <c r="D922">
        <f t="shared" si="944"/>
        <v>9</v>
      </c>
      <c r="E922" s="2">
        <f t="shared" si="945"/>
        <v>2.1785739263999999</v>
      </c>
      <c r="F922" s="2">
        <f t="shared" si="946"/>
        <v>2.1785739263999999</v>
      </c>
      <c r="G922">
        <f t="shared" si="947"/>
        <v>0</v>
      </c>
      <c r="H922" s="2">
        <f t="shared" si="948"/>
        <v>4.3571478527999998</v>
      </c>
      <c r="I922" s="2">
        <f t="shared" si="952"/>
        <v>134261.15393617921</v>
      </c>
      <c r="J922" s="2"/>
      <c r="K922" s="2"/>
      <c r="L922" s="2"/>
      <c r="M922" s="2"/>
      <c r="N922" s="2"/>
      <c r="O922" s="2"/>
      <c r="R922">
        <v>9</v>
      </c>
      <c r="S922" s="2">
        <f t="shared" si="939"/>
        <v>2.1785739263999999</v>
      </c>
      <c r="T922" s="2">
        <f t="shared" si="940"/>
        <v>2.1785739263999999</v>
      </c>
      <c r="U922" s="2">
        <f t="shared" si="941"/>
        <v>0</v>
      </c>
      <c r="V922" s="2"/>
      <c r="W922" s="2">
        <f>S922-S922*$N$20</f>
        <v>1.7428591411199998</v>
      </c>
      <c r="X922" s="2">
        <f>T922-T922*$N$20</f>
        <v>1.7428591411199998</v>
      </c>
      <c r="Y922" s="2">
        <f>U922-U922*$N$20</f>
        <v>0</v>
      </c>
      <c r="Z922" s="2"/>
      <c r="AA922" s="2">
        <f t="shared" si="949"/>
        <v>1.0457154846719998</v>
      </c>
      <c r="AB922" s="2">
        <f t="shared" si="942"/>
        <v>1.0457154846719998</v>
      </c>
      <c r="AC922" s="2">
        <f t="shared" si="943"/>
        <v>0</v>
      </c>
      <c r="AD922" s="2"/>
      <c r="AE922" s="2">
        <f t="shared" si="953"/>
        <v>2.1785739263999999</v>
      </c>
      <c r="AF922" s="2">
        <f t="shared" si="950"/>
        <v>2.1785739263999999</v>
      </c>
      <c r="AG922" s="2">
        <f t="shared" si="951"/>
        <v>0</v>
      </c>
    </row>
    <row r="923" spans="1:35" x14ac:dyDescent="0.25">
      <c r="D923">
        <f t="shared" si="944"/>
        <v>10</v>
      </c>
      <c r="E923" s="2">
        <f t="shared" si="945"/>
        <v>1.0457154846719998</v>
      </c>
      <c r="F923" s="2">
        <f t="shared" si="946"/>
        <v>1.0457154846719998</v>
      </c>
      <c r="G923">
        <f t="shared" si="947"/>
        <v>0</v>
      </c>
      <c r="H923" s="2">
        <f t="shared" si="948"/>
        <v>2.0914309693439996</v>
      </c>
      <c r="I923" s="2">
        <f t="shared" si="952"/>
        <v>67114.019806248951</v>
      </c>
      <c r="J923" s="2"/>
      <c r="K923" s="2"/>
      <c r="L923" s="2"/>
      <c r="M923" s="2"/>
      <c r="N923" s="2"/>
      <c r="O923" s="2"/>
      <c r="R923">
        <v>10</v>
      </c>
      <c r="S923" s="2">
        <f t="shared" si="939"/>
        <v>1.0457154846719998</v>
      </c>
      <c r="T923" s="2">
        <f t="shared" si="940"/>
        <v>1.0457154846719998</v>
      </c>
      <c r="U923" s="2">
        <f t="shared" si="941"/>
        <v>0</v>
      </c>
      <c r="V923" s="2"/>
      <c r="W923" s="2">
        <f>S923-S923*$N$21</f>
        <v>0.8365723877375999</v>
      </c>
      <c r="X923" s="2">
        <f>T923-T923*$N$21</f>
        <v>0.8365723877375999</v>
      </c>
      <c r="Y923" s="2">
        <f>U923-U923*$N$21</f>
        <v>0</v>
      </c>
      <c r="Z923" s="2"/>
      <c r="AA923" s="2">
        <f t="shared" si="949"/>
        <v>0.50194343264255992</v>
      </c>
      <c r="AB923" s="2">
        <f t="shared" si="942"/>
        <v>0.50194343264255992</v>
      </c>
      <c r="AC923" s="2">
        <f t="shared" si="943"/>
        <v>0</v>
      </c>
      <c r="AD923" s="2"/>
      <c r="AE923" s="2">
        <f t="shared" si="953"/>
        <v>1.0457154846719998</v>
      </c>
      <c r="AF923" s="2">
        <f t="shared" si="950"/>
        <v>1.0457154846719998</v>
      </c>
      <c r="AG923" s="2">
        <f t="shared" si="951"/>
        <v>0</v>
      </c>
    </row>
    <row r="924" spans="1:35" x14ac:dyDescent="0.25">
      <c r="D924">
        <f t="shared" si="944"/>
        <v>11</v>
      </c>
      <c r="E924" s="2">
        <f t="shared" si="945"/>
        <v>0.50194343264255992</v>
      </c>
      <c r="F924" s="2">
        <f t="shared" si="946"/>
        <v>0.50194343264255992</v>
      </c>
      <c r="G924">
        <f t="shared" si="947"/>
        <v>0</v>
      </c>
      <c r="H924" s="2">
        <f t="shared" si="948"/>
        <v>1.0038868652851198</v>
      </c>
      <c r="I924" s="2">
        <f t="shared" si="952"/>
        <v>40360.26753192296</v>
      </c>
      <c r="J924" s="2"/>
      <c r="K924" s="2"/>
      <c r="L924" s="2"/>
      <c r="M924" s="2"/>
      <c r="N924" s="2"/>
      <c r="O924" s="2"/>
      <c r="R924" s="3">
        <v>11</v>
      </c>
      <c r="S924" s="6">
        <f t="shared" si="939"/>
        <v>0.50194343264255992</v>
      </c>
      <c r="T924" s="6">
        <f t="shared" si="940"/>
        <v>0.50194343264255992</v>
      </c>
      <c r="U924" s="6">
        <f t="shared" si="941"/>
        <v>0</v>
      </c>
      <c r="V924" s="7"/>
      <c r="W924" s="2">
        <f>S924-S924*$N$22</f>
        <v>0.40155474611404796</v>
      </c>
      <c r="X924" s="2">
        <f>T924-T924*$N$22</f>
        <v>0.40155474611404796</v>
      </c>
      <c r="Y924" s="2">
        <f>U924-U924*$N$22</f>
        <v>0</v>
      </c>
      <c r="Z924" s="2"/>
      <c r="AA924" s="2">
        <f t="shared" si="949"/>
        <v>0.24093284766842876</v>
      </c>
      <c r="AB924" s="2">
        <f t="shared" si="942"/>
        <v>0.24093284766842876</v>
      </c>
      <c r="AC924" s="2">
        <f t="shared" si="943"/>
        <v>0</v>
      </c>
      <c r="AD924" s="2"/>
      <c r="AE924" s="2">
        <f t="shared" si="953"/>
        <v>0.50194343264255992</v>
      </c>
      <c r="AF924" s="2">
        <f t="shared" si="950"/>
        <v>0.50194343264255992</v>
      </c>
      <c r="AG924" s="2">
        <f t="shared" si="951"/>
        <v>0</v>
      </c>
    </row>
    <row r="925" spans="1:35" x14ac:dyDescent="0.25">
      <c r="H925" s="2">
        <f>SUM(H914:H924)</f>
        <v>9611.8210262316497</v>
      </c>
      <c r="I925">
        <f>SUM(I916:I924)</f>
        <v>3779450.7685921113</v>
      </c>
      <c r="R925" t="s">
        <v>30</v>
      </c>
      <c r="T925">
        <f>IF($H925&lt;$J$12,F925,F925/$H925*$J$12)</f>
        <v>0</v>
      </c>
      <c r="U925">
        <f>SUM(S914:U924)</f>
        <v>7052.9194890474282</v>
      </c>
      <c r="Y925" s="2">
        <f>SUM(W914:Y924)</f>
        <v>6877.3355912379429</v>
      </c>
      <c r="AC925" s="2">
        <f>SUM(AA914:AC924)</f>
        <v>2053.4013547427667</v>
      </c>
      <c r="AE925" s="2">
        <f>SUM(AE914:AE924)</f>
        <v>4805.9105131158249</v>
      </c>
      <c r="AF925" s="2">
        <f>SUM(AF914:AF924)</f>
        <v>4805.9105131158249</v>
      </c>
      <c r="AG925">
        <f>SUM(AG914:AG924)</f>
        <v>0</v>
      </c>
      <c r="AH925" s="15">
        <f>SUM(AE914:AG924)</f>
        <v>9611.8210262316461</v>
      </c>
    </row>
    <row r="926" spans="1:35" x14ac:dyDescent="0.25">
      <c r="B926" s="3"/>
      <c r="C926" s="3"/>
      <c r="D926" s="3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14"/>
      <c r="AI926" s="3"/>
    </row>
    <row r="927" spans="1:35" x14ac:dyDescent="0.25">
      <c r="B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7"/>
      <c r="U927" s="7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7"/>
      <c r="AH927" s="19"/>
      <c r="AI927" s="7"/>
    </row>
    <row r="928" spans="1:35" x14ac:dyDescent="0.25">
      <c r="A928" t="s">
        <v>24</v>
      </c>
      <c r="B928">
        <f>B913+1</f>
        <v>60</v>
      </c>
      <c r="D928" s="3" t="s">
        <v>34</v>
      </c>
      <c r="E928" s="3" t="s">
        <v>5</v>
      </c>
      <c r="F928" s="3" t="s">
        <v>4</v>
      </c>
      <c r="G928" s="3" t="s">
        <v>6</v>
      </c>
      <c r="H928" s="3" t="s">
        <v>14</v>
      </c>
      <c r="I928" s="3" t="s">
        <v>7</v>
      </c>
      <c r="K928" s="14" t="s">
        <v>32</v>
      </c>
      <c r="L928" s="4"/>
      <c r="M928" s="4"/>
      <c r="N928" s="3" t="s">
        <v>51</v>
      </c>
      <c r="O928" s="3" t="s">
        <v>50</v>
      </c>
      <c r="P928" s="3" t="s">
        <v>14</v>
      </c>
      <c r="R928" s="3" t="s">
        <v>34</v>
      </c>
      <c r="S928" s="3" t="s">
        <v>35</v>
      </c>
      <c r="T928" s="3" t="s">
        <v>36</v>
      </c>
      <c r="U928" s="3" t="s">
        <v>37</v>
      </c>
      <c r="W928" s="3" t="s">
        <v>38</v>
      </c>
      <c r="X928" s="3" t="s">
        <v>39</v>
      </c>
      <c r="Y928" s="3" t="s">
        <v>40</v>
      </c>
      <c r="AA928" s="3" t="s">
        <v>41</v>
      </c>
      <c r="AB928" s="3" t="s">
        <v>42</v>
      </c>
      <c r="AC928" s="3" t="s">
        <v>43</v>
      </c>
      <c r="AE928" s="3" t="s">
        <v>52</v>
      </c>
      <c r="AF928" s="3" t="s">
        <v>54</v>
      </c>
      <c r="AG928" s="3" t="s">
        <v>53</v>
      </c>
      <c r="AH928" s="1" t="s">
        <v>24</v>
      </c>
      <c r="AI928">
        <f>B928</f>
        <v>60</v>
      </c>
    </row>
    <row r="929" spans="1:35" x14ac:dyDescent="0.25">
      <c r="D929">
        <f>D914</f>
        <v>1</v>
      </c>
      <c r="E929" s="2">
        <f>AE914</f>
        <v>3779.4507685921112</v>
      </c>
      <c r="F929" s="2">
        <f>AF914</f>
        <v>3779.4507685921112</v>
      </c>
      <c r="G929">
        <f>IF($B928&lt;$M$5,0,$K$6)</f>
        <v>0</v>
      </c>
      <c r="H929" s="2">
        <f>SUM(E929:G929)</f>
        <v>7558.9015371842224</v>
      </c>
      <c r="K929" s="1" t="s">
        <v>17</v>
      </c>
      <c r="L929" s="2">
        <f>SUM(I931:I939)</f>
        <v>3779450.7685921113</v>
      </c>
      <c r="M929" s="4"/>
      <c r="N929" s="7">
        <f>L932+L933</f>
        <v>1889725.3842960557</v>
      </c>
      <c r="O929" s="7">
        <f>L934</f>
        <v>1889725.3842960557</v>
      </c>
      <c r="P929" s="4"/>
      <c r="R929">
        <v>1</v>
      </c>
      <c r="S929" s="2">
        <f t="shared" ref="S929:S939" si="955">IF($H929&lt;$J$12,E929,E929/$H929*$J$12)</f>
        <v>2500</v>
      </c>
      <c r="T929" s="2">
        <f t="shared" ref="T929:T939" si="956">IF($H929&lt;$J$12,F929,F929/$H929*$J$12)</f>
        <v>2500</v>
      </c>
      <c r="U929" s="2">
        <f t="shared" ref="U929:U939" si="957">IF($H929&lt;$J$12,G929,G929/$H929*$J$12)</f>
        <v>0</v>
      </c>
      <c r="V929" s="2"/>
      <c r="W929" s="2">
        <f>S929-S929*$N$12</f>
        <v>2500</v>
      </c>
      <c r="X929" s="2">
        <f>T929-T929*$N$12</f>
        <v>2500</v>
      </c>
      <c r="Y929" s="2">
        <f>U929-U929*$N$12</f>
        <v>0</v>
      </c>
      <c r="Z929" s="2"/>
      <c r="AA929" s="2">
        <f>W929*VLOOKUP($R929,$D$19:$E$29,2,FALSE)</f>
        <v>625</v>
      </c>
      <c r="AB929" s="2">
        <f t="shared" ref="AB929:AB939" si="958">X929*VLOOKUP($R929,$D$19:$E$29,2,FALSE)</f>
        <v>625</v>
      </c>
      <c r="AC929" s="2">
        <f t="shared" ref="AC929:AC939" si="959">Y929*VLOOKUP($R929,$D$19:$E$29,2,FALSE)</f>
        <v>0</v>
      </c>
      <c r="AD929" s="2"/>
      <c r="AE929" s="2">
        <f>N932</f>
        <v>3779.4507685921112</v>
      </c>
      <c r="AF929" s="2">
        <f>O932</f>
        <v>3779.4507685921112</v>
      </c>
      <c r="AG929">
        <v>0</v>
      </c>
    </row>
    <row r="930" spans="1:35" x14ac:dyDescent="0.25">
      <c r="D930">
        <f t="shared" ref="D930:D939" si="960">D915</f>
        <v>2</v>
      </c>
      <c r="E930" s="2">
        <f t="shared" ref="E930:E939" si="961">AE915</f>
        <v>625</v>
      </c>
      <c r="F930" s="2">
        <f t="shared" ref="F930:F939" si="962">AF915</f>
        <v>625</v>
      </c>
      <c r="G930">
        <f t="shared" ref="G930:G939" si="963">AG915</f>
        <v>0</v>
      </c>
      <c r="H930" s="2">
        <f t="shared" ref="H930:H939" si="964">SUM(E930:G930)</f>
        <v>1250</v>
      </c>
      <c r="K930" s="1" t="s">
        <v>19</v>
      </c>
      <c r="L930" s="8">
        <f>IF(B928&lt;$M$5,0,$K$6/SUM($K$6,E929:E939))</f>
        <v>0</v>
      </c>
      <c r="M930" s="1" t="s">
        <v>15</v>
      </c>
      <c r="N930" s="2">
        <f>N929*$I$6</f>
        <v>3779.4507685921112</v>
      </c>
      <c r="O930" s="2">
        <f>O929*$I$6</f>
        <v>3779.4507685921112</v>
      </c>
      <c r="P930" s="2">
        <f>SUM(N930:O930)</f>
        <v>7558.9015371842224</v>
      </c>
      <c r="R930">
        <v>2</v>
      </c>
      <c r="S930" s="2">
        <f t="shared" si="955"/>
        <v>625</v>
      </c>
      <c r="T930" s="2">
        <f t="shared" si="956"/>
        <v>625</v>
      </c>
      <c r="U930" s="2">
        <f t="shared" si="957"/>
        <v>0</v>
      </c>
      <c r="V930" s="2"/>
      <c r="W930" s="2">
        <f>S930-S930*$N$13</f>
        <v>593.75</v>
      </c>
      <c r="X930" s="2">
        <f>T930-T930*$N$13</f>
        <v>593.75</v>
      </c>
      <c r="Y930" s="2">
        <f>U930-U930*$N$13</f>
        <v>0</v>
      </c>
      <c r="Z930" s="2"/>
      <c r="AA930" s="2">
        <f t="shared" ref="AA930:AA939" si="965">W930*VLOOKUP($R930,$D$19:$E$29,2,FALSE)</f>
        <v>237.5</v>
      </c>
      <c r="AB930" s="2">
        <f t="shared" si="958"/>
        <v>237.5</v>
      </c>
      <c r="AC930" s="2">
        <f t="shared" si="959"/>
        <v>0</v>
      </c>
      <c r="AD930" s="2"/>
      <c r="AE930" s="2">
        <f>AA929</f>
        <v>625</v>
      </c>
      <c r="AF930" s="2">
        <f t="shared" ref="AF930:AF939" si="966">AB929</f>
        <v>625</v>
      </c>
      <c r="AG930" s="2">
        <f t="shared" ref="AG930:AG939" si="967">AC929</f>
        <v>0</v>
      </c>
    </row>
    <row r="931" spans="1:35" x14ac:dyDescent="0.25">
      <c r="D931">
        <f t="shared" si="960"/>
        <v>3</v>
      </c>
      <c r="E931" s="2">
        <f t="shared" si="961"/>
        <v>237.5</v>
      </c>
      <c r="F931" s="2">
        <f t="shared" si="962"/>
        <v>237.5</v>
      </c>
      <c r="G931">
        <f t="shared" si="963"/>
        <v>0</v>
      </c>
      <c r="H931" s="2">
        <f t="shared" si="964"/>
        <v>475</v>
      </c>
      <c r="I931" s="2">
        <f t="shared" ref="I931:I939" si="968">F931*VLOOKUP(D931,$H$12:$L$22,4,FALSE)</f>
        <v>1149025</v>
      </c>
      <c r="J931" s="2"/>
      <c r="K931" s="1" t="s">
        <v>20</v>
      </c>
      <c r="L931" s="8">
        <f>1-L930</f>
        <v>1</v>
      </c>
      <c r="M931" s="1" t="s">
        <v>16</v>
      </c>
      <c r="N931" s="2">
        <f>IF($P930&lt;$I$7,N930,$I$7*N930/$P930)</f>
        <v>3779.4507685921112</v>
      </c>
      <c r="O931" s="2">
        <f>IF($P930&lt;$I$7,O930,$I$7*O930/$P930)</f>
        <v>3779.4507685921112</v>
      </c>
      <c r="P931" s="2">
        <f>SUM(N931:O931)</f>
        <v>7558.9015371842224</v>
      </c>
      <c r="R931">
        <v>3</v>
      </c>
      <c r="S931" s="2">
        <f t="shared" si="955"/>
        <v>237.5</v>
      </c>
      <c r="T931" s="2">
        <f t="shared" si="956"/>
        <v>237.5</v>
      </c>
      <c r="U931" s="2">
        <f t="shared" si="957"/>
        <v>0</v>
      </c>
      <c r="V931" s="2"/>
      <c r="W931" s="2">
        <f>S931-S931*$N$14</f>
        <v>213.75</v>
      </c>
      <c r="X931" s="2">
        <f>T931-T931*$N$14</f>
        <v>213.75</v>
      </c>
      <c r="Y931" s="2">
        <f>U931-U931*$N$14</f>
        <v>0</v>
      </c>
      <c r="Z931" s="2"/>
      <c r="AA931" s="2">
        <f t="shared" si="965"/>
        <v>85.5</v>
      </c>
      <c r="AB931" s="2">
        <f t="shared" si="958"/>
        <v>85.5</v>
      </c>
      <c r="AC931" s="2">
        <f t="shared" si="959"/>
        <v>0</v>
      </c>
      <c r="AD931" s="2"/>
      <c r="AE931" s="2">
        <f t="shared" ref="AE931:AE939" si="969">AA930</f>
        <v>237.5</v>
      </c>
      <c r="AF931" s="2">
        <f t="shared" si="966"/>
        <v>237.5</v>
      </c>
      <c r="AG931" s="2">
        <f t="shared" si="967"/>
        <v>0</v>
      </c>
    </row>
    <row r="932" spans="1:35" x14ac:dyDescent="0.25">
      <c r="D932">
        <f t="shared" si="960"/>
        <v>4</v>
      </c>
      <c r="E932" s="2">
        <f t="shared" si="961"/>
        <v>85.5</v>
      </c>
      <c r="F932" s="2">
        <f t="shared" si="962"/>
        <v>85.5</v>
      </c>
      <c r="G932">
        <f t="shared" si="963"/>
        <v>0</v>
      </c>
      <c r="H932" s="2">
        <f t="shared" si="964"/>
        <v>171</v>
      </c>
      <c r="I932" s="2">
        <f t="shared" si="968"/>
        <v>847732.5</v>
      </c>
      <c r="J932" s="2"/>
      <c r="K932" s="1" t="s">
        <v>21</v>
      </c>
      <c r="L932" s="2">
        <f>L929*L930</f>
        <v>0</v>
      </c>
      <c r="M932" s="1" t="s">
        <v>33</v>
      </c>
      <c r="N932" s="2">
        <f>N931</f>
        <v>3779.4507685921112</v>
      </c>
      <c r="O932" s="2">
        <f t="shared" ref="O932" si="970">O931</f>
        <v>3779.4507685921112</v>
      </c>
      <c r="P932" s="2">
        <f>SUM(N932:O932)</f>
        <v>7558.9015371842224</v>
      </c>
      <c r="R932">
        <v>4</v>
      </c>
      <c r="S932" s="2">
        <f t="shared" si="955"/>
        <v>85.5</v>
      </c>
      <c r="T932" s="2">
        <f t="shared" si="956"/>
        <v>85.5</v>
      </c>
      <c r="U932" s="2">
        <f t="shared" si="957"/>
        <v>0</v>
      </c>
      <c r="V932" s="2"/>
      <c r="W932" s="2">
        <f>S932-S932*$N$15</f>
        <v>68.400000000000006</v>
      </c>
      <c r="X932" s="2">
        <f>T932-T932*$N$15</f>
        <v>68.400000000000006</v>
      </c>
      <c r="Y932" s="2">
        <f>U932-U932*$N$15</f>
        <v>0</v>
      </c>
      <c r="Z932" s="2"/>
      <c r="AA932" s="2">
        <f t="shared" si="965"/>
        <v>41.04</v>
      </c>
      <c r="AB932" s="2">
        <f t="shared" si="958"/>
        <v>41.04</v>
      </c>
      <c r="AC932" s="2">
        <f t="shared" si="959"/>
        <v>0</v>
      </c>
      <c r="AD932" s="2"/>
      <c r="AE932" s="2">
        <f t="shared" si="969"/>
        <v>85.5</v>
      </c>
      <c r="AF932" s="2">
        <f t="shared" si="966"/>
        <v>85.5</v>
      </c>
      <c r="AG932" s="2">
        <f t="shared" si="967"/>
        <v>0</v>
      </c>
    </row>
    <row r="933" spans="1:35" x14ac:dyDescent="0.25">
      <c r="D933">
        <f t="shared" si="960"/>
        <v>5</v>
      </c>
      <c r="E933" s="2">
        <f t="shared" si="961"/>
        <v>41.04</v>
      </c>
      <c r="F933" s="2">
        <f t="shared" si="962"/>
        <v>41.04</v>
      </c>
      <c r="G933">
        <f t="shared" si="963"/>
        <v>0</v>
      </c>
      <c r="H933" s="2">
        <f t="shared" si="964"/>
        <v>82.08</v>
      </c>
      <c r="I933" s="2">
        <f t="shared" si="968"/>
        <v>647282.88</v>
      </c>
      <c r="J933" s="2"/>
      <c r="K933" s="1" t="s">
        <v>22</v>
      </c>
      <c r="L933" s="2">
        <f>(L929*L931)/2</f>
        <v>1889725.3842960557</v>
      </c>
      <c r="R933">
        <v>5</v>
      </c>
      <c r="S933" s="2">
        <f t="shared" si="955"/>
        <v>41.04</v>
      </c>
      <c r="T933" s="2">
        <f t="shared" si="956"/>
        <v>41.04</v>
      </c>
      <c r="U933" s="2">
        <f t="shared" si="957"/>
        <v>0</v>
      </c>
      <c r="V933" s="2"/>
      <c r="W933" s="2">
        <f>S933-S933*$N$16</f>
        <v>32.832000000000001</v>
      </c>
      <c r="X933" s="2">
        <f>T933-T933*$N$16</f>
        <v>32.832000000000001</v>
      </c>
      <c r="Y933" s="2">
        <f>U933-U933*$N$16</f>
        <v>0</v>
      </c>
      <c r="Z933" s="2"/>
      <c r="AA933" s="2">
        <f t="shared" si="965"/>
        <v>19.699200000000001</v>
      </c>
      <c r="AB933" s="2">
        <f t="shared" si="958"/>
        <v>19.699200000000001</v>
      </c>
      <c r="AC933" s="2">
        <f t="shared" si="959"/>
        <v>0</v>
      </c>
      <c r="AD933" s="2"/>
      <c r="AE933" s="2">
        <f t="shared" si="969"/>
        <v>41.04</v>
      </c>
      <c r="AF933" s="2">
        <f t="shared" si="966"/>
        <v>41.04</v>
      </c>
      <c r="AG933" s="2">
        <f t="shared" si="967"/>
        <v>0</v>
      </c>
    </row>
    <row r="934" spans="1:35" x14ac:dyDescent="0.25">
      <c r="D934">
        <f t="shared" si="960"/>
        <v>6</v>
      </c>
      <c r="E934" s="2">
        <f t="shared" si="961"/>
        <v>19.699200000000001</v>
      </c>
      <c r="F934" s="2">
        <f t="shared" si="962"/>
        <v>19.699200000000001</v>
      </c>
      <c r="G934">
        <f t="shared" si="963"/>
        <v>0</v>
      </c>
      <c r="H934" s="2">
        <f t="shared" si="964"/>
        <v>39.398400000000002</v>
      </c>
      <c r="I934" s="2">
        <f t="shared" si="968"/>
        <v>447309.73440000002</v>
      </c>
      <c r="J934" s="2"/>
      <c r="K934" s="1" t="s">
        <v>23</v>
      </c>
      <c r="L934" s="2">
        <f>L933</f>
        <v>1889725.3842960557</v>
      </c>
      <c r="R934">
        <v>6</v>
      </c>
      <c r="S934" s="2">
        <f t="shared" si="955"/>
        <v>19.699200000000001</v>
      </c>
      <c r="T934" s="2">
        <f t="shared" si="956"/>
        <v>19.699200000000001</v>
      </c>
      <c r="U934" s="2">
        <f t="shared" si="957"/>
        <v>0</v>
      </c>
      <c r="V934" s="2"/>
      <c r="W934" s="2">
        <f>S934-S934*$N$17</f>
        <v>15.759360000000001</v>
      </c>
      <c r="X934" s="2">
        <f>T934-T934*$N$17</f>
        <v>15.759360000000001</v>
      </c>
      <c r="Y934" s="2">
        <f>U934-U934*$N$17</f>
        <v>0</v>
      </c>
      <c r="Z934" s="2"/>
      <c r="AA934" s="2">
        <f t="shared" si="965"/>
        <v>9.4556160000000009</v>
      </c>
      <c r="AB934" s="2">
        <f t="shared" si="958"/>
        <v>9.4556160000000009</v>
      </c>
      <c r="AC934" s="2">
        <f t="shared" si="959"/>
        <v>0</v>
      </c>
      <c r="AD934" s="2"/>
      <c r="AE934" s="2">
        <f t="shared" si="969"/>
        <v>19.699200000000001</v>
      </c>
      <c r="AF934" s="2">
        <f t="shared" si="966"/>
        <v>19.699200000000001</v>
      </c>
      <c r="AG934" s="2">
        <f t="shared" si="967"/>
        <v>0</v>
      </c>
    </row>
    <row r="935" spans="1:35" x14ac:dyDescent="0.25">
      <c r="D935">
        <f t="shared" si="960"/>
        <v>7</v>
      </c>
      <c r="E935" s="2">
        <f t="shared" si="961"/>
        <v>9.4556160000000009</v>
      </c>
      <c r="F935" s="2">
        <f t="shared" si="962"/>
        <v>9.4556160000000009</v>
      </c>
      <c r="G935">
        <f t="shared" si="963"/>
        <v>0</v>
      </c>
      <c r="H935" s="2">
        <f t="shared" si="964"/>
        <v>18.911232000000002</v>
      </c>
      <c r="I935" s="2">
        <f t="shared" si="968"/>
        <v>278288.23449600005</v>
      </c>
      <c r="J935" s="2"/>
      <c r="K935" s="15"/>
      <c r="L935" s="2"/>
      <c r="M935" s="2"/>
      <c r="N935" s="2"/>
      <c r="O935" s="2"/>
      <c r="R935">
        <v>7</v>
      </c>
      <c r="S935" s="2">
        <f t="shared" si="955"/>
        <v>9.4556160000000009</v>
      </c>
      <c r="T935" s="2">
        <f t="shared" si="956"/>
        <v>9.4556160000000009</v>
      </c>
      <c r="U935" s="2">
        <f t="shared" si="957"/>
        <v>0</v>
      </c>
      <c r="V935" s="2"/>
      <c r="W935" s="2">
        <f>S935-S935*$N$18</f>
        <v>7.5644928000000009</v>
      </c>
      <c r="X935" s="2">
        <f>T935-T935*$N$18</f>
        <v>7.5644928000000009</v>
      </c>
      <c r="Y935" s="2">
        <f>U935-U935*$N$18</f>
        <v>0</v>
      </c>
      <c r="Z935" s="2"/>
      <c r="AA935" s="2">
        <f t="shared" si="965"/>
        <v>4.53869568</v>
      </c>
      <c r="AB935" s="2">
        <f t="shared" si="958"/>
        <v>4.53869568</v>
      </c>
      <c r="AC935" s="2">
        <f t="shared" si="959"/>
        <v>0</v>
      </c>
      <c r="AD935" s="2"/>
      <c r="AE935" s="2">
        <f t="shared" si="969"/>
        <v>9.4556160000000009</v>
      </c>
      <c r="AF935" s="2">
        <f t="shared" si="966"/>
        <v>9.4556160000000009</v>
      </c>
      <c r="AG935" s="2">
        <f t="shared" si="967"/>
        <v>0</v>
      </c>
    </row>
    <row r="936" spans="1:35" x14ac:dyDescent="0.25">
      <c r="D936">
        <f t="shared" si="960"/>
        <v>8</v>
      </c>
      <c r="E936" s="2">
        <f t="shared" si="961"/>
        <v>4.53869568</v>
      </c>
      <c r="F936" s="2">
        <f t="shared" si="962"/>
        <v>4.53869568</v>
      </c>
      <c r="G936">
        <f t="shared" si="963"/>
        <v>0</v>
      </c>
      <c r="H936" s="2">
        <f t="shared" si="964"/>
        <v>9.07739136</v>
      </c>
      <c r="I936" s="2">
        <f t="shared" si="968"/>
        <v>168076.97842176</v>
      </c>
      <c r="J936" s="2"/>
      <c r="K936" s="2"/>
      <c r="L936" s="2"/>
      <c r="M936" s="2"/>
      <c r="N936" s="2"/>
      <c r="O936" s="2"/>
      <c r="R936">
        <v>8</v>
      </c>
      <c r="S936" s="2">
        <f t="shared" si="955"/>
        <v>4.53869568</v>
      </c>
      <c r="T936" s="2">
        <f t="shared" si="956"/>
        <v>4.53869568</v>
      </c>
      <c r="U936" s="2">
        <f t="shared" si="957"/>
        <v>0</v>
      </c>
      <c r="V936" s="2"/>
      <c r="W936" s="2">
        <f>S936-S936*$N$19</f>
        <v>3.630956544</v>
      </c>
      <c r="X936" s="2">
        <f>T936-T936*$N$19</f>
        <v>3.630956544</v>
      </c>
      <c r="Y936" s="2">
        <f>U936-U936*$N$19</f>
        <v>0</v>
      </c>
      <c r="Z936" s="2"/>
      <c r="AA936" s="2">
        <f t="shared" si="965"/>
        <v>2.1785739263999999</v>
      </c>
      <c r="AB936" s="2">
        <f t="shared" si="958"/>
        <v>2.1785739263999999</v>
      </c>
      <c r="AC936" s="2">
        <f t="shared" si="959"/>
        <v>0</v>
      </c>
      <c r="AD936" s="2"/>
      <c r="AE936" s="2">
        <f t="shared" si="969"/>
        <v>4.53869568</v>
      </c>
      <c r="AF936" s="2">
        <f t="shared" si="966"/>
        <v>4.53869568</v>
      </c>
      <c r="AG936" s="2">
        <f t="shared" si="967"/>
        <v>0</v>
      </c>
    </row>
    <row r="937" spans="1:35" x14ac:dyDescent="0.25">
      <c r="D937">
        <f t="shared" si="960"/>
        <v>9</v>
      </c>
      <c r="E937" s="2">
        <f t="shared" si="961"/>
        <v>2.1785739263999999</v>
      </c>
      <c r="F937" s="2">
        <f t="shared" si="962"/>
        <v>2.1785739263999999</v>
      </c>
      <c r="G937">
        <f t="shared" si="963"/>
        <v>0</v>
      </c>
      <c r="H937" s="2">
        <f t="shared" si="964"/>
        <v>4.3571478527999998</v>
      </c>
      <c r="I937" s="2">
        <f t="shared" si="968"/>
        <v>134261.15393617921</v>
      </c>
      <c r="J937" s="2"/>
      <c r="K937" s="2"/>
      <c r="L937" s="2"/>
      <c r="M937" s="2"/>
      <c r="N937" s="2"/>
      <c r="O937" s="2"/>
      <c r="R937">
        <v>9</v>
      </c>
      <c r="S937" s="2">
        <f t="shared" si="955"/>
        <v>2.1785739263999999</v>
      </c>
      <c r="T937" s="2">
        <f t="shared" si="956"/>
        <v>2.1785739263999999</v>
      </c>
      <c r="U937" s="2">
        <f t="shared" si="957"/>
        <v>0</v>
      </c>
      <c r="V937" s="2"/>
      <c r="W937" s="2">
        <f>S937-S937*$N$20</f>
        <v>1.7428591411199998</v>
      </c>
      <c r="X937" s="2">
        <f>T937-T937*$N$20</f>
        <v>1.7428591411199998</v>
      </c>
      <c r="Y937" s="2">
        <f>U937-U937*$N$20</f>
        <v>0</v>
      </c>
      <c r="Z937" s="2"/>
      <c r="AA937" s="2">
        <f t="shared" si="965"/>
        <v>1.0457154846719998</v>
      </c>
      <c r="AB937" s="2">
        <f t="shared" si="958"/>
        <v>1.0457154846719998</v>
      </c>
      <c r="AC937" s="2">
        <f t="shared" si="959"/>
        <v>0</v>
      </c>
      <c r="AD937" s="2"/>
      <c r="AE937" s="2">
        <f t="shared" si="969"/>
        <v>2.1785739263999999</v>
      </c>
      <c r="AF937" s="2">
        <f t="shared" si="966"/>
        <v>2.1785739263999999</v>
      </c>
      <c r="AG937" s="2">
        <f t="shared" si="967"/>
        <v>0</v>
      </c>
    </row>
    <row r="938" spans="1:35" x14ac:dyDescent="0.25">
      <c r="D938">
        <f t="shared" si="960"/>
        <v>10</v>
      </c>
      <c r="E938" s="2">
        <f t="shared" si="961"/>
        <v>1.0457154846719998</v>
      </c>
      <c r="F938" s="2">
        <f t="shared" si="962"/>
        <v>1.0457154846719998</v>
      </c>
      <c r="G938">
        <f t="shared" si="963"/>
        <v>0</v>
      </c>
      <c r="H938" s="2">
        <f t="shared" si="964"/>
        <v>2.0914309693439996</v>
      </c>
      <c r="I938" s="2">
        <f t="shared" si="968"/>
        <v>67114.019806248951</v>
      </c>
      <c r="J938" s="2"/>
      <c r="K938" s="2"/>
      <c r="L938" s="2"/>
      <c r="M938" s="2"/>
      <c r="N938" s="2"/>
      <c r="O938" s="2"/>
      <c r="R938">
        <v>10</v>
      </c>
      <c r="S938" s="2">
        <f t="shared" si="955"/>
        <v>1.0457154846719998</v>
      </c>
      <c r="T938" s="2">
        <f t="shared" si="956"/>
        <v>1.0457154846719998</v>
      </c>
      <c r="U938" s="2">
        <f t="shared" si="957"/>
        <v>0</v>
      </c>
      <c r="V938" s="2"/>
      <c r="W938" s="2">
        <f>S938-S938*$N$21</f>
        <v>0.8365723877375999</v>
      </c>
      <c r="X938" s="2">
        <f>T938-T938*$N$21</f>
        <v>0.8365723877375999</v>
      </c>
      <c r="Y938" s="2">
        <f>U938-U938*$N$21</f>
        <v>0</v>
      </c>
      <c r="Z938" s="2"/>
      <c r="AA938" s="2">
        <f t="shared" si="965"/>
        <v>0.50194343264255992</v>
      </c>
      <c r="AB938" s="2">
        <f t="shared" si="958"/>
        <v>0.50194343264255992</v>
      </c>
      <c r="AC938" s="2">
        <f t="shared" si="959"/>
        <v>0</v>
      </c>
      <c r="AD938" s="2"/>
      <c r="AE938" s="2">
        <f t="shared" si="969"/>
        <v>1.0457154846719998</v>
      </c>
      <c r="AF938" s="2">
        <f t="shared" si="966"/>
        <v>1.0457154846719998</v>
      </c>
      <c r="AG938" s="2">
        <f t="shared" si="967"/>
        <v>0</v>
      </c>
    </row>
    <row r="939" spans="1:35" x14ac:dyDescent="0.25">
      <c r="D939">
        <f t="shared" si="960"/>
        <v>11</v>
      </c>
      <c r="E939" s="2">
        <f t="shared" si="961"/>
        <v>0.50194343264255992</v>
      </c>
      <c r="F939" s="2">
        <f t="shared" si="962"/>
        <v>0.50194343264255992</v>
      </c>
      <c r="G939">
        <f t="shared" si="963"/>
        <v>0</v>
      </c>
      <c r="H939" s="2">
        <f t="shared" si="964"/>
        <v>1.0038868652851198</v>
      </c>
      <c r="I939" s="2">
        <f t="shared" si="968"/>
        <v>40360.26753192296</v>
      </c>
      <c r="J939" s="2"/>
      <c r="K939" s="2"/>
      <c r="L939" s="2"/>
      <c r="M939" s="2"/>
      <c r="N939" s="2"/>
      <c r="O939" s="2"/>
      <c r="R939" s="3">
        <v>11</v>
      </c>
      <c r="S939" s="6">
        <f t="shared" si="955"/>
        <v>0.50194343264255992</v>
      </c>
      <c r="T939" s="6">
        <f t="shared" si="956"/>
        <v>0.50194343264255992</v>
      </c>
      <c r="U939" s="6">
        <f t="shared" si="957"/>
        <v>0</v>
      </c>
      <c r="V939" s="7"/>
      <c r="W939" s="2">
        <f>S939-S939*$N$22</f>
        <v>0.40155474611404796</v>
      </c>
      <c r="X939" s="2">
        <f>T939-T939*$N$22</f>
        <v>0.40155474611404796</v>
      </c>
      <c r="Y939" s="2">
        <f>U939-U939*$N$22</f>
        <v>0</v>
      </c>
      <c r="Z939" s="2"/>
      <c r="AA939" s="2">
        <f t="shared" si="965"/>
        <v>0.24093284766842876</v>
      </c>
      <c r="AB939" s="2">
        <f t="shared" si="958"/>
        <v>0.24093284766842876</v>
      </c>
      <c r="AC939" s="2">
        <f t="shared" si="959"/>
        <v>0</v>
      </c>
      <c r="AD939" s="2"/>
      <c r="AE939" s="2">
        <f t="shared" si="969"/>
        <v>0.50194343264255992</v>
      </c>
      <c r="AF939" s="2">
        <f t="shared" si="966"/>
        <v>0.50194343264255992</v>
      </c>
      <c r="AG939" s="2">
        <f t="shared" si="967"/>
        <v>0</v>
      </c>
    </row>
    <row r="940" spans="1:35" x14ac:dyDescent="0.25">
      <c r="H940" s="2">
        <f>SUM(H929:H939)</f>
        <v>9611.8210262316497</v>
      </c>
      <c r="I940">
        <f>SUM(I931:I939)</f>
        <v>3779450.7685921113</v>
      </c>
      <c r="R940" t="s">
        <v>30</v>
      </c>
      <c r="T940">
        <f>IF($H940&lt;$J$12,F940,F940/$H940*$J$12)</f>
        <v>0</v>
      </c>
      <c r="U940">
        <f>SUM(S929:U939)</f>
        <v>7052.9194890474282</v>
      </c>
      <c r="Y940" s="2">
        <f>SUM(W929:Y939)</f>
        <v>6877.3355912379429</v>
      </c>
      <c r="AC940" s="2">
        <f>SUM(AA929:AC939)</f>
        <v>2053.4013547427667</v>
      </c>
      <c r="AE940" s="2">
        <f>SUM(AE929:AE939)</f>
        <v>4805.9105131158249</v>
      </c>
      <c r="AF940" s="2">
        <f>SUM(AF929:AF939)</f>
        <v>4805.9105131158249</v>
      </c>
      <c r="AG940">
        <f>SUM(AG929:AG939)</f>
        <v>0</v>
      </c>
      <c r="AH940" s="15">
        <f>SUM(AE929:AG939)</f>
        <v>9611.8210262316461</v>
      </c>
    </row>
    <row r="941" spans="1:35" x14ac:dyDescent="0.25">
      <c r="B941" s="3"/>
      <c r="C941" s="3"/>
      <c r="D941" s="3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14"/>
      <c r="AI941" s="3"/>
    </row>
    <row r="942" spans="1:35" x14ac:dyDescent="0.25">
      <c r="B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7"/>
      <c r="U942" s="7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7"/>
      <c r="AH942" s="19"/>
      <c r="AI942" s="7"/>
    </row>
    <row r="943" spans="1:35" x14ac:dyDescent="0.25">
      <c r="A943" t="s">
        <v>24</v>
      </c>
      <c r="B943">
        <f>B928+1</f>
        <v>61</v>
      </c>
      <c r="D943" s="3" t="s">
        <v>34</v>
      </c>
      <c r="E943" s="3" t="s">
        <v>5</v>
      </c>
      <c r="F943" s="3" t="s">
        <v>4</v>
      </c>
      <c r="G943" s="3" t="s">
        <v>6</v>
      </c>
      <c r="H943" s="3" t="s">
        <v>14</v>
      </c>
      <c r="I943" s="3" t="s">
        <v>7</v>
      </c>
      <c r="K943" s="14" t="s">
        <v>32</v>
      </c>
      <c r="L943" s="4"/>
      <c r="M943" s="4"/>
      <c r="N943" s="3" t="s">
        <v>51</v>
      </c>
      <c r="O943" s="3" t="s">
        <v>50</v>
      </c>
      <c r="P943" s="3" t="s">
        <v>14</v>
      </c>
      <c r="R943" s="3" t="s">
        <v>34</v>
      </c>
      <c r="S943" s="3" t="s">
        <v>35</v>
      </c>
      <c r="T943" s="3" t="s">
        <v>36</v>
      </c>
      <c r="U943" s="3" t="s">
        <v>37</v>
      </c>
      <c r="W943" s="3" t="s">
        <v>38</v>
      </c>
      <c r="X943" s="3" t="s">
        <v>39</v>
      </c>
      <c r="Y943" s="3" t="s">
        <v>40</v>
      </c>
      <c r="AA943" s="3" t="s">
        <v>41</v>
      </c>
      <c r="AB943" s="3" t="s">
        <v>42</v>
      </c>
      <c r="AC943" s="3" t="s">
        <v>43</v>
      </c>
      <c r="AE943" s="3" t="s">
        <v>52</v>
      </c>
      <c r="AF943" s="3" t="s">
        <v>54</v>
      </c>
      <c r="AG943" s="3" t="s">
        <v>53</v>
      </c>
      <c r="AH943" s="1" t="s">
        <v>24</v>
      </c>
      <c r="AI943">
        <f>B943</f>
        <v>61</v>
      </c>
    </row>
    <row r="944" spans="1:35" x14ac:dyDescent="0.25">
      <c r="D944">
        <f>D929</f>
        <v>1</v>
      </c>
      <c r="E944" s="2">
        <f>AE929</f>
        <v>3779.4507685921112</v>
      </c>
      <c r="F944" s="2">
        <f>AF929</f>
        <v>3779.4507685921112</v>
      </c>
      <c r="G944">
        <f>IF($B943&lt;$M$5,0,$K$6)</f>
        <v>0</v>
      </c>
      <c r="H944" s="2">
        <f>SUM(E944:G944)</f>
        <v>7558.9015371842224</v>
      </c>
      <c r="K944" s="1" t="s">
        <v>17</v>
      </c>
      <c r="L944" s="2">
        <f>SUM(I946:I954)</f>
        <v>3779450.7685921113</v>
      </c>
      <c r="M944" s="4"/>
      <c r="N944" s="7">
        <f>L947+L948</f>
        <v>1889725.3842960557</v>
      </c>
      <c r="O944" s="7">
        <f>L949</f>
        <v>1889725.3842960557</v>
      </c>
      <c r="P944" s="4"/>
      <c r="R944">
        <v>1</v>
      </c>
      <c r="S944" s="2">
        <f t="shared" ref="S944:S954" si="971">IF($H944&lt;$J$12,E944,E944/$H944*$J$12)</f>
        <v>2500</v>
      </c>
      <c r="T944" s="2">
        <f t="shared" ref="T944:T954" si="972">IF($H944&lt;$J$12,F944,F944/$H944*$J$12)</f>
        <v>2500</v>
      </c>
      <c r="U944" s="2">
        <f t="shared" ref="U944:U954" si="973">IF($H944&lt;$J$12,G944,G944/$H944*$J$12)</f>
        <v>0</v>
      </c>
      <c r="V944" s="2"/>
      <c r="W944" s="2">
        <f>S944-S944*$N$12</f>
        <v>2500</v>
      </c>
      <c r="X944" s="2">
        <f>T944-T944*$N$12</f>
        <v>2500</v>
      </c>
      <c r="Y944" s="2">
        <f>U944-U944*$N$12</f>
        <v>0</v>
      </c>
      <c r="Z944" s="2"/>
      <c r="AA944" s="2">
        <f>W944*VLOOKUP($R944,$D$19:$E$29,2,FALSE)</f>
        <v>625</v>
      </c>
      <c r="AB944" s="2">
        <f t="shared" ref="AB944:AB954" si="974">X944*VLOOKUP($R944,$D$19:$E$29,2,FALSE)</f>
        <v>625</v>
      </c>
      <c r="AC944" s="2">
        <f t="shared" ref="AC944:AC954" si="975">Y944*VLOOKUP($R944,$D$19:$E$29,2,FALSE)</f>
        <v>0</v>
      </c>
      <c r="AD944" s="2"/>
      <c r="AE944" s="2">
        <f>N947</f>
        <v>3779.4507685921112</v>
      </c>
      <c r="AF944" s="2">
        <f>O947</f>
        <v>3779.4507685921112</v>
      </c>
      <c r="AG944">
        <v>0</v>
      </c>
    </row>
    <row r="945" spans="1:35" x14ac:dyDescent="0.25">
      <c r="D945">
        <f t="shared" ref="D945:D954" si="976">D930</f>
        <v>2</v>
      </c>
      <c r="E945" s="2">
        <f t="shared" ref="E945:E954" si="977">AE930</f>
        <v>625</v>
      </c>
      <c r="F945" s="2">
        <f t="shared" ref="F945:F954" si="978">AF930</f>
        <v>625</v>
      </c>
      <c r="G945">
        <f t="shared" ref="G945:G954" si="979">AG930</f>
        <v>0</v>
      </c>
      <c r="H945" s="2">
        <f t="shared" ref="H945:H954" si="980">SUM(E945:G945)</f>
        <v>1250</v>
      </c>
      <c r="K945" s="1" t="s">
        <v>19</v>
      </c>
      <c r="L945" s="8">
        <f>IF(B943&lt;$M$5,0,$K$6/SUM($K$6,E944:E954))</f>
        <v>0</v>
      </c>
      <c r="M945" s="1" t="s">
        <v>15</v>
      </c>
      <c r="N945" s="2">
        <f>N944*$I$6</f>
        <v>3779.4507685921112</v>
      </c>
      <c r="O945" s="2">
        <f>O944*$I$6</f>
        <v>3779.4507685921112</v>
      </c>
      <c r="P945" s="2">
        <f>SUM(N945:O945)</f>
        <v>7558.9015371842224</v>
      </c>
      <c r="R945">
        <v>2</v>
      </c>
      <c r="S945" s="2">
        <f t="shared" si="971"/>
        <v>625</v>
      </c>
      <c r="T945" s="2">
        <f t="shared" si="972"/>
        <v>625</v>
      </c>
      <c r="U945" s="2">
        <f t="shared" si="973"/>
        <v>0</v>
      </c>
      <c r="V945" s="2"/>
      <c r="W945" s="2">
        <f>S945-S945*$N$13</f>
        <v>593.75</v>
      </c>
      <c r="X945" s="2">
        <f>T945-T945*$N$13</f>
        <v>593.75</v>
      </c>
      <c r="Y945" s="2">
        <f>U945-U945*$N$13</f>
        <v>0</v>
      </c>
      <c r="Z945" s="2"/>
      <c r="AA945" s="2">
        <f t="shared" ref="AA945:AA954" si="981">W945*VLOOKUP($R945,$D$19:$E$29,2,FALSE)</f>
        <v>237.5</v>
      </c>
      <c r="AB945" s="2">
        <f t="shared" si="974"/>
        <v>237.5</v>
      </c>
      <c r="AC945" s="2">
        <f t="shared" si="975"/>
        <v>0</v>
      </c>
      <c r="AD945" s="2"/>
      <c r="AE945" s="2">
        <f>AA944</f>
        <v>625</v>
      </c>
      <c r="AF945" s="2">
        <f t="shared" ref="AF945:AF954" si="982">AB944</f>
        <v>625</v>
      </c>
      <c r="AG945" s="2">
        <f t="shared" ref="AG945:AG954" si="983">AC944</f>
        <v>0</v>
      </c>
    </row>
    <row r="946" spans="1:35" x14ac:dyDescent="0.25">
      <c r="D946">
        <f t="shared" si="976"/>
        <v>3</v>
      </c>
      <c r="E946" s="2">
        <f t="shared" si="977"/>
        <v>237.5</v>
      </c>
      <c r="F946" s="2">
        <f t="shared" si="978"/>
        <v>237.5</v>
      </c>
      <c r="G946">
        <f t="shared" si="979"/>
        <v>0</v>
      </c>
      <c r="H946" s="2">
        <f t="shared" si="980"/>
        <v>475</v>
      </c>
      <c r="I946" s="2">
        <f t="shared" ref="I946:I954" si="984">F946*VLOOKUP(D946,$H$12:$L$22,4,FALSE)</f>
        <v>1149025</v>
      </c>
      <c r="J946" s="2"/>
      <c r="K946" s="1" t="s">
        <v>20</v>
      </c>
      <c r="L946" s="8">
        <f>1-L945</f>
        <v>1</v>
      </c>
      <c r="M946" s="1" t="s">
        <v>16</v>
      </c>
      <c r="N946" s="2">
        <f>IF($P945&lt;$I$7,N945,$I$7*N945/$P945)</f>
        <v>3779.4507685921112</v>
      </c>
      <c r="O946" s="2">
        <f>IF($P945&lt;$I$7,O945,$I$7*O945/$P945)</f>
        <v>3779.4507685921112</v>
      </c>
      <c r="P946" s="2">
        <f>SUM(N946:O946)</f>
        <v>7558.9015371842224</v>
      </c>
      <c r="R946">
        <v>3</v>
      </c>
      <c r="S946" s="2">
        <f t="shared" si="971"/>
        <v>237.5</v>
      </c>
      <c r="T946" s="2">
        <f t="shared" si="972"/>
        <v>237.5</v>
      </c>
      <c r="U946" s="2">
        <f t="shared" si="973"/>
        <v>0</v>
      </c>
      <c r="V946" s="2"/>
      <c r="W946" s="2">
        <f>S946-S946*$N$14</f>
        <v>213.75</v>
      </c>
      <c r="X946" s="2">
        <f>T946-T946*$N$14</f>
        <v>213.75</v>
      </c>
      <c r="Y946" s="2">
        <f>U946-U946*$N$14</f>
        <v>0</v>
      </c>
      <c r="Z946" s="2"/>
      <c r="AA946" s="2">
        <f t="shared" si="981"/>
        <v>85.5</v>
      </c>
      <c r="AB946" s="2">
        <f t="shared" si="974"/>
        <v>85.5</v>
      </c>
      <c r="AC946" s="2">
        <f t="shared" si="975"/>
        <v>0</v>
      </c>
      <c r="AD946" s="2"/>
      <c r="AE946" s="2">
        <f t="shared" ref="AE946:AE954" si="985">AA945</f>
        <v>237.5</v>
      </c>
      <c r="AF946" s="2">
        <f t="shared" si="982"/>
        <v>237.5</v>
      </c>
      <c r="AG946" s="2">
        <f t="shared" si="983"/>
        <v>0</v>
      </c>
    </row>
    <row r="947" spans="1:35" x14ac:dyDescent="0.25">
      <c r="D947">
        <f t="shared" si="976"/>
        <v>4</v>
      </c>
      <c r="E947" s="2">
        <f t="shared" si="977"/>
        <v>85.5</v>
      </c>
      <c r="F947" s="2">
        <f t="shared" si="978"/>
        <v>85.5</v>
      </c>
      <c r="G947">
        <f t="shared" si="979"/>
        <v>0</v>
      </c>
      <c r="H947" s="2">
        <f t="shared" si="980"/>
        <v>171</v>
      </c>
      <c r="I947" s="2">
        <f t="shared" si="984"/>
        <v>847732.5</v>
      </c>
      <c r="J947" s="2"/>
      <c r="K947" s="1" t="s">
        <v>21</v>
      </c>
      <c r="L947" s="2">
        <f>L944*L945</f>
        <v>0</v>
      </c>
      <c r="M947" s="1" t="s">
        <v>33</v>
      </c>
      <c r="N947" s="2">
        <f>N946</f>
        <v>3779.4507685921112</v>
      </c>
      <c r="O947" s="2">
        <f t="shared" ref="O947" si="986">O946</f>
        <v>3779.4507685921112</v>
      </c>
      <c r="P947" s="2">
        <f>SUM(N947:O947)</f>
        <v>7558.9015371842224</v>
      </c>
      <c r="R947">
        <v>4</v>
      </c>
      <c r="S947" s="2">
        <f t="shared" si="971"/>
        <v>85.5</v>
      </c>
      <c r="T947" s="2">
        <f t="shared" si="972"/>
        <v>85.5</v>
      </c>
      <c r="U947" s="2">
        <f t="shared" si="973"/>
        <v>0</v>
      </c>
      <c r="V947" s="2"/>
      <c r="W947" s="2">
        <f>S947-S947*$N$15</f>
        <v>68.400000000000006</v>
      </c>
      <c r="X947" s="2">
        <f>T947-T947*$N$15</f>
        <v>68.400000000000006</v>
      </c>
      <c r="Y947" s="2">
        <f>U947-U947*$N$15</f>
        <v>0</v>
      </c>
      <c r="Z947" s="2"/>
      <c r="AA947" s="2">
        <f t="shared" si="981"/>
        <v>41.04</v>
      </c>
      <c r="AB947" s="2">
        <f t="shared" si="974"/>
        <v>41.04</v>
      </c>
      <c r="AC947" s="2">
        <f t="shared" si="975"/>
        <v>0</v>
      </c>
      <c r="AD947" s="2"/>
      <c r="AE947" s="2">
        <f t="shared" si="985"/>
        <v>85.5</v>
      </c>
      <c r="AF947" s="2">
        <f t="shared" si="982"/>
        <v>85.5</v>
      </c>
      <c r="AG947" s="2">
        <f t="shared" si="983"/>
        <v>0</v>
      </c>
    </row>
    <row r="948" spans="1:35" x14ac:dyDescent="0.25">
      <c r="D948">
        <f t="shared" si="976"/>
        <v>5</v>
      </c>
      <c r="E948" s="2">
        <f t="shared" si="977"/>
        <v>41.04</v>
      </c>
      <c r="F948" s="2">
        <f t="shared" si="978"/>
        <v>41.04</v>
      </c>
      <c r="G948">
        <f t="shared" si="979"/>
        <v>0</v>
      </c>
      <c r="H948" s="2">
        <f t="shared" si="980"/>
        <v>82.08</v>
      </c>
      <c r="I948" s="2">
        <f t="shared" si="984"/>
        <v>647282.88</v>
      </c>
      <c r="J948" s="2"/>
      <c r="K948" s="1" t="s">
        <v>22</v>
      </c>
      <c r="L948" s="2">
        <f>(L944*L946)/2</f>
        <v>1889725.3842960557</v>
      </c>
      <c r="R948">
        <v>5</v>
      </c>
      <c r="S948" s="2">
        <f t="shared" si="971"/>
        <v>41.04</v>
      </c>
      <c r="T948" s="2">
        <f t="shared" si="972"/>
        <v>41.04</v>
      </c>
      <c r="U948" s="2">
        <f t="shared" si="973"/>
        <v>0</v>
      </c>
      <c r="V948" s="2"/>
      <c r="W948" s="2">
        <f>S948-S948*$N$16</f>
        <v>32.832000000000001</v>
      </c>
      <c r="X948" s="2">
        <f>T948-T948*$N$16</f>
        <v>32.832000000000001</v>
      </c>
      <c r="Y948" s="2">
        <f>U948-U948*$N$16</f>
        <v>0</v>
      </c>
      <c r="Z948" s="2"/>
      <c r="AA948" s="2">
        <f t="shared" si="981"/>
        <v>19.699200000000001</v>
      </c>
      <c r="AB948" s="2">
        <f t="shared" si="974"/>
        <v>19.699200000000001</v>
      </c>
      <c r="AC948" s="2">
        <f t="shared" si="975"/>
        <v>0</v>
      </c>
      <c r="AD948" s="2"/>
      <c r="AE948" s="2">
        <f t="shared" si="985"/>
        <v>41.04</v>
      </c>
      <c r="AF948" s="2">
        <f t="shared" si="982"/>
        <v>41.04</v>
      </c>
      <c r="AG948" s="2">
        <f t="shared" si="983"/>
        <v>0</v>
      </c>
    </row>
    <row r="949" spans="1:35" x14ac:dyDescent="0.25">
      <c r="D949">
        <f t="shared" si="976"/>
        <v>6</v>
      </c>
      <c r="E949" s="2">
        <f t="shared" si="977"/>
        <v>19.699200000000001</v>
      </c>
      <c r="F949" s="2">
        <f t="shared" si="978"/>
        <v>19.699200000000001</v>
      </c>
      <c r="G949">
        <f t="shared" si="979"/>
        <v>0</v>
      </c>
      <c r="H949" s="2">
        <f t="shared" si="980"/>
        <v>39.398400000000002</v>
      </c>
      <c r="I949" s="2">
        <f t="shared" si="984"/>
        <v>447309.73440000002</v>
      </c>
      <c r="J949" s="2"/>
      <c r="K949" s="1" t="s">
        <v>23</v>
      </c>
      <c r="L949" s="2">
        <f>L948</f>
        <v>1889725.3842960557</v>
      </c>
      <c r="R949">
        <v>6</v>
      </c>
      <c r="S949" s="2">
        <f t="shared" si="971"/>
        <v>19.699200000000001</v>
      </c>
      <c r="T949" s="2">
        <f t="shared" si="972"/>
        <v>19.699200000000001</v>
      </c>
      <c r="U949" s="2">
        <f t="shared" si="973"/>
        <v>0</v>
      </c>
      <c r="V949" s="2"/>
      <c r="W949" s="2">
        <f>S949-S949*$N$17</f>
        <v>15.759360000000001</v>
      </c>
      <c r="X949" s="2">
        <f>T949-T949*$N$17</f>
        <v>15.759360000000001</v>
      </c>
      <c r="Y949" s="2">
        <f>U949-U949*$N$17</f>
        <v>0</v>
      </c>
      <c r="Z949" s="2"/>
      <c r="AA949" s="2">
        <f t="shared" si="981"/>
        <v>9.4556160000000009</v>
      </c>
      <c r="AB949" s="2">
        <f t="shared" si="974"/>
        <v>9.4556160000000009</v>
      </c>
      <c r="AC949" s="2">
        <f t="shared" si="975"/>
        <v>0</v>
      </c>
      <c r="AD949" s="2"/>
      <c r="AE949" s="2">
        <f t="shared" si="985"/>
        <v>19.699200000000001</v>
      </c>
      <c r="AF949" s="2">
        <f t="shared" si="982"/>
        <v>19.699200000000001</v>
      </c>
      <c r="AG949" s="2">
        <f t="shared" si="983"/>
        <v>0</v>
      </c>
    </row>
    <row r="950" spans="1:35" x14ac:dyDescent="0.25">
      <c r="D950">
        <f t="shared" si="976"/>
        <v>7</v>
      </c>
      <c r="E950" s="2">
        <f t="shared" si="977"/>
        <v>9.4556160000000009</v>
      </c>
      <c r="F950" s="2">
        <f t="shared" si="978"/>
        <v>9.4556160000000009</v>
      </c>
      <c r="G950">
        <f t="shared" si="979"/>
        <v>0</v>
      </c>
      <c r="H950" s="2">
        <f t="shared" si="980"/>
        <v>18.911232000000002</v>
      </c>
      <c r="I950" s="2">
        <f t="shared" si="984"/>
        <v>278288.23449600005</v>
      </c>
      <c r="J950" s="2"/>
      <c r="K950" s="15"/>
      <c r="L950" s="2"/>
      <c r="M950" s="2"/>
      <c r="N950" s="2"/>
      <c r="O950" s="2"/>
      <c r="R950">
        <v>7</v>
      </c>
      <c r="S950" s="2">
        <f t="shared" si="971"/>
        <v>9.4556160000000009</v>
      </c>
      <c r="T950" s="2">
        <f t="shared" si="972"/>
        <v>9.4556160000000009</v>
      </c>
      <c r="U950" s="2">
        <f t="shared" si="973"/>
        <v>0</v>
      </c>
      <c r="V950" s="2"/>
      <c r="W950" s="2">
        <f>S950-S950*$N$18</f>
        <v>7.5644928000000009</v>
      </c>
      <c r="X950" s="2">
        <f>T950-T950*$N$18</f>
        <v>7.5644928000000009</v>
      </c>
      <c r="Y950" s="2">
        <f>U950-U950*$N$18</f>
        <v>0</v>
      </c>
      <c r="Z950" s="2"/>
      <c r="AA950" s="2">
        <f t="shared" si="981"/>
        <v>4.53869568</v>
      </c>
      <c r="AB950" s="2">
        <f t="shared" si="974"/>
        <v>4.53869568</v>
      </c>
      <c r="AC950" s="2">
        <f t="shared" si="975"/>
        <v>0</v>
      </c>
      <c r="AD950" s="2"/>
      <c r="AE950" s="2">
        <f t="shared" si="985"/>
        <v>9.4556160000000009</v>
      </c>
      <c r="AF950" s="2">
        <f t="shared" si="982"/>
        <v>9.4556160000000009</v>
      </c>
      <c r="AG950" s="2">
        <f t="shared" si="983"/>
        <v>0</v>
      </c>
    </row>
    <row r="951" spans="1:35" x14ac:dyDescent="0.25">
      <c r="D951">
        <f t="shared" si="976"/>
        <v>8</v>
      </c>
      <c r="E951" s="2">
        <f t="shared" si="977"/>
        <v>4.53869568</v>
      </c>
      <c r="F951" s="2">
        <f t="shared" si="978"/>
        <v>4.53869568</v>
      </c>
      <c r="G951">
        <f t="shared" si="979"/>
        <v>0</v>
      </c>
      <c r="H951" s="2">
        <f t="shared" si="980"/>
        <v>9.07739136</v>
      </c>
      <c r="I951" s="2">
        <f t="shared" si="984"/>
        <v>168076.97842176</v>
      </c>
      <c r="J951" s="2"/>
      <c r="K951" s="2"/>
      <c r="L951" s="2"/>
      <c r="M951" s="2"/>
      <c r="N951" s="2"/>
      <c r="O951" s="2"/>
      <c r="R951">
        <v>8</v>
      </c>
      <c r="S951" s="2">
        <f t="shared" si="971"/>
        <v>4.53869568</v>
      </c>
      <c r="T951" s="2">
        <f t="shared" si="972"/>
        <v>4.53869568</v>
      </c>
      <c r="U951" s="2">
        <f t="shared" si="973"/>
        <v>0</v>
      </c>
      <c r="V951" s="2"/>
      <c r="W951" s="2">
        <f>S951-S951*$N$19</f>
        <v>3.630956544</v>
      </c>
      <c r="X951" s="2">
        <f>T951-T951*$N$19</f>
        <v>3.630956544</v>
      </c>
      <c r="Y951" s="2">
        <f>U951-U951*$N$19</f>
        <v>0</v>
      </c>
      <c r="Z951" s="2"/>
      <c r="AA951" s="2">
        <f t="shared" si="981"/>
        <v>2.1785739263999999</v>
      </c>
      <c r="AB951" s="2">
        <f t="shared" si="974"/>
        <v>2.1785739263999999</v>
      </c>
      <c r="AC951" s="2">
        <f t="shared" si="975"/>
        <v>0</v>
      </c>
      <c r="AD951" s="2"/>
      <c r="AE951" s="2">
        <f t="shared" si="985"/>
        <v>4.53869568</v>
      </c>
      <c r="AF951" s="2">
        <f t="shared" si="982"/>
        <v>4.53869568</v>
      </c>
      <c r="AG951" s="2">
        <f t="shared" si="983"/>
        <v>0</v>
      </c>
    </row>
    <row r="952" spans="1:35" x14ac:dyDescent="0.25">
      <c r="D952">
        <f t="shared" si="976"/>
        <v>9</v>
      </c>
      <c r="E952" s="2">
        <f t="shared" si="977"/>
        <v>2.1785739263999999</v>
      </c>
      <c r="F952" s="2">
        <f t="shared" si="978"/>
        <v>2.1785739263999999</v>
      </c>
      <c r="G952">
        <f t="shared" si="979"/>
        <v>0</v>
      </c>
      <c r="H952" s="2">
        <f t="shared" si="980"/>
        <v>4.3571478527999998</v>
      </c>
      <c r="I952" s="2">
        <f t="shared" si="984"/>
        <v>134261.15393617921</v>
      </c>
      <c r="J952" s="2"/>
      <c r="K952" s="2"/>
      <c r="L952" s="2"/>
      <c r="M952" s="2"/>
      <c r="N952" s="2"/>
      <c r="O952" s="2"/>
      <c r="R952">
        <v>9</v>
      </c>
      <c r="S952" s="2">
        <f t="shared" si="971"/>
        <v>2.1785739263999999</v>
      </c>
      <c r="T952" s="2">
        <f t="shared" si="972"/>
        <v>2.1785739263999999</v>
      </c>
      <c r="U952" s="2">
        <f t="shared" si="973"/>
        <v>0</v>
      </c>
      <c r="V952" s="2"/>
      <c r="W952" s="2">
        <f>S952-S952*$N$20</f>
        <v>1.7428591411199998</v>
      </c>
      <c r="X952" s="2">
        <f>T952-T952*$N$20</f>
        <v>1.7428591411199998</v>
      </c>
      <c r="Y952" s="2">
        <f>U952-U952*$N$20</f>
        <v>0</v>
      </c>
      <c r="Z952" s="2"/>
      <c r="AA952" s="2">
        <f t="shared" si="981"/>
        <v>1.0457154846719998</v>
      </c>
      <c r="AB952" s="2">
        <f t="shared" si="974"/>
        <v>1.0457154846719998</v>
      </c>
      <c r="AC952" s="2">
        <f t="shared" si="975"/>
        <v>0</v>
      </c>
      <c r="AD952" s="2"/>
      <c r="AE952" s="2">
        <f t="shared" si="985"/>
        <v>2.1785739263999999</v>
      </c>
      <c r="AF952" s="2">
        <f t="shared" si="982"/>
        <v>2.1785739263999999</v>
      </c>
      <c r="AG952" s="2">
        <f t="shared" si="983"/>
        <v>0</v>
      </c>
    </row>
    <row r="953" spans="1:35" x14ac:dyDescent="0.25">
      <c r="D953">
        <f t="shared" si="976"/>
        <v>10</v>
      </c>
      <c r="E953" s="2">
        <f t="shared" si="977"/>
        <v>1.0457154846719998</v>
      </c>
      <c r="F953" s="2">
        <f t="shared" si="978"/>
        <v>1.0457154846719998</v>
      </c>
      <c r="G953">
        <f t="shared" si="979"/>
        <v>0</v>
      </c>
      <c r="H953" s="2">
        <f t="shared" si="980"/>
        <v>2.0914309693439996</v>
      </c>
      <c r="I953" s="2">
        <f t="shared" si="984"/>
        <v>67114.019806248951</v>
      </c>
      <c r="J953" s="2"/>
      <c r="K953" s="2"/>
      <c r="L953" s="2"/>
      <c r="M953" s="2"/>
      <c r="N953" s="2"/>
      <c r="O953" s="2"/>
      <c r="R953">
        <v>10</v>
      </c>
      <c r="S953" s="2">
        <f t="shared" si="971"/>
        <v>1.0457154846719998</v>
      </c>
      <c r="T953" s="2">
        <f t="shared" si="972"/>
        <v>1.0457154846719998</v>
      </c>
      <c r="U953" s="2">
        <f t="shared" si="973"/>
        <v>0</v>
      </c>
      <c r="V953" s="2"/>
      <c r="W953" s="2">
        <f>S953-S953*$N$21</f>
        <v>0.8365723877375999</v>
      </c>
      <c r="X953" s="2">
        <f>T953-T953*$N$21</f>
        <v>0.8365723877375999</v>
      </c>
      <c r="Y953" s="2">
        <f>U953-U953*$N$21</f>
        <v>0</v>
      </c>
      <c r="Z953" s="2"/>
      <c r="AA953" s="2">
        <f t="shared" si="981"/>
        <v>0.50194343264255992</v>
      </c>
      <c r="AB953" s="2">
        <f t="shared" si="974"/>
        <v>0.50194343264255992</v>
      </c>
      <c r="AC953" s="2">
        <f t="shared" si="975"/>
        <v>0</v>
      </c>
      <c r="AD953" s="2"/>
      <c r="AE953" s="2">
        <f t="shared" si="985"/>
        <v>1.0457154846719998</v>
      </c>
      <c r="AF953" s="2">
        <f t="shared" si="982"/>
        <v>1.0457154846719998</v>
      </c>
      <c r="AG953" s="2">
        <f t="shared" si="983"/>
        <v>0</v>
      </c>
    </row>
    <row r="954" spans="1:35" x14ac:dyDescent="0.25">
      <c r="D954">
        <f t="shared" si="976"/>
        <v>11</v>
      </c>
      <c r="E954" s="2">
        <f t="shared" si="977"/>
        <v>0.50194343264255992</v>
      </c>
      <c r="F954" s="2">
        <f t="shared" si="978"/>
        <v>0.50194343264255992</v>
      </c>
      <c r="G954">
        <f t="shared" si="979"/>
        <v>0</v>
      </c>
      <c r="H954" s="2">
        <f t="shared" si="980"/>
        <v>1.0038868652851198</v>
      </c>
      <c r="I954" s="2">
        <f t="shared" si="984"/>
        <v>40360.26753192296</v>
      </c>
      <c r="J954" s="2"/>
      <c r="K954" s="2"/>
      <c r="L954" s="2"/>
      <c r="M954" s="2"/>
      <c r="N954" s="2"/>
      <c r="O954" s="2"/>
      <c r="R954" s="3">
        <v>11</v>
      </c>
      <c r="S954" s="6">
        <f t="shared" si="971"/>
        <v>0.50194343264255992</v>
      </c>
      <c r="T954" s="6">
        <f t="shared" si="972"/>
        <v>0.50194343264255992</v>
      </c>
      <c r="U954" s="6">
        <f t="shared" si="973"/>
        <v>0</v>
      </c>
      <c r="V954" s="7"/>
      <c r="W954" s="2">
        <f>S954-S954*$N$22</f>
        <v>0.40155474611404796</v>
      </c>
      <c r="X954" s="2">
        <f>T954-T954*$N$22</f>
        <v>0.40155474611404796</v>
      </c>
      <c r="Y954" s="2">
        <f>U954-U954*$N$22</f>
        <v>0</v>
      </c>
      <c r="Z954" s="2"/>
      <c r="AA954" s="2">
        <f t="shared" si="981"/>
        <v>0.24093284766842876</v>
      </c>
      <c r="AB954" s="2">
        <f t="shared" si="974"/>
        <v>0.24093284766842876</v>
      </c>
      <c r="AC954" s="2">
        <f t="shared" si="975"/>
        <v>0</v>
      </c>
      <c r="AD954" s="2"/>
      <c r="AE954" s="2">
        <f t="shared" si="985"/>
        <v>0.50194343264255992</v>
      </c>
      <c r="AF954" s="2">
        <f t="shared" si="982"/>
        <v>0.50194343264255992</v>
      </c>
      <c r="AG954" s="2">
        <f t="shared" si="983"/>
        <v>0</v>
      </c>
    </row>
    <row r="955" spans="1:35" x14ac:dyDescent="0.25">
      <c r="H955" s="2">
        <f>SUM(H944:H954)</f>
        <v>9611.8210262316497</v>
      </c>
      <c r="I955">
        <f>SUM(I946:I954)</f>
        <v>3779450.7685921113</v>
      </c>
      <c r="R955" t="s">
        <v>30</v>
      </c>
      <c r="T955">
        <f>IF($H955&lt;$J$12,F955,F955/$H955*$J$12)</f>
        <v>0</v>
      </c>
      <c r="U955">
        <f>SUM(S944:U954)</f>
        <v>7052.9194890474282</v>
      </c>
      <c r="Y955" s="2">
        <f>SUM(W944:Y954)</f>
        <v>6877.3355912379429</v>
      </c>
      <c r="AC955" s="2">
        <f>SUM(AA944:AC954)</f>
        <v>2053.4013547427667</v>
      </c>
      <c r="AE955" s="2">
        <f>SUM(AE944:AE954)</f>
        <v>4805.9105131158249</v>
      </c>
      <c r="AF955" s="2">
        <f>SUM(AF944:AF954)</f>
        <v>4805.9105131158249</v>
      </c>
      <c r="AG955">
        <f>SUM(AG944:AG954)</f>
        <v>0</v>
      </c>
      <c r="AH955" s="15">
        <f>SUM(AE944:AG954)</f>
        <v>9611.8210262316461</v>
      </c>
    </row>
    <row r="956" spans="1:35" x14ac:dyDescent="0.25">
      <c r="C956" s="3"/>
      <c r="D956" s="3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14"/>
      <c r="AI956" s="3"/>
    </row>
    <row r="957" spans="1:35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7"/>
      <c r="U957" s="7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7"/>
      <c r="AH957" s="19"/>
      <c r="AI957" s="7"/>
    </row>
    <row r="958" spans="1:35" x14ac:dyDescent="0.25">
      <c r="A958" t="s">
        <v>24</v>
      </c>
      <c r="B958">
        <f>B943+1</f>
        <v>62</v>
      </c>
      <c r="D958" s="3" t="s">
        <v>34</v>
      </c>
      <c r="E958" s="3" t="s">
        <v>5</v>
      </c>
      <c r="F958" s="3" t="s">
        <v>4</v>
      </c>
      <c r="G958" s="3" t="s">
        <v>6</v>
      </c>
      <c r="H958" s="3" t="s">
        <v>14</v>
      </c>
      <c r="I958" s="3" t="s">
        <v>7</v>
      </c>
      <c r="K958" s="14" t="s">
        <v>32</v>
      </c>
      <c r="L958" s="4"/>
      <c r="M958" s="4"/>
      <c r="N958" s="3" t="s">
        <v>51</v>
      </c>
      <c r="O958" s="3" t="s">
        <v>50</v>
      </c>
      <c r="P958" s="3" t="s">
        <v>14</v>
      </c>
      <c r="R958" s="3" t="s">
        <v>34</v>
      </c>
      <c r="S958" s="3" t="s">
        <v>35</v>
      </c>
      <c r="T958" s="3" t="s">
        <v>36</v>
      </c>
      <c r="U958" s="3" t="s">
        <v>37</v>
      </c>
      <c r="W958" s="3" t="s">
        <v>38</v>
      </c>
      <c r="X958" s="3" t="s">
        <v>39</v>
      </c>
      <c r="Y958" s="3" t="s">
        <v>40</v>
      </c>
      <c r="AA958" s="3" t="s">
        <v>41</v>
      </c>
      <c r="AB958" s="3" t="s">
        <v>42</v>
      </c>
      <c r="AC958" s="3" t="s">
        <v>43</v>
      </c>
      <c r="AE958" s="3" t="s">
        <v>52</v>
      </c>
      <c r="AF958" s="3" t="s">
        <v>54</v>
      </c>
      <c r="AG958" s="3" t="s">
        <v>53</v>
      </c>
      <c r="AH958" s="1" t="s">
        <v>24</v>
      </c>
      <c r="AI958">
        <f>B958</f>
        <v>62</v>
      </c>
    </row>
    <row r="959" spans="1:35" x14ac:dyDescent="0.25">
      <c r="D959">
        <f>D944</f>
        <v>1</v>
      </c>
      <c r="E959" s="2">
        <f>AE944</f>
        <v>3779.4507685921112</v>
      </c>
      <c r="F959" s="2">
        <f>AF944</f>
        <v>3779.4507685921112</v>
      </c>
      <c r="G959">
        <f>IF($B958&lt;$M$5,0,$K$6)</f>
        <v>0</v>
      </c>
      <c r="H959" s="2">
        <f>SUM(E959:G959)</f>
        <v>7558.9015371842224</v>
      </c>
      <c r="K959" s="1" t="s">
        <v>17</v>
      </c>
      <c r="L959" s="2">
        <f>SUM(I961:I969)</f>
        <v>3779450.7685921113</v>
      </c>
      <c r="M959" s="4"/>
      <c r="N959" s="7">
        <f>L962+L963</f>
        <v>1889725.3842960557</v>
      </c>
      <c r="O959" s="7">
        <f>L964</f>
        <v>1889725.3842960557</v>
      </c>
      <c r="P959" s="4"/>
      <c r="R959">
        <v>1</v>
      </c>
      <c r="S959" s="2">
        <f t="shared" ref="S959:S969" si="987">IF($H959&lt;$J$12,E959,E959/$H959*$J$12)</f>
        <v>2500</v>
      </c>
      <c r="T959" s="2">
        <f t="shared" ref="T959:T969" si="988">IF($H959&lt;$J$12,F959,F959/$H959*$J$12)</f>
        <v>2500</v>
      </c>
      <c r="U959" s="2">
        <f t="shared" ref="U959:U969" si="989">IF($H959&lt;$J$12,G959,G959/$H959*$J$12)</f>
        <v>0</v>
      </c>
      <c r="V959" s="2"/>
      <c r="W959" s="2">
        <f>S959-S959*$N$12</f>
        <v>2500</v>
      </c>
      <c r="X959" s="2">
        <f>T959-T959*$N$12</f>
        <v>2500</v>
      </c>
      <c r="Y959" s="2">
        <f>U959-U959*$N$12</f>
        <v>0</v>
      </c>
      <c r="Z959" s="2"/>
      <c r="AA959" s="2">
        <f>W959*VLOOKUP($R959,$D$19:$E$29,2,FALSE)</f>
        <v>625</v>
      </c>
      <c r="AB959" s="2">
        <f t="shared" ref="AB959:AB969" si="990">X959*VLOOKUP($R959,$D$19:$E$29,2,FALSE)</f>
        <v>625</v>
      </c>
      <c r="AC959" s="2">
        <f t="shared" ref="AC959:AC969" si="991">Y959*VLOOKUP($R959,$D$19:$E$29,2,FALSE)</f>
        <v>0</v>
      </c>
      <c r="AD959" s="2"/>
      <c r="AE959" s="2">
        <f>N962</f>
        <v>3779.4507685921112</v>
      </c>
      <c r="AF959" s="2">
        <f>O962</f>
        <v>3779.4507685921112</v>
      </c>
      <c r="AG959">
        <v>0</v>
      </c>
    </row>
    <row r="960" spans="1:35" x14ac:dyDescent="0.25">
      <c r="D960">
        <f t="shared" ref="D960:D969" si="992">D945</f>
        <v>2</v>
      </c>
      <c r="E960" s="2">
        <f t="shared" ref="E960:E969" si="993">AE945</f>
        <v>625</v>
      </c>
      <c r="F960" s="2">
        <f t="shared" ref="F960:F969" si="994">AF945</f>
        <v>625</v>
      </c>
      <c r="G960">
        <f t="shared" ref="G960:G969" si="995">AG945</f>
        <v>0</v>
      </c>
      <c r="H960" s="2">
        <f t="shared" ref="H960:H969" si="996">SUM(E960:G960)</f>
        <v>1250</v>
      </c>
      <c r="K960" s="1" t="s">
        <v>19</v>
      </c>
      <c r="L960" s="8">
        <f>IF(B958&lt;$M$5,0,$K$6/SUM($K$6,E959:E969))</f>
        <v>0</v>
      </c>
      <c r="M960" s="1" t="s">
        <v>15</v>
      </c>
      <c r="N960" s="2">
        <f>N959*$I$6</f>
        <v>3779.4507685921112</v>
      </c>
      <c r="O960" s="2">
        <f>O959*$I$6</f>
        <v>3779.4507685921112</v>
      </c>
      <c r="P960" s="2">
        <f>SUM(N960:O960)</f>
        <v>7558.9015371842224</v>
      </c>
      <c r="R960">
        <v>2</v>
      </c>
      <c r="S960" s="2">
        <f t="shared" si="987"/>
        <v>625</v>
      </c>
      <c r="T960" s="2">
        <f t="shared" si="988"/>
        <v>625</v>
      </c>
      <c r="U960" s="2">
        <f t="shared" si="989"/>
        <v>0</v>
      </c>
      <c r="V960" s="2"/>
      <c r="W960" s="2">
        <f>S960-S960*$N$13</f>
        <v>593.75</v>
      </c>
      <c r="X960" s="2">
        <f>T960-T960*$N$13</f>
        <v>593.75</v>
      </c>
      <c r="Y960" s="2">
        <f>U960-U960*$N$13</f>
        <v>0</v>
      </c>
      <c r="Z960" s="2"/>
      <c r="AA960" s="2">
        <f t="shared" ref="AA960:AA969" si="997">W960*VLOOKUP($R960,$D$19:$E$29,2,FALSE)</f>
        <v>237.5</v>
      </c>
      <c r="AB960" s="2">
        <f t="shared" si="990"/>
        <v>237.5</v>
      </c>
      <c r="AC960" s="2">
        <f t="shared" si="991"/>
        <v>0</v>
      </c>
      <c r="AD960" s="2"/>
      <c r="AE960" s="2">
        <f>AA959</f>
        <v>625</v>
      </c>
      <c r="AF960" s="2">
        <f t="shared" ref="AF960:AF969" si="998">AB959</f>
        <v>625</v>
      </c>
      <c r="AG960" s="2">
        <f t="shared" ref="AG960:AG969" si="999">AC959</f>
        <v>0</v>
      </c>
    </row>
    <row r="961" spans="1:35" x14ac:dyDescent="0.25">
      <c r="D961">
        <f t="shared" si="992"/>
        <v>3</v>
      </c>
      <c r="E961" s="2">
        <f t="shared" si="993"/>
        <v>237.5</v>
      </c>
      <c r="F961" s="2">
        <f t="shared" si="994"/>
        <v>237.5</v>
      </c>
      <c r="G961">
        <f t="shared" si="995"/>
        <v>0</v>
      </c>
      <c r="H961" s="2">
        <f t="shared" si="996"/>
        <v>475</v>
      </c>
      <c r="I961" s="2">
        <f t="shared" ref="I961:I969" si="1000">F961*VLOOKUP(D961,$H$12:$L$22,4,FALSE)</f>
        <v>1149025</v>
      </c>
      <c r="J961" s="2"/>
      <c r="K961" s="1" t="s">
        <v>20</v>
      </c>
      <c r="L961" s="8">
        <f>1-L960</f>
        <v>1</v>
      </c>
      <c r="M961" s="1" t="s">
        <v>16</v>
      </c>
      <c r="N961" s="2">
        <f>IF($P960&lt;$I$7,N960,$I$7*N960/$P960)</f>
        <v>3779.4507685921112</v>
      </c>
      <c r="O961" s="2">
        <f>IF($P960&lt;$I$7,O960,$I$7*O960/$P960)</f>
        <v>3779.4507685921112</v>
      </c>
      <c r="P961" s="2">
        <f>SUM(N961:O961)</f>
        <v>7558.9015371842224</v>
      </c>
      <c r="R961">
        <v>3</v>
      </c>
      <c r="S961" s="2">
        <f t="shared" si="987"/>
        <v>237.5</v>
      </c>
      <c r="T961" s="2">
        <f t="shared" si="988"/>
        <v>237.5</v>
      </c>
      <c r="U961" s="2">
        <f t="shared" si="989"/>
        <v>0</v>
      </c>
      <c r="V961" s="2"/>
      <c r="W961" s="2">
        <f>S961-S961*$N$14</f>
        <v>213.75</v>
      </c>
      <c r="X961" s="2">
        <f>T961-T961*$N$14</f>
        <v>213.75</v>
      </c>
      <c r="Y961" s="2">
        <f>U961-U961*$N$14</f>
        <v>0</v>
      </c>
      <c r="Z961" s="2"/>
      <c r="AA961" s="2">
        <f t="shared" si="997"/>
        <v>85.5</v>
      </c>
      <c r="AB961" s="2">
        <f t="shared" si="990"/>
        <v>85.5</v>
      </c>
      <c r="AC961" s="2">
        <f t="shared" si="991"/>
        <v>0</v>
      </c>
      <c r="AD961" s="2"/>
      <c r="AE961" s="2">
        <f t="shared" ref="AE961:AE969" si="1001">AA960</f>
        <v>237.5</v>
      </c>
      <c r="AF961" s="2">
        <f t="shared" si="998"/>
        <v>237.5</v>
      </c>
      <c r="AG961" s="2">
        <f t="shared" si="999"/>
        <v>0</v>
      </c>
    </row>
    <row r="962" spans="1:35" x14ac:dyDescent="0.25">
      <c r="D962">
        <f t="shared" si="992"/>
        <v>4</v>
      </c>
      <c r="E962" s="2">
        <f t="shared" si="993"/>
        <v>85.5</v>
      </c>
      <c r="F962" s="2">
        <f t="shared" si="994"/>
        <v>85.5</v>
      </c>
      <c r="G962">
        <f t="shared" si="995"/>
        <v>0</v>
      </c>
      <c r="H962" s="2">
        <f t="shared" si="996"/>
        <v>171</v>
      </c>
      <c r="I962" s="2">
        <f t="shared" si="1000"/>
        <v>847732.5</v>
      </c>
      <c r="J962" s="2"/>
      <c r="K962" s="1" t="s">
        <v>21</v>
      </c>
      <c r="L962" s="2">
        <f>L959*L960</f>
        <v>0</v>
      </c>
      <c r="M962" s="1" t="s">
        <v>33</v>
      </c>
      <c r="N962" s="2">
        <f>N961</f>
        <v>3779.4507685921112</v>
      </c>
      <c r="O962" s="2">
        <f t="shared" ref="O962" si="1002">O961</f>
        <v>3779.4507685921112</v>
      </c>
      <c r="P962" s="2">
        <f>SUM(N962:O962)</f>
        <v>7558.9015371842224</v>
      </c>
      <c r="R962">
        <v>4</v>
      </c>
      <c r="S962" s="2">
        <f t="shared" si="987"/>
        <v>85.5</v>
      </c>
      <c r="T962" s="2">
        <f t="shared" si="988"/>
        <v>85.5</v>
      </c>
      <c r="U962" s="2">
        <f t="shared" si="989"/>
        <v>0</v>
      </c>
      <c r="V962" s="2"/>
      <c r="W962" s="2">
        <f>S962-S962*$N$15</f>
        <v>68.400000000000006</v>
      </c>
      <c r="X962" s="2">
        <f>T962-T962*$N$15</f>
        <v>68.400000000000006</v>
      </c>
      <c r="Y962" s="2">
        <f>U962-U962*$N$15</f>
        <v>0</v>
      </c>
      <c r="Z962" s="2"/>
      <c r="AA962" s="2">
        <f t="shared" si="997"/>
        <v>41.04</v>
      </c>
      <c r="AB962" s="2">
        <f t="shared" si="990"/>
        <v>41.04</v>
      </c>
      <c r="AC962" s="2">
        <f t="shared" si="991"/>
        <v>0</v>
      </c>
      <c r="AD962" s="2"/>
      <c r="AE962" s="2">
        <f t="shared" si="1001"/>
        <v>85.5</v>
      </c>
      <c r="AF962" s="2">
        <f t="shared" si="998"/>
        <v>85.5</v>
      </c>
      <c r="AG962" s="2">
        <f t="shared" si="999"/>
        <v>0</v>
      </c>
    </row>
    <row r="963" spans="1:35" x14ac:dyDescent="0.25">
      <c r="D963">
        <f t="shared" si="992"/>
        <v>5</v>
      </c>
      <c r="E963" s="2">
        <f t="shared" si="993"/>
        <v>41.04</v>
      </c>
      <c r="F963" s="2">
        <f t="shared" si="994"/>
        <v>41.04</v>
      </c>
      <c r="G963">
        <f t="shared" si="995"/>
        <v>0</v>
      </c>
      <c r="H963" s="2">
        <f t="shared" si="996"/>
        <v>82.08</v>
      </c>
      <c r="I963" s="2">
        <f t="shared" si="1000"/>
        <v>647282.88</v>
      </c>
      <c r="J963" s="2"/>
      <c r="K963" s="1" t="s">
        <v>22</v>
      </c>
      <c r="L963" s="2">
        <f>(L959*L961)/2</f>
        <v>1889725.3842960557</v>
      </c>
      <c r="R963">
        <v>5</v>
      </c>
      <c r="S963" s="2">
        <f t="shared" si="987"/>
        <v>41.04</v>
      </c>
      <c r="T963" s="2">
        <f t="shared" si="988"/>
        <v>41.04</v>
      </c>
      <c r="U963" s="2">
        <f t="shared" si="989"/>
        <v>0</v>
      </c>
      <c r="V963" s="2"/>
      <c r="W963" s="2">
        <f>S963-S963*$N$16</f>
        <v>32.832000000000001</v>
      </c>
      <c r="X963" s="2">
        <f>T963-T963*$N$16</f>
        <v>32.832000000000001</v>
      </c>
      <c r="Y963" s="2">
        <f>U963-U963*$N$16</f>
        <v>0</v>
      </c>
      <c r="Z963" s="2"/>
      <c r="AA963" s="2">
        <f t="shared" si="997"/>
        <v>19.699200000000001</v>
      </c>
      <c r="AB963" s="2">
        <f t="shared" si="990"/>
        <v>19.699200000000001</v>
      </c>
      <c r="AC963" s="2">
        <f t="shared" si="991"/>
        <v>0</v>
      </c>
      <c r="AD963" s="2"/>
      <c r="AE963" s="2">
        <f t="shared" si="1001"/>
        <v>41.04</v>
      </c>
      <c r="AF963" s="2">
        <f t="shared" si="998"/>
        <v>41.04</v>
      </c>
      <c r="AG963" s="2">
        <f t="shared" si="999"/>
        <v>0</v>
      </c>
    </row>
    <row r="964" spans="1:35" x14ac:dyDescent="0.25">
      <c r="D964">
        <f t="shared" si="992"/>
        <v>6</v>
      </c>
      <c r="E964" s="2">
        <f t="shared" si="993"/>
        <v>19.699200000000001</v>
      </c>
      <c r="F964" s="2">
        <f t="shared" si="994"/>
        <v>19.699200000000001</v>
      </c>
      <c r="G964">
        <f t="shared" si="995"/>
        <v>0</v>
      </c>
      <c r="H964" s="2">
        <f t="shared" si="996"/>
        <v>39.398400000000002</v>
      </c>
      <c r="I964" s="2">
        <f t="shared" si="1000"/>
        <v>447309.73440000002</v>
      </c>
      <c r="J964" s="2"/>
      <c r="K964" s="1" t="s">
        <v>23</v>
      </c>
      <c r="L964" s="2">
        <f>L963</f>
        <v>1889725.3842960557</v>
      </c>
      <c r="R964">
        <v>6</v>
      </c>
      <c r="S964" s="2">
        <f t="shared" si="987"/>
        <v>19.699200000000001</v>
      </c>
      <c r="T964" s="2">
        <f t="shared" si="988"/>
        <v>19.699200000000001</v>
      </c>
      <c r="U964" s="2">
        <f t="shared" si="989"/>
        <v>0</v>
      </c>
      <c r="V964" s="2"/>
      <c r="W964" s="2">
        <f>S964-S964*$N$17</f>
        <v>15.759360000000001</v>
      </c>
      <c r="X964" s="2">
        <f>T964-T964*$N$17</f>
        <v>15.759360000000001</v>
      </c>
      <c r="Y964" s="2">
        <f>U964-U964*$N$17</f>
        <v>0</v>
      </c>
      <c r="Z964" s="2"/>
      <c r="AA964" s="2">
        <f t="shared" si="997"/>
        <v>9.4556160000000009</v>
      </c>
      <c r="AB964" s="2">
        <f t="shared" si="990"/>
        <v>9.4556160000000009</v>
      </c>
      <c r="AC964" s="2">
        <f t="shared" si="991"/>
        <v>0</v>
      </c>
      <c r="AD964" s="2"/>
      <c r="AE964" s="2">
        <f t="shared" si="1001"/>
        <v>19.699200000000001</v>
      </c>
      <c r="AF964" s="2">
        <f t="shared" si="998"/>
        <v>19.699200000000001</v>
      </c>
      <c r="AG964" s="2">
        <f t="shared" si="999"/>
        <v>0</v>
      </c>
    </row>
    <row r="965" spans="1:35" x14ac:dyDescent="0.25">
      <c r="D965">
        <f t="shared" si="992"/>
        <v>7</v>
      </c>
      <c r="E965" s="2">
        <f t="shared" si="993"/>
        <v>9.4556160000000009</v>
      </c>
      <c r="F965" s="2">
        <f t="shared" si="994"/>
        <v>9.4556160000000009</v>
      </c>
      <c r="G965">
        <f t="shared" si="995"/>
        <v>0</v>
      </c>
      <c r="H965" s="2">
        <f t="shared" si="996"/>
        <v>18.911232000000002</v>
      </c>
      <c r="I965" s="2">
        <f t="shared" si="1000"/>
        <v>278288.23449600005</v>
      </c>
      <c r="J965" s="2"/>
      <c r="K965" s="15"/>
      <c r="L965" s="2"/>
      <c r="M965" s="2"/>
      <c r="N965" s="2"/>
      <c r="O965" s="2"/>
      <c r="R965">
        <v>7</v>
      </c>
      <c r="S965" s="2">
        <f t="shared" si="987"/>
        <v>9.4556160000000009</v>
      </c>
      <c r="T965" s="2">
        <f t="shared" si="988"/>
        <v>9.4556160000000009</v>
      </c>
      <c r="U965" s="2">
        <f t="shared" si="989"/>
        <v>0</v>
      </c>
      <c r="V965" s="2"/>
      <c r="W965" s="2">
        <f>S965-S965*$N$18</f>
        <v>7.5644928000000009</v>
      </c>
      <c r="X965" s="2">
        <f>T965-T965*$N$18</f>
        <v>7.5644928000000009</v>
      </c>
      <c r="Y965" s="2">
        <f>U965-U965*$N$18</f>
        <v>0</v>
      </c>
      <c r="Z965" s="2"/>
      <c r="AA965" s="2">
        <f t="shared" si="997"/>
        <v>4.53869568</v>
      </c>
      <c r="AB965" s="2">
        <f t="shared" si="990"/>
        <v>4.53869568</v>
      </c>
      <c r="AC965" s="2">
        <f t="shared" si="991"/>
        <v>0</v>
      </c>
      <c r="AD965" s="2"/>
      <c r="AE965" s="2">
        <f t="shared" si="1001"/>
        <v>9.4556160000000009</v>
      </c>
      <c r="AF965" s="2">
        <f t="shared" si="998"/>
        <v>9.4556160000000009</v>
      </c>
      <c r="AG965" s="2">
        <f t="shared" si="999"/>
        <v>0</v>
      </c>
    </row>
    <row r="966" spans="1:35" x14ac:dyDescent="0.25">
      <c r="D966">
        <f t="shared" si="992"/>
        <v>8</v>
      </c>
      <c r="E966" s="2">
        <f t="shared" si="993"/>
        <v>4.53869568</v>
      </c>
      <c r="F966" s="2">
        <f t="shared" si="994"/>
        <v>4.53869568</v>
      </c>
      <c r="G966">
        <f t="shared" si="995"/>
        <v>0</v>
      </c>
      <c r="H966" s="2">
        <f t="shared" si="996"/>
        <v>9.07739136</v>
      </c>
      <c r="I966" s="2">
        <f t="shared" si="1000"/>
        <v>168076.97842176</v>
      </c>
      <c r="J966" s="2"/>
      <c r="K966" s="2"/>
      <c r="L966" s="2"/>
      <c r="M966" s="2"/>
      <c r="N966" s="2"/>
      <c r="O966" s="2"/>
      <c r="R966">
        <v>8</v>
      </c>
      <c r="S966" s="2">
        <f t="shared" si="987"/>
        <v>4.53869568</v>
      </c>
      <c r="T966" s="2">
        <f t="shared" si="988"/>
        <v>4.53869568</v>
      </c>
      <c r="U966" s="2">
        <f t="shared" si="989"/>
        <v>0</v>
      </c>
      <c r="V966" s="2"/>
      <c r="W966" s="2">
        <f>S966-S966*$N$19</f>
        <v>3.630956544</v>
      </c>
      <c r="X966" s="2">
        <f>T966-T966*$N$19</f>
        <v>3.630956544</v>
      </c>
      <c r="Y966" s="2">
        <f>U966-U966*$N$19</f>
        <v>0</v>
      </c>
      <c r="Z966" s="2"/>
      <c r="AA966" s="2">
        <f t="shared" si="997"/>
        <v>2.1785739263999999</v>
      </c>
      <c r="AB966" s="2">
        <f t="shared" si="990"/>
        <v>2.1785739263999999</v>
      </c>
      <c r="AC966" s="2">
        <f t="shared" si="991"/>
        <v>0</v>
      </c>
      <c r="AD966" s="2"/>
      <c r="AE966" s="2">
        <f t="shared" si="1001"/>
        <v>4.53869568</v>
      </c>
      <c r="AF966" s="2">
        <f t="shared" si="998"/>
        <v>4.53869568</v>
      </c>
      <c r="AG966" s="2">
        <f t="shared" si="999"/>
        <v>0</v>
      </c>
    </row>
    <row r="967" spans="1:35" x14ac:dyDescent="0.25">
      <c r="D967">
        <f t="shared" si="992"/>
        <v>9</v>
      </c>
      <c r="E967" s="2">
        <f t="shared" si="993"/>
        <v>2.1785739263999999</v>
      </c>
      <c r="F967" s="2">
        <f t="shared" si="994"/>
        <v>2.1785739263999999</v>
      </c>
      <c r="G967">
        <f t="shared" si="995"/>
        <v>0</v>
      </c>
      <c r="H967" s="2">
        <f t="shared" si="996"/>
        <v>4.3571478527999998</v>
      </c>
      <c r="I967" s="2">
        <f t="shared" si="1000"/>
        <v>134261.15393617921</v>
      </c>
      <c r="J967" s="2"/>
      <c r="K967" s="2"/>
      <c r="L967" s="2"/>
      <c r="M967" s="2"/>
      <c r="N967" s="2"/>
      <c r="O967" s="2"/>
      <c r="R967">
        <v>9</v>
      </c>
      <c r="S967" s="2">
        <f t="shared" si="987"/>
        <v>2.1785739263999999</v>
      </c>
      <c r="T967" s="2">
        <f t="shared" si="988"/>
        <v>2.1785739263999999</v>
      </c>
      <c r="U967" s="2">
        <f t="shared" si="989"/>
        <v>0</v>
      </c>
      <c r="V967" s="2"/>
      <c r="W967" s="2">
        <f>S967-S967*$N$20</f>
        <v>1.7428591411199998</v>
      </c>
      <c r="X967" s="2">
        <f>T967-T967*$N$20</f>
        <v>1.7428591411199998</v>
      </c>
      <c r="Y967" s="2">
        <f>U967-U967*$N$20</f>
        <v>0</v>
      </c>
      <c r="Z967" s="2"/>
      <c r="AA967" s="2">
        <f t="shared" si="997"/>
        <v>1.0457154846719998</v>
      </c>
      <c r="AB967" s="2">
        <f t="shared" si="990"/>
        <v>1.0457154846719998</v>
      </c>
      <c r="AC967" s="2">
        <f t="shared" si="991"/>
        <v>0</v>
      </c>
      <c r="AD967" s="2"/>
      <c r="AE967" s="2">
        <f t="shared" si="1001"/>
        <v>2.1785739263999999</v>
      </c>
      <c r="AF967" s="2">
        <f t="shared" si="998"/>
        <v>2.1785739263999999</v>
      </c>
      <c r="AG967" s="2">
        <f t="shared" si="999"/>
        <v>0</v>
      </c>
    </row>
    <row r="968" spans="1:35" x14ac:dyDescent="0.25">
      <c r="D968">
        <f t="shared" si="992"/>
        <v>10</v>
      </c>
      <c r="E968" s="2">
        <f t="shared" si="993"/>
        <v>1.0457154846719998</v>
      </c>
      <c r="F968" s="2">
        <f t="shared" si="994"/>
        <v>1.0457154846719998</v>
      </c>
      <c r="G968">
        <f t="shared" si="995"/>
        <v>0</v>
      </c>
      <c r="H968" s="2">
        <f t="shared" si="996"/>
        <v>2.0914309693439996</v>
      </c>
      <c r="I968" s="2">
        <f t="shared" si="1000"/>
        <v>67114.019806248951</v>
      </c>
      <c r="J968" s="2"/>
      <c r="K968" s="2"/>
      <c r="L968" s="2"/>
      <c r="M968" s="2"/>
      <c r="N968" s="2"/>
      <c r="O968" s="2"/>
      <c r="R968">
        <v>10</v>
      </c>
      <c r="S968" s="2">
        <f t="shared" si="987"/>
        <v>1.0457154846719998</v>
      </c>
      <c r="T968" s="2">
        <f t="shared" si="988"/>
        <v>1.0457154846719998</v>
      </c>
      <c r="U968" s="2">
        <f t="shared" si="989"/>
        <v>0</v>
      </c>
      <c r="V968" s="2"/>
      <c r="W968" s="2">
        <f>S968-S968*$N$21</f>
        <v>0.8365723877375999</v>
      </c>
      <c r="X968" s="2">
        <f>T968-T968*$N$21</f>
        <v>0.8365723877375999</v>
      </c>
      <c r="Y968" s="2">
        <f>U968-U968*$N$21</f>
        <v>0</v>
      </c>
      <c r="Z968" s="2"/>
      <c r="AA968" s="2">
        <f t="shared" si="997"/>
        <v>0.50194343264255992</v>
      </c>
      <c r="AB968" s="2">
        <f t="shared" si="990"/>
        <v>0.50194343264255992</v>
      </c>
      <c r="AC968" s="2">
        <f t="shared" si="991"/>
        <v>0</v>
      </c>
      <c r="AD968" s="2"/>
      <c r="AE968" s="2">
        <f t="shared" si="1001"/>
        <v>1.0457154846719998</v>
      </c>
      <c r="AF968" s="2">
        <f t="shared" si="998"/>
        <v>1.0457154846719998</v>
      </c>
      <c r="AG968" s="2">
        <f t="shared" si="999"/>
        <v>0</v>
      </c>
    </row>
    <row r="969" spans="1:35" x14ac:dyDescent="0.25">
      <c r="D969">
        <f t="shared" si="992"/>
        <v>11</v>
      </c>
      <c r="E969" s="2">
        <f t="shared" si="993"/>
        <v>0.50194343264255992</v>
      </c>
      <c r="F969" s="2">
        <f t="shared" si="994"/>
        <v>0.50194343264255992</v>
      </c>
      <c r="G969">
        <f t="shared" si="995"/>
        <v>0</v>
      </c>
      <c r="H969" s="2">
        <f t="shared" si="996"/>
        <v>1.0038868652851198</v>
      </c>
      <c r="I969" s="2">
        <f t="shared" si="1000"/>
        <v>40360.26753192296</v>
      </c>
      <c r="J969" s="2"/>
      <c r="K969" s="2"/>
      <c r="L969" s="2"/>
      <c r="M969" s="2"/>
      <c r="N969" s="2"/>
      <c r="O969" s="2"/>
      <c r="R969" s="3">
        <v>11</v>
      </c>
      <c r="S969" s="6">
        <f t="shared" si="987"/>
        <v>0.50194343264255992</v>
      </c>
      <c r="T969" s="6">
        <f t="shared" si="988"/>
        <v>0.50194343264255992</v>
      </c>
      <c r="U969" s="6">
        <f t="shared" si="989"/>
        <v>0</v>
      </c>
      <c r="V969" s="7"/>
      <c r="W969" s="2">
        <f>S969-S969*$N$22</f>
        <v>0.40155474611404796</v>
      </c>
      <c r="X969" s="2">
        <f>T969-T969*$N$22</f>
        <v>0.40155474611404796</v>
      </c>
      <c r="Y969" s="2">
        <f>U969-U969*$N$22</f>
        <v>0</v>
      </c>
      <c r="Z969" s="2"/>
      <c r="AA969" s="2">
        <f t="shared" si="997"/>
        <v>0.24093284766842876</v>
      </c>
      <c r="AB969" s="2">
        <f t="shared" si="990"/>
        <v>0.24093284766842876</v>
      </c>
      <c r="AC969" s="2">
        <f t="shared" si="991"/>
        <v>0</v>
      </c>
      <c r="AD969" s="2"/>
      <c r="AE969" s="2">
        <f t="shared" si="1001"/>
        <v>0.50194343264255992</v>
      </c>
      <c r="AF969" s="2">
        <f t="shared" si="998"/>
        <v>0.50194343264255992</v>
      </c>
      <c r="AG969" s="2">
        <f t="shared" si="999"/>
        <v>0</v>
      </c>
    </row>
    <row r="970" spans="1:35" x14ac:dyDescent="0.25">
      <c r="H970" s="2">
        <f>SUM(H959:H969)</f>
        <v>9611.8210262316497</v>
      </c>
      <c r="I970">
        <f>SUM(I961:I969)</f>
        <v>3779450.7685921113</v>
      </c>
      <c r="R970" t="s">
        <v>30</v>
      </c>
      <c r="T970">
        <f>IF($H970&lt;$J$12,F970,F970/$H970*$J$12)</f>
        <v>0</v>
      </c>
      <c r="U970">
        <f>SUM(S959:U969)</f>
        <v>7052.9194890474282</v>
      </c>
      <c r="Y970" s="2">
        <f>SUM(W959:Y969)</f>
        <v>6877.3355912379429</v>
      </c>
      <c r="AC970" s="2">
        <f>SUM(AA959:AC969)</f>
        <v>2053.4013547427667</v>
      </c>
      <c r="AE970" s="2">
        <f>SUM(AE959:AE969)</f>
        <v>4805.9105131158249</v>
      </c>
      <c r="AF970" s="2">
        <f>SUM(AF959:AF969)</f>
        <v>4805.9105131158249</v>
      </c>
      <c r="AG970">
        <f>SUM(AG959:AG969)</f>
        <v>0</v>
      </c>
      <c r="AH970" s="15">
        <f>SUM(AE959:AG969)</f>
        <v>9611.8210262316461</v>
      </c>
    </row>
    <row r="971" spans="1:35" x14ac:dyDescent="0.25">
      <c r="B971" s="3"/>
      <c r="C971" s="3"/>
      <c r="D971" s="3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14"/>
      <c r="AI971" s="3"/>
    </row>
    <row r="972" spans="1:35" x14ac:dyDescent="0.25">
      <c r="B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7"/>
      <c r="U972" s="7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7"/>
      <c r="AH972" s="19"/>
      <c r="AI972" s="7"/>
    </row>
    <row r="973" spans="1:35" x14ac:dyDescent="0.25">
      <c r="A973" t="s">
        <v>24</v>
      </c>
      <c r="B973">
        <f>B958+1</f>
        <v>63</v>
      </c>
      <c r="D973" s="3" t="s">
        <v>34</v>
      </c>
      <c r="E973" s="3" t="s">
        <v>5</v>
      </c>
      <c r="F973" s="3" t="s">
        <v>4</v>
      </c>
      <c r="G973" s="3" t="s">
        <v>6</v>
      </c>
      <c r="H973" s="3" t="s">
        <v>14</v>
      </c>
      <c r="I973" s="3" t="s">
        <v>7</v>
      </c>
      <c r="K973" s="14" t="s">
        <v>32</v>
      </c>
      <c r="L973" s="4"/>
      <c r="M973" s="4"/>
      <c r="N973" s="3" t="s">
        <v>51</v>
      </c>
      <c r="O973" s="3" t="s">
        <v>50</v>
      </c>
      <c r="P973" s="3" t="s">
        <v>14</v>
      </c>
      <c r="R973" s="3" t="s">
        <v>34</v>
      </c>
      <c r="S973" s="3" t="s">
        <v>35</v>
      </c>
      <c r="T973" s="3" t="s">
        <v>36</v>
      </c>
      <c r="U973" s="3" t="s">
        <v>37</v>
      </c>
      <c r="W973" s="3" t="s">
        <v>38</v>
      </c>
      <c r="X973" s="3" t="s">
        <v>39</v>
      </c>
      <c r="Y973" s="3" t="s">
        <v>40</v>
      </c>
      <c r="AA973" s="3" t="s">
        <v>41</v>
      </c>
      <c r="AB973" s="3" t="s">
        <v>42</v>
      </c>
      <c r="AC973" s="3" t="s">
        <v>43</v>
      </c>
      <c r="AE973" s="3" t="s">
        <v>52</v>
      </c>
      <c r="AF973" s="3" t="s">
        <v>54</v>
      </c>
      <c r="AG973" s="3" t="s">
        <v>53</v>
      </c>
      <c r="AH973" s="1" t="s">
        <v>24</v>
      </c>
      <c r="AI973">
        <f>B973</f>
        <v>63</v>
      </c>
    </row>
    <row r="974" spans="1:35" x14ac:dyDescent="0.25">
      <c r="D974">
        <f>D959</f>
        <v>1</v>
      </c>
      <c r="E974" s="2">
        <f>AE959</f>
        <v>3779.4507685921112</v>
      </c>
      <c r="F974" s="2">
        <f>AF959</f>
        <v>3779.4507685921112</v>
      </c>
      <c r="G974">
        <f>IF($B973&lt;$M$5,0,$K$6)</f>
        <v>0</v>
      </c>
      <c r="H974" s="2">
        <f>SUM(E974:G974)</f>
        <v>7558.9015371842224</v>
      </c>
      <c r="K974" s="1" t="s">
        <v>17</v>
      </c>
      <c r="L974" s="2">
        <f>SUM(I976:I984)</f>
        <v>3779450.7685921113</v>
      </c>
      <c r="M974" s="4"/>
      <c r="N974" s="7">
        <f>L977+L978</f>
        <v>1889725.3842960557</v>
      </c>
      <c r="O974" s="7">
        <f>L979</f>
        <v>1889725.3842960557</v>
      </c>
      <c r="P974" s="4"/>
      <c r="R974">
        <v>1</v>
      </c>
      <c r="S974" s="2">
        <f t="shared" ref="S974:S984" si="1003">IF($H974&lt;$J$12,E974,E974/$H974*$J$12)</f>
        <v>2500</v>
      </c>
      <c r="T974" s="2">
        <f t="shared" ref="T974:T984" si="1004">IF($H974&lt;$J$12,F974,F974/$H974*$J$12)</f>
        <v>2500</v>
      </c>
      <c r="U974" s="2">
        <f t="shared" ref="U974:U984" si="1005">IF($H974&lt;$J$12,G974,G974/$H974*$J$12)</f>
        <v>0</v>
      </c>
      <c r="V974" s="2"/>
      <c r="W974" s="2">
        <f>S974-S974*$N$12</f>
        <v>2500</v>
      </c>
      <c r="X974" s="2">
        <f>T974-T974*$N$12</f>
        <v>2500</v>
      </c>
      <c r="Y974" s="2">
        <f>U974-U974*$N$12</f>
        <v>0</v>
      </c>
      <c r="Z974" s="2"/>
      <c r="AA974" s="2">
        <f>W974*VLOOKUP($R974,$D$19:$E$29,2,FALSE)</f>
        <v>625</v>
      </c>
      <c r="AB974" s="2">
        <f t="shared" ref="AB974:AB984" si="1006">X974*VLOOKUP($R974,$D$19:$E$29,2,FALSE)</f>
        <v>625</v>
      </c>
      <c r="AC974" s="2">
        <f t="shared" ref="AC974:AC984" si="1007">Y974*VLOOKUP($R974,$D$19:$E$29,2,FALSE)</f>
        <v>0</v>
      </c>
      <c r="AD974" s="2"/>
      <c r="AE974" s="2">
        <f>N977</f>
        <v>3779.4507685921112</v>
      </c>
      <c r="AF974" s="2">
        <f>O977</f>
        <v>3779.4507685921112</v>
      </c>
      <c r="AG974">
        <v>0</v>
      </c>
    </row>
    <row r="975" spans="1:35" x14ac:dyDescent="0.25">
      <c r="D975">
        <f t="shared" ref="D975:D984" si="1008">D960</f>
        <v>2</v>
      </c>
      <c r="E975" s="2">
        <f t="shared" ref="E975:E984" si="1009">AE960</f>
        <v>625</v>
      </c>
      <c r="F975" s="2">
        <f t="shared" ref="F975:F984" si="1010">AF960</f>
        <v>625</v>
      </c>
      <c r="G975">
        <f t="shared" ref="G975:G984" si="1011">AG960</f>
        <v>0</v>
      </c>
      <c r="H975" s="2">
        <f t="shared" ref="H975:H984" si="1012">SUM(E975:G975)</f>
        <v>1250</v>
      </c>
      <c r="K975" s="1" t="s">
        <v>19</v>
      </c>
      <c r="L975" s="8">
        <f>IF(B973&lt;$M$5,0,$K$6/SUM($K$6,E974:E984))</f>
        <v>0</v>
      </c>
      <c r="M975" s="1" t="s">
        <v>15</v>
      </c>
      <c r="N975" s="2">
        <f>N974*$I$6</f>
        <v>3779.4507685921112</v>
      </c>
      <c r="O975" s="2">
        <f>O974*$I$6</f>
        <v>3779.4507685921112</v>
      </c>
      <c r="P975" s="2">
        <f>SUM(N975:O975)</f>
        <v>7558.9015371842224</v>
      </c>
      <c r="R975">
        <v>2</v>
      </c>
      <c r="S975" s="2">
        <f t="shared" si="1003"/>
        <v>625</v>
      </c>
      <c r="T975" s="2">
        <f t="shared" si="1004"/>
        <v>625</v>
      </c>
      <c r="U975" s="2">
        <f t="shared" si="1005"/>
        <v>0</v>
      </c>
      <c r="V975" s="2"/>
      <c r="W975" s="2">
        <f>S975-S975*$N$13</f>
        <v>593.75</v>
      </c>
      <c r="X975" s="2">
        <f>T975-T975*$N$13</f>
        <v>593.75</v>
      </c>
      <c r="Y975" s="2">
        <f>U975-U975*$N$13</f>
        <v>0</v>
      </c>
      <c r="Z975" s="2"/>
      <c r="AA975" s="2">
        <f t="shared" ref="AA975:AA984" si="1013">W975*VLOOKUP($R975,$D$19:$E$29,2,FALSE)</f>
        <v>237.5</v>
      </c>
      <c r="AB975" s="2">
        <f t="shared" si="1006"/>
        <v>237.5</v>
      </c>
      <c r="AC975" s="2">
        <f t="shared" si="1007"/>
        <v>0</v>
      </c>
      <c r="AD975" s="2"/>
      <c r="AE975" s="2">
        <f>AA974</f>
        <v>625</v>
      </c>
      <c r="AF975" s="2">
        <f t="shared" ref="AF975:AF984" si="1014">AB974</f>
        <v>625</v>
      </c>
      <c r="AG975" s="2">
        <f t="shared" ref="AG975:AG984" si="1015">AC974</f>
        <v>0</v>
      </c>
    </row>
    <row r="976" spans="1:35" x14ac:dyDescent="0.25">
      <c r="D976">
        <f t="shared" si="1008"/>
        <v>3</v>
      </c>
      <c r="E976" s="2">
        <f t="shared" si="1009"/>
        <v>237.5</v>
      </c>
      <c r="F976" s="2">
        <f t="shared" si="1010"/>
        <v>237.5</v>
      </c>
      <c r="G976">
        <f t="shared" si="1011"/>
        <v>0</v>
      </c>
      <c r="H976" s="2">
        <f t="shared" si="1012"/>
        <v>475</v>
      </c>
      <c r="I976" s="2">
        <f t="shared" ref="I976:I984" si="1016">F976*VLOOKUP(D976,$H$12:$L$22,4,FALSE)</f>
        <v>1149025</v>
      </c>
      <c r="J976" s="2"/>
      <c r="K976" s="1" t="s">
        <v>20</v>
      </c>
      <c r="L976" s="8">
        <f>1-L975</f>
        <v>1</v>
      </c>
      <c r="M976" s="1" t="s">
        <v>16</v>
      </c>
      <c r="N976" s="2">
        <f>IF($P975&lt;$I$7,N975,$I$7*N975/$P975)</f>
        <v>3779.4507685921112</v>
      </c>
      <c r="O976" s="2">
        <f>IF($P975&lt;$I$7,O975,$I$7*O975/$P975)</f>
        <v>3779.4507685921112</v>
      </c>
      <c r="P976" s="2">
        <f>SUM(N976:O976)</f>
        <v>7558.9015371842224</v>
      </c>
      <c r="R976">
        <v>3</v>
      </c>
      <c r="S976" s="2">
        <f t="shared" si="1003"/>
        <v>237.5</v>
      </c>
      <c r="T976" s="2">
        <f t="shared" si="1004"/>
        <v>237.5</v>
      </c>
      <c r="U976" s="2">
        <f t="shared" si="1005"/>
        <v>0</v>
      </c>
      <c r="V976" s="2"/>
      <c r="W976" s="2">
        <f>S976-S976*$N$14</f>
        <v>213.75</v>
      </c>
      <c r="X976" s="2">
        <f>T976-T976*$N$14</f>
        <v>213.75</v>
      </c>
      <c r="Y976" s="2">
        <f>U976-U976*$N$14</f>
        <v>0</v>
      </c>
      <c r="Z976" s="2"/>
      <c r="AA976" s="2">
        <f t="shared" si="1013"/>
        <v>85.5</v>
      </c>
      <c r="AB976" s="2">
        <f t="shared" si="1006"/>
        <v>85.5</v>
      </c>
      <c r="AC976" s="2">
        <f t="shared" si="1007"/>
        <v>0</v>
      </c>
      <c r="AD976" s="2"/>
      <c r="AE976" s="2">
        <f t="shared" ref="AE976:AE984" si="1017">AA975</f>
        <v>237.5</v>
      </c>
      <c r="AF976" s="2">
        <f t="shared" si="1014"/>
        <v>237.5</v>
      </c>
      <c r="AG976" s="2">
        <f t="shared" si="1015"/>
        <v>0</v>
      </c>
    </row>
    <row r="977" spans="1:35" x14ac:dyDescent="0.25">
      <c r="D977">
        <f t="shared" si="1008"/>
        <v>4</v>
      </c>
      <c r="E977" s="2">
        <f t="shared" si="1009"/>
        <v>85.5</v>
      </c>
      <c r="F977" s="2">
        <f t="shared" si="1010"/>
        <v>85.5</v>
      </c>
      <c r="G977">
        <f t="shared" si="1011"/>
        <v>0</v>
      </c>
      <c r="H977" s="2">
        <f t="shared" si="1012"/>
        <v>171</v>
      </c>
      <c r="I977" s="2">
        <f t="shared" si="1016"/>
        <v>847732.5</v>
      </c>
      <c r="J977" s="2"/>
      <c r="K977" s="1" t="s">
        <v>21</v>
      </c>
      <c r="L977" s="2">
        <f>L974*L975</f>
        <v>0</v>
      </c>
      <c r="M977" s="1" t="s">
        <v>33</v>
      </c>
      <c r="N977" s="2">
        <f>N976</f>
        <v>3779.4507685921112</v>
      </c>
      <c r="O977" s="2">
        <f t="shared" ref="O977" si="1018">O976</f>
        <v>3779.4507685921112</v>
      </c>
      <c r="P977" s="2">
        <f>SUM(N977:O977)</f>
        <v>7558.9015371842224</v>
      </c>
      <c r="R977">
        <v>4</v>
      </c>
      <c r="S977" s="2">
        <f t="shared" si="1003"/>
        <v>85.5</v>
      </c>
      <c r="T977" s="2">
        <f t="shared" si="1004"/>
        <v>85.5</v>
      </c>
      <c r="U977" s="2">
        <f t="shared" si="1005"/>
        <v>0</v>
      </c>
      <c r="V977" s="2"/>
      <c r="W977" s="2">
        <f>S977-S977*$N$15</f>
        <v>68.400000000000006</v>
      </c>
      <c r="X977" s="2">
        <f>T977-T977*$N$15</f>
        <v>68.400000000000006</v>
      </c>
      <c r="Y977" s="2">
        <f>U977-U977*$N$15</f>
        <v>0</v>
      </c>
      <c r="Z977" s="2"/>
      <c r="AA977" s="2">
        <f t="shared" si="1013"/>
        <v>41.04</v>
      </c>
      <c r="AB977" s="2">
        <f t="shared" si="1006"/>
        <v>41.04</v>
      </c>
      <c r="AC977" s="2">
        <f t="shared" si="1007"/>
        <v>0</v>
      </c>
      <c r="AD977" s="2"/>
      <c r="AE977" s="2">
        <f t="shared" si="1017"/>
        <v>85.5</v>
      </c>
      <c r="AF977" s="2">
        <f t="shared" si="1014"/>
        <v>85.5</v>
      </c>
      <c r="AG977" s="2">
        <f t="shared" si="1015"/>
        <v>0</v>
      </c>
    </row>
    <row r="978" spans="1:35" x14ac:dyDescent="0.25">
      <c r="D978">
        <f t="shared" si="1008"/>
        <v>5</v>
      </c>
      <c r="E978" s="2">
        <f t="shared" si="1009"/>
        <v>41.04</v>
      </c>
      <c r="F978" s="2">
        <f t="shared" si="1010"/>
        <v>41.04</v>
      </c>
      <c r="G978">
        <f t="shared" si="1011"/>
        <v>0</v>
      </c>
      <c r="H978" s="2">
        <f t="shared" si="1012"/>
        <v>82.08</v>
      </c>
      <c r="I978" s="2">
        <f t="shared" si="1016"/>
        <v>647282.88</v>
      </c>
      <c r="J978" s="2"/>
      <c r="K978" s="1" t="s">
        <v>22</v>
      </c>
      <c r="L978" s="2">
        <f>(L974*L976)/2</f>
        <v>1889725.3842960557</v>
      </c>
      <c r="R978">
        <v>5</v>
      </c>
      <c r="S978" s="2">
        <f t="shared" si="1003"/>
        <v>41.04</v>
      </c>
      <c r="T978" s="2">
        <f t="shared" si="1004"/>
        <v>41.04</v>
      </c>
      <c r="U978" s="2">
        <f t="shared" si="1005"/>
        <v>0</v>
      </c>
      <c r="V978" s="2"/>
      <c r="W978" s="2">
        <f>S978-S978*$N$16</f>
        <v>32.832000000000001</v>
      </c>
      <c r="X978" s="2">
        <f>T978-T978*$N$16</f>
        <v>32.832000000000001</v>
      </c>
      <c r="Y978" s="2">
        <f>U978-U978*$N$16</f>
        <v>0</v>
      </c>
      <c r="Z978" s="2"/>
      <c r="AA978" s="2">
        <f t="shared" si="1013"/>
        <v>19.699200000000001</v>
      </c>
      <c r="AB978" s="2">
        <f t="shared" si="1006"/>
        <v>19.699200000000001</v>
      </c>
      <c r="AC978" s="2">
        <f t="shared" si="1007"/>
        <v>0</v>
      </c>
      <c r="AD978" s="2"/>
      <c r="AE978" s="2">
        <f t="shared" si="1017"/>
        <v>41.04</v>
      </c>
      <c r="AF978" s="2">
        <f t="shared" si="1014"/>
        <v>41.04</v>
      </c>
      <c r="AG978" s="2">
        <f t="shared" si="1015"/>
        <v>0</v>
      </c>
    </row>
    <row r="979" spans="1:35" x14ac:dyDescent="0.25">
      <c r="D979">
        <f t="shared" si="1008"/>
        <v>6</v>
      </c>
      <c r="E979" s="2">
        <f t="shared" si="1009"/>
        <v>19.699200000000001</v>
      </c>
      <c r="F979" s="2">
        <f t="shared" si="1010"/>
        <v>19.699200000000001</v>
      </c>
      <c r="G979">
        <f t="shared" si="1011"/>
        <v>0</v>
      </c>
      <c r="H979" s="2">
        <f t="shared" si="1012"/>
        <v>39.398400000000002</v>
      </c>
      <c r="I979" s="2">
        <f t="shared" si="1016"/>
        <v>447309.73440000002</v>
      </c>
      <c r="J979" s="2"/>
      <c r="K979" s="1" t="s">
        <v>23</v>
      </c>
      <c r="L979" s="2">
        <f>L978</f>
        <v>1889725.3842960557</v>
      </c>
      <c r="R979">
        <v>6</v>
      </c>
      <c r="S979" s="2">
        <f t="shared" si="1003"/>
        <v>19.699200000000001</v>
      </c>
      <c r="T979" s="2">
        <f t="shared" si="1004"/>
        <v>19.699200000000001</v>
      </c>
      <c r="U979" s="2">
        <f t="shared" si="1005"/>
        <v>0</v>
      </c>
      <c r="V979" s="2"/>
      <c r="W979" s="2">
        <f>S979-S979*$N$17</f>
        <v>15.759360000000001</v>
      </c>
      <c r="X979" s="2">
        <f>T979-T979*$N$17</f>
        <v>15.759360000000001</v>
      </c>
      <c r="Y979" s="2">
        <f>U979-U979*$N$17</f>
        <v>0</v>
      </c>
      <c r="Z979" s="2"/>
      <c r="AA979" s="2">
        <f t="shared" si="1013"/>
        <v>9.4556160000000009</v>
      </c>
      <c r="AB979" s="2">
        <f t="shared" si="1006"/>
        <v>9.4556160000000009</v>
      </c>
      <c r="AC979" s="2">
        <f t="shared" si="1007"/>
        <v>0</v>
      </c>
      <c r="AD979" s="2"/>
      <c r="AE979" s="2">
        <f t="shared" si="1017"/>
        <v>19.699200000000001</v>
      </c>
      <c r="AF979" s="2">
        <f t="shared" si="1014"/>
        <v>19.699200000000001</v>
      </c>
      <c r="AG979" s="2">
        <f t="shared" si="1015"/>
        <v>0</v>
      </c>
    </row>
    <row r="980" spans="1:35" x14ac:dyDescent="0.25">
      <c r="D980">
        <f t="shared" si="1008"/>
        <v>7</v>
      </c>
      <c r="E980" s="2">
        <f t="shared" si="1009"/>
        <v>9.4556160000000009</v>
      </c>
      <c r="F980" s="2">
        <f t="shared" si="1010"/>
        <v>9.4556160000000009</v>
      </c>
      <c r="G980">
        <f t="shared" si="1011"/>
        <v>0</v>
      </c>
      <c r="H980" s="2">
        <f t="shared" si="1012"/>
        <v>18.911232000000002</v>
      </c>
      <c r="I980" s="2">
        <f t="shared" si="1016"/>
        <v>278288.23449600005</v>
      </c>
      <c r="J980" s="2"/>
      <c r="K980" s="15"/>
      <c r="L980" s="2"/>
      <c r="M980" s="2"/>
      <c r="N980" s="2"/>
      <c r="O980" s="2"/>
      <c r="R980">
        <v>7</v>
      </c>
      <c r="S980" s="2">
        <f t="shared" si="1003"/>
        <v>9.4556160000000009</v>
      </c>
      <c r="T980" s="2">
        <f t="shared" si="1004"/>
        <v>9.4556160000000009</v>
      </c>
      <c r="U980" s="2">
        <f t="shared" si="1005"/>
        <v>0</v>
      </c>
      <c r="V980" s="2"/>
      <c r="W980" s="2">
        <f>S980-S980*$N$18</f>
        <v>7.5644928000000009</v>
      </c>
      <c r="X980" s="2">
        <f>T980-T980*$N$18</f>
        <v>7.5644928000000009</v>
      </c>
      <c r="Y980" s="2">
        <f>U980-U980*$N$18</f>
        <v>0</v>
      </c>
      <c r="Z980" s="2"/>
      <c r="AA980" s="2">
        <f t="shared" si="1013"/>
        <v>4.53869568</v>
      </c>
      <c r="AB980" s="2">
        <f t="shared" si="1006"/>
        <v>4.53869568</v>
      </c>
      <c r="AC980" s="2">
        <f t="shared" si="1007"/>
        <v>0</v>
      </c>
      <c r="AD980" s="2"/>
      <c r="AE980" s="2">
        <f t="shared" si="1017"/>
        <v>9.4556160000000009</v>
      </c>
      <c r="AF980" s="2">
        <f t="shared" si="1014"/>
        <v>9.4556160000000009</v>
      </c>
      <c r="AG980" s="2">
        <f t="shared" si="1015"/>
        <v>0</v>
      </c>
    </row>
    <row r="981" spans="1:35" x14ac:dyDescent="0.25">
      <c r="D981">
        <f t="shared" si="1008"/>
        <v>8</v>
      </c>
      <c r="E981" s="2">
        <f t="shared" si="1009"/>
        <v>4.53869568</v>
      </c>
      <c r="F981" s="2">
        <f t="shared" si="1010"/>
        <v>4.53869568</v>
      </c>
      <c r="G981">
        <f t="shared" si="1011"/>
        <v>0</v>
      </c>
      <c r="H981" s="2">
        <f t="shared" si="1012"/>
        <v>9.07739136</v>
      </c>
      <c r="I981" s="2">
        <f t="shared" si="1016"/>
        <v>168076.97842176</v>
      </c>
      <c r="J981" s="2"/>
      <c r="K981" s="2"/>
      <c r="L981" s="2"/>
      <c r="M981" s="2"/>
      <c r="N981" s="2"/>
      <c r="O981" s="2"/>
      <c r="R981">
        <v>8</v>
      </c>
      <c r="S981" s="2">
        <f t="shared" si="1003"/>
        <v>4.53869568</v>
      </c>
      <c r="T981" s="2">
        <f t="shared" si="1004"/>
        <v>4.53869568</v>
      </c>
      <c r="U981" s="2">
        <f t="shared" si="1005"/>
        <v>0</v>
      </c>
      <c r="V981" s="2"/>
      <c r="W981" s="2">
        <f>S981-S981*$N$19</f>
        <v>3.630956544</v>
      </c>
      <c r="X981" s="2">
        <f>T981-T981*$N$19</f>
        <v>3.630956544</v>
      </c>
      <c r="Y981" s="2">
        <f>U981-U981*$N$19</f>
        <v>0</v>
      </c>
      <c r="Z981" s="2"/>
      <c r="AA981" s="2">
        <f t="shared" si="1013"/>
        <v>2.1785739263999999</v>
      </c>
      <c r="AB981" s="2">
        <f t="shared" si="1006"/>
        <v>2.1785739263999999</v>
      </c>
      <c r="AC981" s="2">
        <f t="shared" si="1007"/>
        <v>0</v>
      </c>
      <c r="AD981" s="2"/>
      <c r="AE981" s="2">
        <f t="shared" si="1017"/>
        <v>4.53869568</v>
      </c>
      <c r="AF981" s="2">
        <f t="shared" si="1014"/>
        <v>4.53869568</v>
      </c>
      <c r="AG981" s="2">
        <f t="shared" si="1015"/>
        <v>0</v>
      </c>
    </row>
    <row r="982" spans="1:35" x14ac:dyDescent="0.25">
      <c r="D982">
        <f t="shared" si="1008"/>
        <v>9</v>
      </c>
      <c r="E982" s="2">
        <f t="shared" si="1009"/>
        <v>2.1785739263999999</v>
      </c>
      <c r="F982" s="2">
        <f t="shared" si="1010"/>
        <v>2.1785739263999999</v>
      </c>
      <c r="G982">
        <f t="shared" si="1011"/>
        <v>0</v>
      </c>
      <c r="H982" s="2">
        <f t="shared" si="1012"/>
        <v>4.3571478527999998</v>
      </c>
      <c r="I982" s="2">
        <f t="shared" si="1016"/>
        <v>134261.15393617921</v>
      </c>
      <c r="J982" s="2"/>
      <c r="K982" s="2"/>
      <c r="L982" s="2"/>
      <c r="M982" s="2"/>
      <c r="N982" s="2"/>
      <c r="O982" s="2"/>
      <c r="R982">
        <v>9</v>
      </c>
      <c r="S982" s="2">
        <f t="shared" si="1003"/>
        <v>2.1785739263999999</v>
      </c>
      <c r="T982" s="2">
        <f t="shared" si="1004"/>
        <v>2.1785739263999999</v>
      </c>
      <c r="U982" s="2">
        <f t="shared" si="1005"/>
        <v>0</v>
      </c>
      <c r="V982" s="2"/>
      <c r="W982" s="2">
        <f>S982-S982*$N$20</f>
        <v>1.7428591411199998</v>
      </c>
      <c r="X982" s="2">
        <f>T982-T982*$N$20</f>
        <v>1.7428591411199998</v>
      </c>
      <c r="Y982" s="2">
        <f>U982-U982*$N$20</f>
        <v>0</v>
      </c>
      <c r="Z982" s="2"/>
      <c r="AA982" s="2">
        <f t="shared" si="1013"/>
        <v>1.0457154846719998</v>
      </c>
      <c r="AB982" s="2">
        <f t="shared" si="1006"/>
        <v>1.0457154846719998</v>
      </c>
      <c r="AC982" s="2">
        <f t="shared" si="1007"/>
        <v>0</v>
      </c>
      <c r="AD982" s="2"/>
      <c r="AE982" s="2">
        <f t="shared" si="1017"/>
        <v>2.1785739263999999</v>
      </c>
      <c r="AF982" s="2">
        <f t="shared" si="1014"/>
        <v>2.1785739263999999</v>
      </c>
      <c r="AG982" s="2">
        <f t="shared" si="1015"/>
        <v>0</v>
      </c>
    </row>
    <row r="983" spans="1:35" x14ac:dyDescent="0.25">
      <c r="D983">
        <f t="shared" si="1008"/>
        <v>10</v>
      </c>
      <c r="E983" s="2">
        <f t="shared" si="1009"/>
        <v>1.0457154846719998</v>
      </c>
      <c r="F983" s="2">
        <f t="shared" si="1010"/>
        <v>1.0457154846719998</v>
      </c>
      <c r="G983">
        <f t="shared" si="1011"/>
        <v>0</v>
      </c>
      <c r="H983" s="2">
        <f t="shared" si="1012"/>
        <v>2.0914309693439996</v>
      </c>
      <c r="I983" s="2">
        <f t="shared" si="1016"/>
        <v>67114.019806248951</v>
      </c>
      <c r="J983" s="2"/>
      <c r="K983" s="2"/>
      <c r="L983" s="2"/>
      <c r="M983" s="2"/>
      <c r="N983" s="2"/>
      <c r="O983" s="2"/>
      <c r="R983">
        <v>10</v>
      </c>
      <c r="S983" s="2">
        <f t="shared" si="1003"/>
        <v>1.0457154846719998</v>
      </c>
      <c r="T983" s="2">
        <f t="shared" si="1004"/>
        <v>1.0457154846719998</v>
      </c>
      <c r="U983" s="2">
        <f t="shared" si="1005"/>
        <v>0</v>
      </c>
      <c r="V983" s="2"/>
      <c r="W983" s="2">
        <f>S983-S983*$N$21</f>
        <v>0.8365723877375999</v>
      </c>
      <c r="X983" s="2">
        <f>T983-T983*$N$21</f>
        <v>0.8365723877375999</v>
      </c>
      <c r="Y983" s="2">
        <f>U983-U983*$N$21</f>
        <v>0</v>
      </c>
      <c r="Z983" s="2"/>
      <c r="AA983" s="2">
        <f t="shared" si="1013"/>
        <v>0.50194343264255992</v>
      </c>
      <c r="AB983" s="2">
        <f t="shared" si="1006"/>
        <v>0.50194343264255992</v>
      </c>
      <c r="AC983" s="2">
        <f t="shared" si="1007"/>
        <v>0</v>
      </c>
      <c r="AD983" s="2"/>
      <c r="AE983" s="2">
        <f t="shared" si="1017"/>
        <v>1.0457154846719998</v>
      </c>
      <c r="AF983" s="2">
        <f t="shared" si="1014"/>
        <v>1.0457154846719998</v>
      </c>
      <c r="AG983" s="2">
        <f t="shared" si="1015"/>
        <v>0</v>
      </c>
    </row>
    <row r="984" spans="1:35" x14ac:dyDescent="0.25">
      <c r="D984">
        <f t="shared" si="1008"/>
        <v>11</v>
      </c>
      <c r="E984" s="2">
        <f t="shared" si="1009"/>
        <v>0.50194343264255992</v>
      </c>
      <c r="F984" s="2">
        <f t="shared" si="1010"/>
        <v>0.50194343264255992</v>
      </c>
      <c r="G984">
        <f t="shared" si="1011"/>
        <v>0</v>
      </c>
      <c r="H984" s="2">
        <f t="shared" si="1012"/>
        <v>1.0038868652851198</v>
      </c>
      <c r="I984" s="2">
        <f t="shared" si="1016"/>
        <v>40360.26753192296</v>
      </c>
      <c r="J984" s="2"/>
      <c r="K984" s="2"/>
      <c r="L984" s="2"/>
      <c r="M984" s="2"/>
      <c r="N984" s="2"/>
      <c r="O984" s="2"/>
      <c r="R984" s="3">
        <v>11</v>
      </c>
      <c r="S984" s="6">
        <f t="shared" si="1003"/>
        <v>0.50194343264255992</v>
      </c>
      <c r="T984" s="6">
        <f t="shared" si="1004"/>
        <v>0.50194343264255992</v>
      </c>
      <c r="U984" s="6">
        <f t="shared" si="1005"/>
        <v>0</v>
      </c>
      <c r="V984" s="7"/>
      <c r="W984" s="2">
        <f>S984-S984*$N$22</f>
        <v>0.40155474611404796</v>
      </c>
      <c r="X984" s="2">
        <f>T984-T984*$N$22</f>
        <v>0.40155474611404796</v>
      </c>
      <c r="Y984" s="2">
        <f>U984-U984*$N$22</f>
        <v>0</v>
      </c>
      <c r="Z984" s="2"/>
      <c r="AA984" s="2">
        <f t="shared" si="1013"/>
        <v>0.24093284766842876</v>
      </c>
      <c r="AB984" s="2">
        <f t="shared" si="1006"/>
        <v>0.24093284766842876</v>
      </c>
      <c r="AC984" s="2">
        <f t="shared" si="1007"/>
        <v>0</v>
      </c>
      <c r="AD984" s="2"/>
      <c r="AE984" s="2">
        <f t="shared" si="1017"/>
        <v>0.50194343264255992</v>
      </c>
      <c r="AF984" s="2">
        <f t="shared" si="1014"/>
        <v>0.50194343264255992</v>
      </c>
      <c r="AG984" s="2">
        <f t="shared" si="1015"/>
        <v>0</v>
      </c>
    </row>
    <row r="985" spans="1:35" x14ac:dyDescent="0.25">
      <c r="H985" s="2">
        <f>SUM(H974:H984)</f>
        <v>9611.8210262316497</v>
      </c>
      <c r="I985">
        <f>SUM(I976:I984)</f>
        <v>3779450.7685921113</v>
      </c>
      <c r="R985" t="s">
        <v>30</v>
      </c>
      <c r="T985">
        <f>IF($H985&lt;$J$12,F985,F985/$H985*$J$12)</f>
        <v>0</v>
      </c>
      <c r="U985">
        <f>SUM(S974:U984)</f>
        <v>7052.9194890474282</v>
      </c>
      <c r="Y985" s="2">
        <f>SUM(W974:Y984)</f>
        <v>6877.3355912379429</v>
      </c>
      <c r="AC985" s="2">
        <f>SUM(AA974:AC984)</f>
        <v>2053.4013547427667</v>
      </c>
      <c r="AE985" s="2">
        <f>SUM(AE974:AE984)</f>
        <v>4805.9105131158249</v>
      </c>
      <c r="AF985" s="2">
        <f>SUM(AF974:AF984)</f>
        <v>4805.9105131158249</v>
      </c>
      <c r="AG985">
        <f>SUM(AG974:AG984)</f>
        <v>0</v>
      </c>
      <c r="AH985" s="15">
        <f>SUM(AE974:AG984)</f>
        <v>9611.8210262316461</v>
      </c>
    </row>
    <row r="986" spans="1:35" x14ac:dyDescent="0.25">
      <c r="B986" s="3"/>
      <c r="C986" s="3"/>
      <c r="D986" s="3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14"/>
      <c r="AI986" s="3"/>
    </row>
    <row r="987" spans="1:35" x14ac:dyDescent="0.25">
      <c r="B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7"/>
      <c r="U987" s="7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7"/>
      <c r="AH987" s="19"/>
      <c r="AI987" s="7"/>
    </row>
    <row r="988" spans="1:35" x14ac:dyDescent="0.25">
      <c r="A988" t="s">
        <v>24</v>
      </c>
      <c r="B988">
        <f>B973+1</f>
        <v>64</v>
      </c>
      <c r="D988" s="3" t="s">
        <v>34</v>
      </c>
      <c r="E988" s="3" t="s">
        <v>5</v>
      </c>
      <c r="F988" s="3" t="s">
        <v>4</v>
      </c>
      <c r="G988" s="3" t="s">
        <v>6</v>
      </c>
      <c r="H988" s="3" t="s">
        <v>14</v>
      </c>
      <c r="I988" s="3" t="s">
        <v>7</v>
      </c>
      <c r="K988" s="14" t="s">
        <v>32</v>
      </c>
      <c r="L988" s="4"/>
      <c r="M988" s="4"/>
      <c r="N988" s="3" t="s">
        <v>51</v>
      </c>
      <c r="O988" s="3" t="s">
        <v>50</v>
      </c>
      <c r="P988" s="3" t="s">
        <v>14</v>
      </c>
      <c r="R988" s="3" t="s">
        <v>34</v>
      </c>
      <c r="S988" s="3" t="s">
        <v>35</v>
      </c>
      <c r="T988" s="3" t="s">
        <v>36</v>
      </c>
      <c r="U988" s="3" t="s">
        <v>37</v>
      </c>
      <c r="W988" s="3" t="s">
        <v>38</v>
      </c>
      <c r="X988" s="3" t="s">
        <v>39</v>
      </c>
      <c r="Y988" s="3" t="s">
        <v>40</v>
      </c>
      <c r="AA988" s="3" t="s">
        <v>41</v>
      </c>
      <c r="AB988" s="3" t="s">
        <v>42</v>
      </c>
      <c r="AC988" s="3" t="s">
        <v>43</v>
      </c>
      <c r="AE988" s="3" t="s">
        <v>52</v>
      </c>
      <c r="AF988" s="3" t="s">
        <v>54</v>
      </c>
      <c r="AG988" s="3" t="s">
        <v>53</v>
      </c>
      <c r="AH988" s="1" t="s">
        <v>24</v>
      </c>
      <c r="AI988">
        <f>B988</f>
        <v>64</v>
      </c>
    </row>
    <row r="989" spans="1:35" x14ac:dyDescent="0.25">
      <c r="D989">
        <f>D974</f>
        <v>1</v>
      </c>
      <c r="E989" s="2">
        <f>AE974</f>
        <v>3779.4507685921112</v>
      </c>
      <c r="F989" s="2">
        <f>AF974</f>
        <v>3779.4507685921112</v>
      </c>
      <c r="G989">
        <f>IF($B988&lt;$M$5,0,$K$6)</f>
        <v>0</v>
      </c>
      <c r="H989" s="2">
        <f>SUM(E989:G989)</f>
        <v>7558.9015371842224</v>
      </c>
      <c r="K989" s="1" t="s">
        <v>17</v>
      </c>
      <c r="L989" s="2">
        <f>SUM(I991:I999)</f>
        <v>3779450.7685921113</v>
      </c>
      <c r="M989" s="4"/>
      <c r="N989" s="7">
        <f>L992+L993</f>
        <v>1889725.3842960557</v>
      </c>
      <c r="O989" s="7">
        <f>L994</f>
        <v>1889725.3842960557</v>
      </c>
      <c r="P989" s="4"/>
      <c r="R989">
        <v>1</v>
      </c>
      <c r="S989" s="2">
        <f t="shared" ref="S989:S999" si="1019">IF($H989&lt;$J$12,E989,E989/$H989*$J$12)</f>
        <v>2500</v>
      </c>
      <c r="T989" s="2">
        <f t="shared" ref="T989:T999" si="1020">IF($H989&lt;$J$12,F989,F989/$H989*$J$12)</f>
        <v>2500</v>
      </c>
      <c r="U989" s="2">
        <f t="shared" ref="U989:U999" si="1021">IF($H989&lt;$J$12,G989,G989/$H989*$J$12)</f>
        <v>0</v>
      </c>
      <c r="V989" s="2"/>
      <c r="W989" s="2">
        <f>S989-S989*$N$12</f>
        <v>2500</v>
      </c>
      <c r="X989" s="2">
        <f>T989-T989*$N$12</f>
        <v>2500</v>
      </c>
      <c r="Y989" s="2">
        <f>U989-U989*$N$12</f>
        <v>0</v>
      </c>
      <c r="Z989" s="2"/>
      <c r="AA989" s="2">
        <f>W989*VLOOKUP($R989,$D$19:$E$29,2,FALSE)</f>
        <v>625</v>
      </c>
      <c r="AB989" s="2">
        <f t="shared" ref="AB989:AB999" si="1022">X989*VLOOKUP($R989,$D$19:$E$29,2,FALSE)</f>
        <v>625</v>
      </c>
      <c r="AC989" s="2">
        <f t="shared" ref="AC989:AC999" si="1023">Y989*VLOOKUP($R989,$D$19:$E$29,2,FALSE)</f>
        <v>0</v>
      </c>
      <c r="AD989" s="2"/>
      <c r="AE989" s="2">
        <f>N992</f>
        <v>3779.4507685921112</v>
      </c>
      <c r="AF989" s="2">
        <f>O992</f>
        <v>3779.4507685921112</v>
      </c>
      <c r="AG989">
        <v>0</v>
      </c>
    </row>
    <row r="990" spans="1:35" x14ac:dyDescent="0.25">
      <c r="D990">
        <f t="shared" ref="D990:D999" si="1024">D975</f>
        <v>2</v>
      </c>
      <c r="E990" s="2">
        <f t="shared" ref="E990:E999" si="1025">AE975</f>
        <v>625</v>
      </c>
      <c r="F990" s="2">
        <f t="shared" ref="F990:F999" si="1026">AF975</f>
        <v>625</v>
      </c>
      <c r="G990">
        <f t="shared" ref="G990:G999" si="1027">AG975</f>
        <v>0</v>
      </c>
      <c r="H990" s="2">
        <f t="shared" ref="H990:H999" si="1028">SUM(E990:G990)</f>
        <v>1250</v>
      </c>
      <c r="K990" s="1" t="s">
        <v>19</v>
      </c>
      <c r="L990" s="8">
        <f>IF(B988&lt;$M$5,0,$K$6/SUM($K$6,E989:E999))</f>
        <v>0</v>
      </c>
      <c r="M990" s="1" t="s">
        <v>15</v>
      </c>
      <c r="N990" s="2">
        <f>N989*$I$6</f>
        <v>3779.4507685921112</v>
      </c>
      <c r="O990" s="2">
        <f>O989*$I$6</f>
        <v>3779.4507685921112</v>
      </c>
      <c r="P990" s="2">
        <f>SUM(N990:O990)</f>
        <v>7558.9015371842224</v>
      </c>
      <c r="R990">
        <v>2</v>
      </c>
      <c r="S990" s="2">
        <f t="shared" si="1019"/>
        <v>625</v>
      </c>
      <c r="T990" s="2">
        <f t="shared" si="1020"/>
        <v>625</v>
      </c>
      <c r="U990" s="2">
        <f t="shared" si="1021"/>
        <v>0</v>
      </c>
      <c r="V990" s="2"/>
      <c r="W990" s="2">
        <f>S990-S990*$N$13</f>
        <v>593.75</v>
      </c>
      <c r="X990" s="2">
        <f>T990-T990*$N$13</f>
        <v>593.75</v>
      </c>
      <c r="Y990" s="2">
        <f>U990-U990*$N$13</f>
        <v>0</v>
      </c>
      <c r="Z990" s="2"/>
      <c r="AA990" s="2">
        <f t="shared" ref="AA990:AA999" si="1029">W990*VLOOKUP($R990,$D$19:$E$29,2,FALSE)</f>
        <v>237.5</v>
      </c>
      <c r="AB990" s="2">
        <f t="shared" si="1022"/>
        <v>237.5</v>
      </c>
      <c r="AC990" s="2">
        <f t="shared" si="1023"/>
        <v>0</v>
      </c>
      <c r="AD990" s="2"/>
      <c r="AE990" s="2">
        <f>AA989</f>
        <v>625</v>
      </c>
      <c r="AF990" s="2">
        <f t="shared" ref="AF990:AF999" si="1030">AB989</f>
        <v>625</v>
      </c>
      <c r="AG990" s="2">
        <f t="shared" ref="AG990:AG999" si="1031">AC989</f>
        <v>0</v>
      </c>
    </row>
    <row r="991" spans="1:35" x14ac:dyDescent="0.25">
      <c r="D991">
        <f t="shared" si="1024"/>
        <v>3</v>
      </c>
      <c r="E991" s="2">
        <f t="shared" si="1025"/>
        <v>237.5</v>
      </c>
      <c r="F991" s="2">
        <f t="shared" si="1026"/>
        <v>237.5</v>
      </c>
      <c r="G991">
        <f t="shared" si="1027"/>
        <v>0</v>
      </c>
      <c r="H991" s="2">
        <f t="shared" si="1028"/>
        <v>475</v>
      </c>
      <c r="I991" s="2">
        <f t="shared" ref="I991:I999" si="1032">F991*VLOOKUP(D991,$H$12:$L$22,4,FALSE)</f>
        <v>1149025</v>
      </c>
      <c r="J991" s="2"/>
      <c r="K991" s="1" t="s">
        <v>20</v>
      </c>
      <c r="L991" s="8">
        <f>1-L990</f>
        <v>1</v>
      </c>
      <c r="M991" s="1" t="s">
        <v>16</v>
      </c>
      <c r="N991" s="2">
        <f>IF($P990&lt;$I$7,N990,$I$7*N990/$P990)</f>
        <v>3779.4507685921112</v>
      </c>
      <c r="O991" s="2">
        <f>IF($P990&lt;$I$7,O990,$I$7*O990/$P990)</f>
        <v>3779.4507685921112</v>
      </c>
      <c r="P991" s="2">
        <f>SUM(N991:O991)</f>
        <v>7558.9015371842224</v>
      </c>
      <c r="R991">
        <v>3</v>
      </c>
      <c r="S991" s="2">
        <f t="shared" si="1019"/>
        <v>237.5</v>
      </c>
      <c r="T991" s="2">
        <f t="shared" si="1020"/>
        <v>237.5</v>
      </c>
      <c r="U991" s="2">
        <f t="shared" si="1021"/>
        <v>0</v>
      </c>
      <c r="V991" s="2"/>
      <c r="W991" s="2">
        <f>S991-S991*$N$14</f>
        <v>213.75</v>
      </c>
      <c r="X991" s="2">
        <f>T991-T991*$N$14</f>
        <v>213.75</v>
      </c>
      <c r="Y991" s="2">
        <f>U991-U991*$N$14</f>
        <v>0</v>
      </c>
      <c r="Z991" s="2"/>
      <c r="AA991" s="2">
        <f t="shared" si="1029"/>
        <v>85.5</v>
      </c>
      <c r="AB991" s="2">
        <f t="shared" si="1022"/>
        <v>85.5</v>
      </c>
      <c r="AC991" s="2">
        <f t="shared" si="1023"/>
        <v>0</v>
      </c>
      <c r="AD991" s="2"/>
      <c r="AE991" s="2">
        <f t="shared" ref="AE991:AE999" si="1033">AA990</f>
        <v>237.5</v>
      </c>
      <c r="AF991" s="2">
        <f t="shared" si="1030"/>
        <v>237.5</v>
      </c>
      <c r="AG991" s="2">
        <f t="shared" si="1031"/>
        <v>0</v>
      </c>
    </row>
    <row r="992" spans="1:35" x14ac:dyDescent="0.25">
      <c r="D992">
        <f t="shared" si="1024"/>
        <v>4</v>
      </c>
      <c r="E992" s="2">
        <f t="shared" si="1025"/>
        <v>85.5</v>
      </c>
      <c r="F992" s="2">
        <f t="shared" si="1026"/>
        <v>85.5</v>
      </c>
      <c r="G992">
        <f t="shared" si="1027"/>
        <v>0</v>
      </c>
      <c r="H992" s="2">
        <f t="shared" si="1028"/>
        <v>171</v>
      </c>
      <c r="I992" s="2">
        <f t="shared" si="1032"/>
        <v>847732.5</v>
      </c>
      <c r="J992" s="2"/>
      <c r="K992" s="1" t="s">
        <v>21</v>
      </c>
      <c r="L992" s="2">
        <f>L989*L990</f>
        <v>0</v>
      </c>
      <c r="M992" s="1" t="s">
        <v>33</v>
      </c>
      <c r="N992" s="2">
        <f>N991</f>
        <v>3779.4507685921112</v>
      </c>
      <c r="O992" s="2">
        <f t="shared" ref="O992" si="1034">O991</f>
        <v>3779.4507685921112</v>
      </c>
      <c r="P992" s="2">
        <f>SUM(N992:O992)</f>
        <v>7558.9015371842224</v>
      </c>
      <c r="R992">
        <v>4</v>
      </c>
      <c r="S992" s="2">
        <f t="shared" si="1019"/>
        <v>85.5</v>
      </c>
      <c r="T992" s="2">
        <f t="shared" si="1020"/>
        <v>85.5</v>
      </c>
      <c r="U992" s="2">
        <f t="shared" si="1021"/>
        <v>0</v>
      </c>
      <c r="V992" s="2"/>
      <c r="W992" s="2">
        <f>S992-S992*$N$15</f>
        <v>68.400000000000006</v>
      </c>
      <c r="X992" s="2">
        <f>T992-T992*$N$15</f>
        <v>68.400000000000006</v>
      </c>
      <c r="Y992" s="2">
        <f>U992-U992*$N$15</f>
        <v>0</v>
      </c>
      <c r="Z992" s="2"/>
      <c r="AA992" s="2">
        <f t="shared" si="1029"/>
        <v>41.04</v>
      </c>
      <c r="AB992" s="2">
        <f t="shared" si="1022"/>
        <v>41.04</v>
      </c>
      <c r="AC992" s="2">
        <f t="shared" si="1023"/>
        <v>0</v>
      </c>
      <c r="AD992" s="2"/>
      <c r="AE992" s="2">
        <f t="shared" si="1033"/>
        <v>85.5</v>
      </c>
      <c r="AF992" s="2">
        <f t="shared" si="1030"/>
        <v>85.5</v>
      </c>
      <c r="AG992" s="2">
        <f t="shared" si="1031"/>
        <v>0</v>
      </c>
    </row>
    <row r="993" spans="1:35" x14ac:dyDescent="0.25">
      <c r="D993">
        <f t="shared" si="1024"/>
        <v>5</v>
      </c>
      <c r="E993" s="2">
        <f t="shared" si="1025"/>
        <v>41.04</v>
      </c>
      <c r="F993" s="2">
        <f t="shared" si="1026"/>
        <v>41.04</v>
      </c>
      <c r="G993">
        <f t="shared" si="1027"/>
        <v>0</v>
      </c>
      <c r="H993" s="2">
        <f t="shared" si="1028"/>
        <v>82.08</v>
      </c>
      <c r="I993" s="2">
        <f t="shared" si="1032"/>
        <v>647282.88</v>
      </c>
      <c r="J993" s="2"/>
      <c r="K993" s="1" t="s">
        <v>22</v>
      </c>
      <c r="L993" s="2">
        <f>(L989*L991)/2</f>
        <v>1889725.3842960557</v>
      </c>
      <c r="R993">
        <v>5</v>
      </c>
      <c r="S993" s="2">
        <f t="shared" si="1019"/>
        <v>41.04</v>
      </c>
      <c r="T993" s="2">
        <f t="shared" si="1020"/>
        <v>41.04</v>
      </c>
      <c r="U993" s="2">
        <f t="shared" si="1021"/>
        <v>0</v>
      </c>
      <c r="V993" s="2"/>
      <c r="W993" s="2">
        <f>S993-S993*$N$16</f>
        <v>32.832000000000001</v>
      </c>
      <c r="X993" s="2">
        <f>T993-T993*$N$16</f>
        <v>32.832000000000001</v>
      </c>
      <c r="Y993" s="2">
        <f>U993-U993*$N$16</f>
        <v>0</v>
      </c>
      <c r="Z993" s="2"/>
      <c r="AA993" s="2">
        <f t="shared" si="1029"/>
        <v>19.699200000000001</v>
      </c>
      <c r="AB993" s="2">
        <f t="shared" si="1022"/>
        <v>19.699200000000001</v>
      </c>
      <c r="AC993" s="2">
        <f t="shared" si="1023"/>
        <v>0</v>
      </c>
      <c r="AD993" s="2"/>
      <c r="AE993" s="2">
        <f t="shared" si="1033"/>
        <v>41.04</v>
      </c>
      <c r="AF993" s="2">
        <f t="shared" si="1030"/>
        <v>41.04</v>
      </c>
      <c r="AG993" s="2">
        <f t="shared" si="1031"/>
        <v>0</v>
      </c>
    </row>
    <row r="994" spans="1:35" x14ac:dyDescent="0.25">
      <c r="D994">
        <f t="shared" si="1024"/>
        <v>6</v>
      </c>
      <c r="E994" s="2">
        <f t="shared" si="1025"/>
        <v>19.699200000000001</v>
      </c>
      <c r="F994" s="2">
        <f t="shared" si="1026"/>
        <v>19.699200000000001</v>
      </c>
      <c r="G994">
        <f t="shared" si="1027"/>
        <v>0</v>
      </c>
      <c r="H994" s="2">
        <f t="shared" si="1028"/>
        <v>39.398400000000002</v>
      </c>
      <c r="I994" s="2">
        <f t="shared" si="1032"/>
        <v>447309.73440000002</v>
      </c>
      <c r="J994" s="2"/>
      <c r="K994" s="1" t="s">
        <v>23</v>
      </c>
      <c r="L994" s="2">
        <f>L993</f>
        <v>1889725.3842960557</v>
      </c>
      <c r="R994">
        <v>6</v>
      </c>
      <c r="S994" s="2">
        <f t="shared" si="1019"/>
        <v>19.699200000000001</v>
      </c>
      <c r="T994" s="2">
        <f t="shared" si="1020"/>
        <v>19.699200000000001</v>
      </c>
      <c r="U994" s="2">
        <f t="shared" si="1021"/>
        <v>0</v>
      </c>
      <c r="V994" s="2"/>
      <c r="W994" s="2">
        <f>S994-S994*$N$17</f>
        <v>15.759360000000001</v>
      </c>
      <c r="X994" s="2">
        <f>T994-T994*$N$17</f>
        <v>15.759360000000001</v>
      </c>
      <c r="Y994" s="2">
        <f>U994-U994*$N$17</f>
        <v>0</v>
      </c>
      <c r="Z994" s="2"/>
      <c r="AA994" s="2">
        <f t="shared" si="1029"/>
        <v>9.4556160000000009</v>
      </c>
      <c r="AB994" s="2">
        <f t="shared" si="1022"/>
        <v>9.4556160000000009</v>
      </c>
      <c r="AC994" s="2">
        <f t="shared" si="1023"/>
        <v>0</v>
      </c>
      <c r="AD994" s="2"/>
      <c r="AE994" s="2">
        <f t="shared" si="1033"/>
        <v>19.699200000000001</v>
      </c>
      <c r="AF994" s="2">
        <f t="shared" si="1030"/>
        <v>19.699200000000001</v>
      </c>
      <c r="AG994" s="2">
        <f t="shared" si="1031"/>
        <v>0</v>
      </c>
    </row>
    <row r="995" spans="1:35" x14ac:dyDescent="0.25">
      <c r="D995">
        <f t="shared" si="1024"/>
        <v>7</v>
      </c>
      <c r="E995" s="2">
        <f t="shared" si="1025"/>
        <v>9.4556160000000009</v>
      </c>
      <c r="F995" s="2">
        <f t="shared" si="1026"/>
        <v>9.4556160000000009</v>
      </c>
      <c r="G995">
        <f t="shared" si="1027"/>
        <v>0</v>
      </c>
      <c r="H995" s="2">
        <f t="shared" si="1028"/>
        <v>18.911232000000002</v>
      </c>
      <c r="I995" s="2">
        <f t="shared" si="1032"/>
        <v>278288.23449600005</v>
      </c>
      <c r="J995" s="2"/>
      <c r="K995" s="15"/>
      <c r="L995" s="2"/>
      <c r="M995" s="2"/>
      <c r="N995" s="2"/>
      <c r="O995" s="2"/>
      <c r="R995">
        <v>7</v>
      </c>
      <c r="S995" s="2">
        <f t="shared" si="1019"/>
        <v>9.4556160000000009</v>
      </c>
      <c r="T995" s="2">
        <f t="shared" si="1020"/>
        <v>9.4556160000000009</v>
      </c>
      <c r="U995" s="2">
        <f t="shared" si="1021"/>
        <v>0</v>
      </c>
      <c r="V995" s="2"/>
      <c r="W995" s="2">
        <f>S995-S995*$N$18</f>
        <v>7.5644928000000009</v>
      </c>
      <c r="X995" s="2">
        <f>T995-T995*$N$18</f>
        <v>7.5644928000000009</v>
      </c>
      <c r="Y995" s="2">
        <f>U995-U995*$N$18</f>
        <v>0</v>
      </c>
      <c r="Z995" s="2"/>
      <c r="AA995" s="2">
        <f t="shared" si="1029"/>
        <v>4.53869568</v>
      </c>
      <c r="AB995" s="2">
        <f t="shared" si="1022"/>
        <v>4.53869568</v>
      </c>
      <c r="AC995" s="2">
        <f t="shared" si="1023"/>
        <v>0</v>
      </c>
      <c r="AD995" s="2"/>
      <c r="AE995" s="2">
        <f t="shared" si="1033"/>
        <v>9.4556160000000009</v>
      </c>
      <c r="AF995" s="2">
        <f t="shared" si="1030"/>
        <v>9.4556160000000009</v>
      </c>
      <c r="AG995" s="2">
        <f t="shared" si="1031"/>
        <v>0</v>
      </c>
    </row>
    <row r="996" spans="1:35" x14ac:dyDescent="0.25">
      <c r="D996">
        <f t="shared" si="1024"/>
        <v>8</v>
      </c>
      <c r="E996" s="2">
        <f t="shared" si="1025"/>
        <v>4.53869568</v>
      </c>
      <c r="F996" s="2">
        <f t="shared" si="1026"/>
        <v>4.53869568</v>
      </c>
      <c r="G996">
        <f t="shared" si="1027"/>
        <v>0</v>
      </c>
      <c r="H996" s="2">
        <f t="shared" si="1028"/>
        <v>9.07739136</v>
      </c>
      <c r="I996" s="2">
        <f t="shared" si="1032"/>
        <v>168076.97842176</v>
      </c>
      <c r="J996" s="2"/>
      <c r="K996" s="2"/>
      <c r="L996" s="2"/>
      <c r="M996" s="2"/>
      <c r="N996" s="2"/>
      <c r="O996" s="2"/>
      <c r="R996">
        <v>8</v>
      </c>
      <c r="S996" s="2">
        <f t="shared" si="1019"/>
        <v>4.53869568</v>
      </c>
      <c r="T996" s="2">
        <f t="shared" si="1020"/>
        <v>4.53869568</v>
      </c>
      <c r="U996" s="2">
        <f t="shared" si="1021"/>
        <v>0</v>
      </c>
      <c r="V996" s="2"/>
      <c r="W996" s="2">
        <f>S996-S996*$N$19</f>
        <v>3.630956544</v>
      </c>
      <c r="X996" s="2">
        <f>T996-T996*$N$19</f>
        <v>3.630956544</v>
      </c>
      <c r="Y996" s="2">
        <f>U996-U996*$N$19</f>
        <v>0</v>
      </c>
      <c r="Z996" s="2"/>
      <c r="AA996" s="2">
        <f t="shared" si="1029"/>
        <v>2.1785739263999999</v>
      </c>
      <c r="AB996" s="2">
        <f t="shared" si="1022"/>
        <v>2.1785739263999999</v>
      </c>
      <c r="AC996" s="2">
        <f t="shared" si="1023"/>
        <v>0</v>
      </c>
      <c r="AD996" s="2"/>
      <c r="AE996" s="2">
        <f t="shared" si="1033"/>
        <v>4.53869568</v>
      </c>
      <c r="AF996" s="2">
        <f t="shared" si="1030"/>
        <v>4.53869568</v>
      </c>
      <c r="AG996" s="2">
        <f t="shared" si="1031"/>
        <v>0</v>
      </c>
    </row>
    <row r="997" spans="1:35" x14ac:dyDescent="0.25">
      <c r="D997">
        <f t="shared" si="1024"/>
        <v>9</v>
      </c>
      <c r="E997" s="2">
        <f t="shared" si="1025"/>
        <v>2.1785739263999999</v>
      </c>
      <c r="F997" s="2">
        <f t="shared" si="1026"/>
        <v>2.1785739263999999</v>
      </c>
      <c r="G997">
        <f t="shared" si="1027"/>
        <v>0</v>
      </c>
      <c r="H997" s="2">
        <f t="shared" si="1028"/>
        <v>4.3571478527999998</v>
      </c>
      <c r="I997" s="2">
        <f t="shared" si="1032"/>
        <v>134261.15393617921</v>
      </c>
      <c r="J997" s="2"/>
      <c r="K997" s="2"/>
      <c r="L997" s="2"/>
      <c r="M997" s="2"/>
      <c r="N997" s="2"/>
      <c r="O997" s="2"/>
      <c r="R997">
        <v>9</v>
      </c>
      <c r="S997" s="2">
        <f t="shared" si="1019"/>
        <v>2.1785739263999999</v>
      </c>
      <c r="T997" s="2">
        <f t="shared" si="1020"/>
        <v>2.1785739263999999</v>
      </c>
      <c r="U997" s="2">
        <f t="shared" si="1021"/>
        <v>0</v>
      </c>
      <c r="V997" s="2"/>
      <c r="W997" s="2">
        <f>S997-S997*$N$20</f>
        <v>1.7428591411199998</v>
      </c>
      <c r="X997" s="2">
        <f>T997-T997*$N$20</f>
        <v>1.7428591411199998</v>
      </c>
      <c r="Y997" s="2">
        <f>U997-U997*$N$20</f>
        <v>0</v>
      </c>
      <c r="Z997" s="2"/>
      <c r="AA997" s="2">
        <f t="shared" si="1029"/>
        <v>1.0457154846719998</v>
      </c>
      <c r="AB997" s="2">
        <f t="shared" si="1022"/>
        <v>1.0457154846719998</v>
      </c>
      <c r="AC997" s="2">
        <f t="shared" si="1023"/>
        <v>0</v>
      </c>
      <c r="AD997" s="2"/>
      <c r="AE997" s="2">
        <f t="shared" si="1033"/>
        <v>2.1785739263999999</v>
      </c>
      <c r="AF997" s="2">
        <f t="shared" si="1030"/>
        <v>2.1785739263999999</v>
      </c>
      <c r="AG997" s="2">
        <f t="shared" si="1031"/>
        <v>0</v>
      </c>
    </row>
    <row r="998" spans="1:35" x14ac:dyDescent="0.25">
      <c r="D998">
        <f t="shared" si="1024"/>
        <v>10</v>
      </c>
      <c r="E998" s="2">
        <f t="shared" si="1025"/>
        <v>1.0457154846719998</v>
      </c>
      <c r="F998" s="2">
        <f t="shared" si="1026"/>
        <v>1.0457154846719998</v>
      </c>
      <c r="G998">
        <f t="shared" si="1027"/>
        <v>0</v>
      </c>
      <c r="H998" s="2">
        <f t="shared" si="1028"/>
        <v>2.0914309693439996</v>
      </c>
      <c r="I998" s="2">
        <f t="shared" si="1032"/>
        <v>67114.019806248951</v>
      </c>
      <c r="J998" s="2"/>
      <c r="K998" s="2"/>
      <c r="L998" s="2"/>
      <c r="M998" s="2"/>
      <c r="N998" s="2"/>
      <c r="O998" s="2"/>
      <c r="R998">
        <v>10</v>
      </c>
      <c r="S998" s="2">
        <f t="shared" si="1019"/>
        <v>1.0457154846719998</v>
      </c>
      <c r="T998" s="2">
        <f t="shared" si="1020"/>
        <v>1.0457154846719998</v>
      </c>
      <c r="U998" s="2">
        <f t="shared" si="1021"/>
        <v>0</v>
      </c>
      <c r="V998" s="2"/>
      <c r="W998" s="2">
        <f>S998-S998*$N$21</f>
        <v>0.8365723877375999</v>
      </c>
      <c r="X998" s="2">
        <f>T998-T998*$N$21</f>
        <v>0.8365723877375999</v>
      </c>
      <c r="Y998" s="2">
        <f>U998-U998*$N$21</f>
        <v>0</v>
      </c>
      <c r="Z998" s="2"/>
      <c r="AA998" s="2">
        <f t="shared" si="1029"/>
        <v>0.50194343264255992</v>
      </c>
      <c r="AB998" s="2">
        <f t="shared" si="1022"/>
        <v>0.50194343264255992</v>
      </c>
      <c r="AC998" s="2">
        <f t="shared" si="1023"/>
        <v>0</v>
      </c>
      <c r="AD998" s="2"/>
      <c r="AE998" s="2">
        <f t="shared" si="1033"/>
        <v>1.0457154846719998</v>
      </c>
      <c r="AF998" s="2">
        <f t="shared" si="1030"/>
        <v>1.0457154846719998</v>
      </c>
      <c r="AG998" s="2">
        <f t="shared" si="1031"/>
        <v>0</v>
      </c>
    </row>
    <row r="999" spans="1:35" x14ac:dyDescent="0.25">
      <c r="D999">
        <f t="shared" si="1024"/>
        <v>11</v>
      </c>
      <c r="E999" s="2">
        <f t="shared" si="1025"/>
        <v>0.50194343264255992</v>
      </c>
      <c r="F999" s="2">
        <f t="shared" si="1026"/>
        <v>0.50194343264255992</v>
      </c>
      <c r="G999">
        <f t="shared" si="1027"/>
        <v>0</v>
      </c>
      <c r="H999" s="2">
        <f t="shared" si="1028"/>
        <v>1.0038868652851198</v>
      </c>
      <c r="I999" s="2">
        <f t="shared" si="1032"/>
        <v>40360.26753192296</v>
      </c>
      <c r="J999" s="2"/>
      <c r="K999" s="2"/>
      <c r="L999" s="2"/>
      <c r="M999" s="2"/>
      <c r="N999" s="2"/>
      <c r="O999" s="2"/>
      <c r="R999" s="3">
        <v>11</v>
      </c>
      <c r="S999" s="6">
        <f t="shared" si="1019"/>
        <v>0.50194343264255992</v>
      </c>
      <c r="T999" s="6">
        <f t="shared" si="1020"/>
        <v>0.50194343264255992</v>
      </c>
      <c r="U999" s="6">
        <f t="shared" si="1021"/>
        <v>0</v>
      </c>
      <c r="V999" s="7"/>
      <c r="W999" s="2">
        <f>S999-S999*$N$22</f>
        <v>0.40155474611404796</v>
      </c>
      <c r="X999" s="2">
        <f>T999-T999*$N$22</f>
        <v>0.40155474611404796</v>
      </c>
      <c r="Y999" s="2">
        <f>U999-U999*$N$22</f>
        <v>0</v>
      </c>
      <c r="Z999" s="2"/>
      <c r="AA999" s="2">
        <f t="shared" si="1029"/>
        <v>0.24093284766842876</v>
      </c>
      <c r="AB999" s="2">
        <f t="shared" si="1022"/>
        <v>0.24093284766842876</v>
      </c>
      <c r="AC999" s="2">
        <f t="shared" si="1023"/>
        <v>0</v>
      </c>
      <c r="AD999" s="2"/>
      <c r="AE999" s="2">
        <f t="shared" si="1033"/>
        <v>0.50194343264255992</v>
      </c>
      <c r="AF999" s="2">
        <f t="shared" si="1030"/>
        <v>0.50194343264255992</v>
      </c>
      <c r="AG999" s="2">
        <f t="shared" si="1031"/>
        <v>0</v>
      </c>
    </row>
    <row r="1000" spans="1:35" x14ac:dyDescent="0.25">
      <c r="H1000" s="2">
        <f>SUM(H989:H999)</f>
        <v>9611.8210262316497</v>
      </c>
      <c r="I1000">
        <f>SUM(I991:I999)</f>
        <v>3779450.7685921113</v>
      </c>
      <c r="R1000" t="s">
        <v>30</v>
      </c>
      <c r="T1000">
        <f>IF($H1000&lt;$J$12,F1000,F1000/$H1000*$J$12)</f>
        <v>0</v>
      </c>
      <c r="U1000">
        <f>SUM(S989:U999)</f>
        <v>7052.9194890474282</v>
      </c>
      <c r="Y1000" s="2">
        <f>SUM(W989:Y999)</f>
        <v>6877.3355912379429</v>
      </c>
      <c r="AC1000" s="2">
        <f>SUM(AA989:AC999)</f>
        <v>2053.4013547427667</v>
      </c>
      <c r="AE1000" s="2">
        <f>SUM(AE989:AE999)</f>
        <v>4805.9105131158249</v>
      </c>
      <c r="AF1000" s="2">
        <f>SUM(AF989:AF999)</f>
        <v>4805.9105131158249</v>
      </c>
      <c r="AG1000">
        <f>SUM(AG989:AG999)</f>
        <v>0</v>
      </c>
      <c r="AH1000" s="15">
        <f>SUM(AE989:AG999)</f>
        <v>9611.8210262316461</v>
      </c>
    </row>
    <row r="1001" spans="1:35" x14ac:dyDescent="0.25">
      <c r="B1001" s="3"/>
      <c r="C1001" s="3"/>
      <c r="D1001" s="3"/>
      <c r="E1001" s="6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14"/>
      <c r="AI1001" s="3"/>
    </row>
    <row r="1002" spans="1:35" x14ac:dyDescent="0.25">
      <c r="B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7"/>
      <c r="U1002" s="7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7"/>
      <c r="AH1002" s="19"/>
      <c r="AI1002" s="7"/>
    </row>
    <row r="1003" spans="1:35" x14ac:dyDescent="0.25">
      <c r="A1003" t="s">
        <v>24</v>
      </c>
      <c r="B1003">
        <f>B988+1</f>
        <v>65</v>
      </c>
      <c r="D1003" s="3" t="s">
        <v>34</v>
      </c>
      <c r="E1003" s="3" t="s">
        <v>5</v>
      </c>
      <c r="F1003" s="3" t="s">
        <v>4</v>
      </c>
      <c r="G1003" s="3" t="s">
        <v>6</v>
      </c>
      <c r="H1003" s="3" t="s">
        <v>14</v>
      </c>
      <c r="I1003" s="3" t="s">
        <v>7</v>
      </c>
      <c r="K1003" s="14" t="s">
        <v>32</v>
      </c>
      <c r="L1003" s="4"/>
      <c r="M1003" s="4"/>
      <c r="N1003" s="3" t="s">
        <v>51</v>
      </c>
      <c r="O1003" s="3" t="s">
        <v>50</v>
      </c>
      <c r="P1003" s="3" t="s">
        <v>14</v>
      </c>
      <c r="R1003" s="3" t="s">
        <v>34</v>
      </c>
      <c r="S1003" s="3" t="s">
        <v>35</v>
      </c>
      <c r="T1003" s="3" t="s">
        <v>36</v>
      </c>
      <c r="U1003" s="3" t="s">
        <v>37</v>
      </c>
      <c r="W1003" s="3" t="s">
        <v>38</v>
      </c>
      <c r="X1003" s="3" t="s">
        <v>39</v>
      </c>
      <c r="Y1003" s="3" t="s">
        <v>40</v>
      </c>
      <c r="AA1003" s="3" t="s">
        <v>41</v>
      </c>
      <c r="AB1003" s="3" t="s">
        <v>42</v>
      </c>
      <c r="AC1003" s="3" t="s">
        <v>43</v>
      </c>
      <c r="AE1003" s="3" t="s">
        <v>52</v>
      </c>
      <c r="AF1003" s="3" t="s">
        <v>54</v>
      </c>
      <c r="AG1003" s="3" t="s">
        <v>53</v>
      </c>
      <c r="AH1003" s="1" t="s">
        <v>24</v>
      </c>
      <c r="AI1003">
        <f>B1003</f>
        <v>65</v>
      </c>
    </row>
    <row r="1004" spans="1:35" x14ac:dyDescent="0.25">
      <c r="D1004">
        <f>D989</f>
        <v>1</v>
      </c>
      <c r="E1004" s="2">
        <f>AE989</f>
        <v>3779.4507685921112</v>
      </c>
      <c r="F1004" s="2">
        <f>AF989</f>
        <v>3779.4507685921112</v>
      </c>
      <c r="G1004">
        <f>IF($B1003&lt;$M$5,0,$K$6)</f>
        <v>0</v>
      </c>
      <c r="H1004" s="2">
        <f>SUM(E1004:G1004)</f>
        <v>7558.9015371842224</v>
      </c>
      <c r="K1004" s="1" t="s">
        <v>17</v>
      </c>
      <c r="L1004" s="2">
        <f>SUM(I1006:I1014)</f>
        <v>3779450.7685921113</v>
      </c>
      <c r="M1004" s="4"/>
      <c r="N1004" s="7">
        <f>L1007+L1008</f>
        <v>1889725.3842960557</v>
      </c>
      <c r="O1004" s="7">
        <f>L1009</f>
        <v>1889725.3842960557</v>
      </c>
      <c r="P1004" s="4"/>
      <c r="R1004">
        <v>1</v>
      </c>
      <c r="S1004" s="2">
        <f t="shared" ref="S1004:S1014" si="1035">IF($H1004&lt;$J$12,E1004,E1004/$H1004*$J$12)</f>
        <v>2500</v>
      </c>
      <c r="T1004" s="2">
        <f t="shared" ref="T1004:T1014" si="1036">IF($H1004&lt;$J$12,F1004,F1004/$H1004*$J$12)</f>
        <v>2500</v>
      </c>
      <c r="U1004" s="2">
        <f t="shared" ref="U1004:U1014" si="1037">IF($H1004&lt;$J$12,G1004,G1004/$H1004*$J$12)</f>
        <v>0</v>
      </c>
      <c r="V1004" s="2"/>
      <c r="W1004" s="2">
        <f>S1004-S1004*$N$12</f>
        <v>2500</v>
      </c>
      <c r="X1004" s="2">
        <f>T1004-T1004*$N$12</f>
        <v>2500</v>
      </c>
      <c r="Y1004" s="2">
        <f>U1004-U1004*$N$12</f>
        <v>0</v>
      </c>
      <c r="Z1004" s="2"/>
      <c r="AA1004" s="2">
        <f>W1004*VLOOKUP($R1004,$D$19:$E$29,2,FALSE)</f>
        <v>625</v>
      </c>
      <c r="AB1004" s="2">
        <f t="shared" ref="AB1004:AB1014" si="1038">X1004*VLOOKUP($R1004,$D$19:$E$29,2,FALSE)</f>
        <v>625</v>
      </c>
      <c r="AC1004" s="2">
        <f t="shared" ref="AC1004:AC1014" si="1039">Y1004*VLOOKUP($R1004,$D$19:$E$29,2,FALSE)</f>
        <v>0</v>
      </c>
      <c r="AD1004" s="2"/>
      <c r="AE1004" s="2">
        <f>N1007</f>
        <v>3779.4507685921112</v>
      </c>
      <c r="AF1004" s="2">
        <f>O1007</f>
        <v>3779.4507685921112</v>
      </c>
      <c r="AG1004">
        <v>0</v>
      </c>
    </row>
    <row r="1005" spans="1:35" x14ac:dyDescent="0.25">
      <c r="D1005">
        <f t="shared" ref="D1005:D1014" si="1040">D990</f>
        <v>2</v>
      </c>
      <c r="E1005" s="2">
        <f t="shared" ref="E1005:E1014" si="1041">AE990</f>
        <v>625</v>
      </c>
      <c r="F1005" s="2">
        <f t="shared" ref="F1005:F1014" si="1042">AF990</f>
        <v>625</v>
      </c>
      <c r="G1005">
        <f t="shared" ref="G1005:G1014" si="1043">AG990</f>
        <v>0</v>
      </c>
      <c r="H1005" s="2">
        <f t="shared" ref="H1005:H1014" si="1044">SUM(E1005:G1005)</f>
        <v>1250</v>
      </c>
      <c r="K1005" s="1" t="s">
        <v>19</v>
      </c>
      <c r="L1005" s="8">
        <f>IF(B1003&lt;$M$5,0,$K$6/SUM($K$6,E1004:E1014))</f>
        <v>0</v>
      </c>
      <c r="M1005" s="1" t="s">
        <v>15</v>
      </c>
      <c r="N1005" s="2">
        <f>N1004*$I$6</f>
        <v>3779.4507685921112</v>
      </c>
      <c r="O1005" s="2">
        <f>O1004*$I$6</f>
        <v>3779.4507685921112</v>
      </c>
      <c r="P1005" s="2">
        <f>SUM(N1005:O1005)</f>
        <v>7558.9015371842224</v>
      </c>
      <c r="R1005">
        <v>2</v>
      </c>
      <c r="S1005" s="2">
        <f t="shared" si="1035"/>
        <v>625</v>
      </c>
      <c r="T1005" s="2">
        <f t="shared" si="1036"/>
        <v>625</v>
      </c>
      <c r="U1005" s="2">
        <f t="shared" si="1037"/>
        <v>0</v>
      </c>
      <c r="V1005" s="2"/>
      <c r="W1005" s="2">
        <f>S1005-S1005*$N$13</f>
        <v>593.75</v>
      </c>
      <c r="X1005" s="2">
        <f>T1005-T1005*$N$13</f>
        <v>593.75</v>
      </c>
      <c r="Y1005" s="2">
        <f>U1005-U1005*$N$13</f>
        <v>0</v>
      </c>
      <c r="Z1005" s="2"/>
      <c r="AA1005" s="2">
        <f t="shared" ref="AA1005:AA1014" si="1045">W1005*VLOOKUP($R1005,$D$19:$E$29,2,FALSE)</f>
        <v>237.5</v>
      </c>
      <c r="AB1005" s="2">
        <f t="shared" si="1038"/>
        <v>237.5</v>
      </c>
      <c r="AC1005" s="2">
        <f t="shared" si="1039"/>
        <v>0</v>
      </c>
      <c r="AD1005" s="2"/>
      <c r="AE1005" s="2">
        <f>AA1004</f>
        <v>625</v>
      </c>
      <c r="AF1005" s="2">
        <f t="shared" ref="AF1005:AF1014" si="1046">AB1004</f>
        <v>625</v>
      </c>
      <c r="AG1005" s="2">
        <f t="shared" ref="AG1005:AG1014" si="1047">AC1004</f>
        <v>0</v>
      </c>
    </row>
    <row r="1006" spans="1:35" x14ac:dyDescent="0.25">
      <c r="D1006">
        <f t="shared" si="1040"/>
        <v>3</v>
      </c>
      <c r="E1006" s="2">
        <f t="shared" si="1041"/>
        <v>237.5</v>
      </c>
      <c r="F1006" s="2">
        <f t="shared" si="1042"/>
        <v>237.5</v>
      </c>
      <c r="G1006">
        <f t="shared" si="1043"/>
        <v>0</v>
      </c>
      <c r="H1006" s="2">
        <f t="shared" si="1044"/>
        <v>475</v>
      </c>
      <c r="I1006" s="2">
        <f t="shared" ref="I1006:I1014" si="1048">F1006*VLOOKUP(D1006,$H$12:$L$22,4,FALSE)</f>
        <v>1149025</v>
      </c>
      <c r="J1006" s="2"/>
      <c r="K1006" s="1" t="s">
        <v>20</v>
      </c>
      <c r="L1006" s="8">
        <f>1-L1005</f>
        <v>1</v>
      </c>
      <c r="M1006" s="1" t="s">
        <v>16</v>
      </c>
      <c r="N1006" s="2">
        <f>IF($P1005&lt;$I$7,N1005,$I$7*N1005/$P1005)</f>
        <v>3779.4507685921112</v>
      </c>
      <c r="O1006" s="2">
        <f>IF($P1005&lt;$I$7,O1005,$I$7*O1005/$P1005)</f>
        <v>3779.4507685921112</v>
      </c>
      <c r="P1006" s="2">
        <f>SUM(N1006:O1006)</f>
        <v>7558.9015371842224</v>
      </c>
      <c r="R1006">
        <v>3</v>
      </c>
      <c r="S1006" s="2">
        <f t="shared" si="1035"/>
        <v>237.5</v>
      </c>
      <c r="T1006" s="2">
        <f t="shared" si="1036"/>
        <v>237.5</v>
      </c>
      <c r="U1006" s="2">
        <f t="shared" si="1037"/>
        <v>0</v>
      </c>
      <c r="V1006" s="2"/>
      <c r="W1006" s="2">
        <f>S1006-S1006*$N$14</f>
        <v>213.75</v>
      </c>
      <c r="X1006" s="2">
        <f>T1006-T1006*$N$14</f>
        <v>213.75</v>
      </c>
      <c r="Y1006" s="2">
        <f>U1006-U1006*$N$14</f>
        <v>0</v>
      </c>
      <c r="Z1006" s="2"/>
      <c r="AA1006" s="2">
        <f t="shared" si="1045"/>
        <v>85.5</v>
      </c>
      <c r="AB1006" s="2">
        <f t="shared" si="1038"/>
        <v>85.5</v>
      </c>
      <c r="AC1006" s="2">
        <f t="shared" si="1039"/>
        <v>0</v>
      </c>
      <c r="AD1006" s="2"/>
      <c r="AE1006" s="2">
        <f t="shared" ref="AE1006:AE1014" si="1049">AA1005</f>
        <v>237.5</v>
      </c>
      <c r="AF1006" s="2">
        <f t="shared" si="1046"/>
        <v>237.5</v>
      </c>
      <c r="AG1006" s="2">
        <f t="shared" si="1047"/>
        <v>0</v>
      </c>
    </row>
    <row r="1007" spans="1:35" x14ac:dyDescent="0.25">
      <c r="D1007">
        <f t="shared" si="1040"/>
        <v>4</v>
      </c>
      <c r="E1007" s="2">
        <f t="shared" si="1041"/>
        <v>85.5</v>
      </c>
      <c r="F1007" s="2">
        <f t="shared" si="1042"/>
        <v>85.5</v>
      </c>
      <c r="G1007">
        <f t="shared" si="1043"/>
        <v>0</v>
      </c>
      <c r="H1007" s="2">
        <f t="shared" si="1044"/>
        <v>171</v>
      </c>
      <c r="I1007" s="2">
        <f t="shared" si="1048"/>
        <v>847732.5</v>
      </c>
      <c r="J1007" s="2"/>
      <c r="K1007" s="1" t="s">
        <v>21</v>
      </c>
      <c r="L1007" s="2">
        <f>L1004*L1005</f>
        <v>0</v>
      </c>
      <c r="M1007" s="1" t="s">
        <v>33</v>
      </c>
      <c r="N1007" s="2">
        <f>N1006</f>
        <v>3779.4507685921112</v>
      </c>
      <c r="O1007" s="2">
        <f t="shared" ref="O1007" si="1050">O1006</f>
        <v>3779.4507685921112</v>
      </c>
      <c r="P1007" s="2">
        <f>SUM(N1007:O1007)</f>
        <v>7558.9015371842224</v>
      </c>
      <c r="R1007">
        <v>4</v>
      </c>
      <c r="S1007" s="2">
        <f t="shared" si="1035"/>
        <v>85.5</v>
      </c>
      <c r="T1007" s="2">
        <f t="shared" si="1036"/>
        <v>85.5</v>
      </c>
      <c r="U1007" s="2">
        <f t="shared" si="1037"/>
        <v>0</v>
      </c>
      <c r="V1007" s="2"/>
      <c r="W1007" s="2">
        <f>S1007-S1007*$N$15</f>
        <v>68.400000000000006</v>
      </c>
      <c r="X1007" s="2">
        <f>T1007-T1007*$N$15</f>
        <v>68.400000000000006</v>
      </c>
      <c r="Y1007" s="2">
        <f>U1007-U1007*$N$15</f>
        <v>0</v>
      </c>
      <c r="Z1007" s="2"/>
      <c r="AA1007" s="2">
        <f t="shared" si="1045"/>
        <v>41.04</v>
      </c>
      <c r="AB1007" s="2">
        <f t="shared" si="1038"/>
        <v>41.04</v>
      </c>
      <c r="AC1007" s="2">
        <f t="shared" si="1039"/>
        <v>0</v>
      </c>
      <c r="AD1007" s="2"/>
      <c r="AE1007" s="2">
        <f t="shared" si="1049"/>
        <v>85.5</v>
      </c>
      <c r="AF1007" s="2">
        <f t="shared" si="1046"/>
        <v>85.5</v>
      </c>
      <c r="AG1007" s="2">
        <f t="shared" si="1047"/>
        <v>0</v>
      </c>
    </row>
    <row r="1008" spans="1:35" x14ac:dyDescent="0.25">
      <c r="D1008">
        <f t="shared" si="1040"/>
        <v>5</v>
      </c>
      <c r="E1008" s="2">
        <f t="shared" si="1041"/>
        <v>41.04</v>
      </c>
      <c r="F1008" s="2">
        <f t="shared" si="1042"/>
        <v>41.04</v>
      </c>
      <c r="G1008">
        <f t="shared" si="1043"/>
        <v>0</v>
      </c>
      <c r="H1008" s="2">
        <f t="shared" si="1044"/>
        <v>82.08</v>
      </c>
      <c r="I1008" s="2">
        <f t="shared" si="1048"/>
        <v>647282.88</v>
      </c>
      <c r="J1008" s="2"/>
      <c r="K1008" s="1" t="s">
        <v>22</v>
      </c>
      <c r="L1008" s="2">
        <f>(L1004*L1006)/2</f>
        <v>1889725.3842960557</v>
      </c>
      <c r="R1008">
        <v>5</v>
      </c>
      <c r="S1008" s="2">
        <f t="shared" si="1035"/>
        <v>41.04</v>
      </c>
      <c r="T1008" s="2">
        <f t="shared" si="1036"/>
        <v>41.04</v>
      </c>
      <c r="U1008" s="2">
        <f t="shared" si="1037"/>
        <v>0</v>
      </c>
      <c r="V1008" s="2"/>
      <c r="W1008" s="2">
        <f>S1008-S1008*$N$16</f>
        <v>32.832000000000001</v>
      </c>
      <c r="X1008" s="2">
        <f>T1008-T1008*$N$16</f>
        <v>32.832000000000001</v>
      </c>
      <c r="Y1008" s="2">
        <f>U1008-U1008*$N$16</f>
        <v>0</v>
      </c>
      <c r="Z1008" s="2"/>
      <c r="AA1008" s="2">
        <f t="shared" si="1045"/>
        <v>19.699200000000001</v>
      </c>
      <c r="AB1008" s="2">
        <f t="shared" si="1038"/>
        <v>19.699200000000001</v>
      </c>
      <c r="AC1008" s="2">
        <f t="shared" si="1039"/>
        <v>0</v>
      </c>
      <c r="AD1008" s="2"/>
      <c r="AE1008" s="2">
        <f t="shared" si="1049"/>
        <v>41.04</v>
      </c>
      <c r="AF1008" s="2">
        <f t="shared" si="1046"/>
        <v>41.04</v>
      </c>
      <c r="AG1008" s="2">
        <f t="shared" si="1047"/>
        <v>0</v>
      </c>
    </row>
    <row r="1009" spans="1:35" x14ac:dyDescent="0.25">
      <c r="D1009">
        <f t="shared" si="1040"/>
        <v>6</v>
      </c>
      <c r="E1009" s="2">
        <f t="shared" si="1041"/>
        <v>19.699200000000001</v>
      </c>
      <c r="F1009" s="2">
        <f t="shared" si="1042"/>
        <v>19.699200000000001</v>
      </c>
      <c r="G1009">
        <f t="shared" si="1043"/>
        <v>0</v>
      </c>
      <c r="H1009" s="2">
        <f t="shared" si="1044"/>
        <v>39.398400000000002</v>
      </c>
      <c r="I1009" s="2">
        <f t="shared" si="1048"/>
        <v>447309.73440000002</v>
      </c>
      <c r="J1009" s="2"/>
      <c r="K1009" s="1" t="s">
        <v>23</v>
      </c>
      <c r="L1009" s="2">
        <f>L1008</f>
        <v>1889725.3842960557</v>
      </c>
      <c r="R1009">
        <v>6</v>
      </c>
      <c r="S1009" s="2">
        <f t="shared" si="1035"/>
        <v>19.699200000000001</v>
      </c>
      <c r="T1009" s="2">
        <f t="shared" si="1036"/>
        <v>19.699200000000001</v>
      </c>
      <c r="U1009" s="2">
        <f t="shared" si="1037"/>
        <v>0</v>
      </c>
      <c r="V1009" s="2"/>
      <c r="W1009" s="2">
        <f>S1009-S1009*$N$17</f>
        <v>15.759360000000001</v>
      </c>
      <c r="X1009" s="2">
        <f>T1009-T1009*$N$17</f>
        <v>15.759360000000001</v>
      </c>
      <c r="Y1009" s="2">
        <f>U1009-U1009*$N$17</f>
        <v>0</v>
      </c>
      <c r="Z1009" s="2"/>
      <c r="AA1009" s="2">
        <f t="shared" si="1045"/>
        <v>9.4556160000000009</v>
      </c>
      <c r="AB1009" s="2">
        <f t="shared" si="1038"/>
        <v>9.4556160000000009</v>
      </c>
      <c r="AC1009" s="2">
        <f t="shared" si="1039"/>
        <v>0</v>
      </c>
      <c r="AD1009" s="2"/>
      <c r="AE1009" s="2">
        <f t="shared" si="1049"/>
        <v>19.699200000000001</v>
      </c>
      <c r="AF1009" s="2">
        <f t="shared" si="1046"/>
        <v>19.699200000000001</v>
      </c>
      <c r="AG1009" s="2">
        <f t="shared" si="1047"/>
        <v>0</v>
      </c>
    </row>
    <row r="1010" spans="1:35" x14ac:dyDescent="0.25">
      <c r="D1010">
        <f t="shared" si="1040"/>
        <v>7</v>
      </c>
      <c r="E1010" s="2">
        <f t="shared" si="1041"/>
        <v>9.4556160000000009</v>
      </c>
      <c r="F1010" s="2">
        <f t="shared" si="1042"/>
        <v>9.4556160000000009</v>
      </c>
      <c r="G1010">
        <f t="shared" si="1043"/>
        <v>0</v>
      </c>
      <c r="H1010" s="2">
        <f t="shared" si="1044"/>
        <v>18.911232000000002</v>
      </c>
      <c r="I1010" s="2">
        <f t="shared" si="1048"/>
        <v>278288.23449600005</v>
      </c>
      <c r="J1010" s="2"/>
      <c r="K1010" s="15"/>
      <c r="L1010" s="2"/>
      <c r="M1010" s="2"/>
      <c r="N1010" s="2"/>
      <c r="O1010" s="2"/>
      <c r="R1010">
        <v>7</v>
      </c>
      <c r="S1010" s="2">
        <f t="shared" si="1035"/>
        <v>9.4556160000000009</v>
      </c>
      <c r="T1010" s="2">
        <f t="shared" si="1036"/>
        <v>9.4556160000000009</v>
      </c>
      <c r="U1010" s="2">
        <f t="shared" si="1037"/>
        <v>0</v>
      </c>
      <c r="V1010" s="2"/>
      <c r="W1010" s="2">
        <f>S1010-S1010*$N$18</f>
        <v>7.5644928000000009</v>
      </c>
      <c r="X1010" s="2">
        <f>T1010-T1010*$N$18</f>
        <v>7.5644928000000009</v>
      </c>
      <c r="Y1010" s="2">
        <f>U1010-U1010*$N$18</f>
        <v>0</v>
      </c>
      <c r="Z1010" s="2"/>
      <c r="AA1010" s="2">
        <f t="shared" si="1045"/>
        <v>4.53869568</v>
      </c>
      <c r="AB1010" s="2">
        <f t="shared" si="1038"/>
        <v>4.53869568</v>
      </c>
      <c r="AC1010" s="2">
        <f t="shared" si="1039"/>
        <v>0</v>
      </c>
      <c r="AD1010" s="2"/>
      <c r="AE1010" s="2">
        <f t="shared" si="1049"/>
        <v>9.4556160000000009</v>
      </c>
      <c r="AF1010" s="2">
        <f t="shared" si="1046"/>
        <v>9.4556160000000009</v>
      </c>
      <c r="AG1010" s="2">
        <f t="shared" si="1047"/>
        <v>0</v>
      </c>
    </row>
    <row r="1011" spans="1:35" x14ac:dyDescent="0.25">
      <c r="D1011">
        <f t="shared" si="1040"/>
        <v>8</v>
      </c>
      <c r="E1011" s="2">
        <f t="shared" si="1041"/>
        <v>4.53869568</v>
      </c>
      <c r="F1011" s="2">
        <f t="shared" si="1042"/>
        <v>4.53869568</v>
      </c>
      <c r="G1011">
        <f t="shared" si="1043"/>
        <v>0</v>
      </c>
      <c r="H1011" s="2">
        <f t="shared" si="1044"/>
        <v>9.07739136</v>
      </c>
      <c r="I1011" s="2">
        <f t="shared" si="1048"/>
        <v>168076.97842176</v>
      </c>
      <c r="J1011" s="2"/>
      <c r="K1011" s="2"/>
      <c r="L1011" s="2"/>
      <c r="M1011" s="2"/>
      <c r="N1011" s="2"/>
      <c r="O1011" s="2"/>
      <c r="R1011">
        <v>8</v>
      </c>
      <c r="S1011" s="2">
        <f t="shared" si="1035"/>
        <v>4.53869568</v>
      </c>
      <c r="T1011" s="2">
        <f t="shared" si="1036"/>
        <v>4.53869568</v>
      </c>
      <c r="U1011" s="2">
        <f t="shared" si="1037"/>
        <v>0</v>
      </c>
      <c r="V1011" s="2"/>
      <c r="W1011" s="2">
        <f>S1011-S1011*$N$19</f>
        <v>3.630956544</v>
      </c>
      <c r="X1011" s="2">
        <f>T1011-T1011*$N$19</f>
        <v>3.630956544</v>
      </c>
      <c r="Y1011" s="2">
        <f>U1011-U1011*$N$19</f>
        <v>0</v>
      </c>
      <c r="Z1011" s="2"/>
      <c r="AA1011" s="2">
        <f t="shared" si="1045"/>
        <v>2.1785739263999999</v>
      </c>
      <c r="AB1011" s="2">
        <f t="shared" si="1038"/>
        <v>2.1785739263999999</v>
      </c>
      <c r="AC1011" s="2">
        <f t="shared" si="1039"/>
        <v>0</v>
      </c>
      <c r="AD1011" s="2"/>
      <c r="AE1011" s="2">
        <f t="shared" si="1049"/>
        <v>4.53869568</v>
      </c>
      <c r="AF1011" s="2">
        <f t="shared" si="1046"/>
        <v>4.53869568</v>
      </c>
      <c r="AG1011" s="2">
        <f t="shared" si="1047"/>
        <v>0</v>
      </c>
    </row>
    <row r="1012" spans="1:35" x14ac:dyDescent="0.25">
      <c r="D1012">
        <f t="shared" si="1040"/>
        <v>9</v>
      </c>
      <c r="E1012" s="2">
        <f t="shared" si="1041"/>
        <v>2.1785739263999999</v>
      </c>
      <c r="F1012" s="2">
        <f t="shared" si="1042"/>
        <v>2.1785739263999999</v>
      </c>
      <c r="G1012">
        <f t="shared" si="1043"/>
        <v>0</v>
      </c>
      <c r="H1012" s="2">
        <f t="shared" si="1044"/>
        <v>4.3571478527999998</v>
      </c>
      <c r="I1012" s="2">
        <f t="shared" si="1048"/>
        <v>134261.15393617921</v>
      </c>
      <c r="J1012" s="2"/>
      <c r="K1012" s="2"/>
      <c r="L1012" s="2"/>
      <c r="M1012" s="2"/>
      <c r="N1012" s="2"/>
      <c r="O1012" s="2"/>
      <c r="R1012">
        <v>9</v>
      </c>
      <c r="S1012" s="2">
        <f t="shared" si="1035"/>
        <v>2.1785739263999999</v>
      </c>
      <c r="T1012" s="2">
        <f t="shared" si="1036"/>
        <v>2.1785739263999999</v>
      </c>
      <c r="U1012" s="2">
        <f t="shared" si="1037"/>
        <v>0</v>
      </c>
      <c r="V1012" s="2"/>
      <c r="W1012" s="2">
        <f>S1012-S1012*$N$20</f>
        <v>1.7428591411199998</v>
      </c>
      <c r="X1012" s="2">
        <f>T1012-T1012*$N$20</f>
        <v>1.7428591411199998</v>
      </c>
      <c r="Y1012" s="2">
        <f>U1012-U1012*$N$20</f>
        <v>0</v>
      </c>
      <c r="Z1012" s="2"/>
      <c r="AA1012" s="2">
        <f t="shared" si="1045"/>
        <v>1.0457154846719998</v>
      </c>
      <c r="AB1012" s="2">
        <f t="shared" si="1038"/>
        <v>1.0457154846719998</v>
      </c>
      <c r="AC1012" s="2">
        <f t="shared" si="1039"/>
        <v>0</v>
      </c>
      <c r="AD1012" s="2"/>
      <c r="AE1012" s="2">
        <f t="shared" si="1049"/>
        <v>2.1785739263999999</v>
      </c>
      <c r="AF1012" s="2">
        <f t="shared" si="1046"/>
        <v>2.1785739263999999</v>
      </c>
      <c r="AG1012" s="2">
        <f t="shared" si="1047"/>
        <v>0</v>
      </c>
    </row>
    <row r="1013" spans="1:35" x14ac:dyDescent="0.25">
      <c r="D1013">
        <f t="shared" si="1040"/>
        <v>10</v>
      </c>
      <c r="E1013" s="2">
        <f t="shared" si="1041"/>
        <v>1.0457154846719998</v>
      </c>
      <c r="F1013" s="2">
        <f t="shared" si="1042"/>
        <v>1.0457154846719998</v>
      </c>
      <c r="G1013">
        <f t="shared" si="1043"/>
        <v>0</v>
      </c>
      <c r="H1013" s="2">
        <f t="shared" si="1044"/>
        <v>2.0914309693439996</v>
      </c>
      <c r="I1013" s="2">
        <f t="shared" si="1048"/>
        <v>67114.019806248951</v>
      </c>
      <c r="J1013" s="2"/>
      <c r="K1013" s="2"/>
      <c r="L1013" s="2"/>
      <c r="M1013" s="2"/>
      <c r="N1013" s="2"/>
      <c r="O1013" s="2"/>
      <c r="R1013">
        <v>10</v>
      </c>
      <c r="S1013" s="2">
        <f t="shared" si="1035"/>
        <v>1.0457154846719998</v>
      </c>
      <c r="T1013" s="2">
        <f t="shared" si="1036"/>
        <v>1.0457154846719998</v>
      </c>
      <c r="U1013" s="2">
        <f t="shared" si="1037"/>
        <v>0</v>
      </c>
      <c r="V1013" s="2"/>
      <c r="W1013" s="2">
        <f>S1013-S1013*$N$21</f>
        <v>0.8365723877375999</v>
      </c>
      <c r="X1013" s="2">
        <f>T1013-T1013*$N$21</f>
        <v>0.8365723877375999</v>
      </c>
      <c r="Y1013" s="2">
        <f>U1013-U1013*$N$21</f>
        <v>0</v>
      </c>
      <c r="Z1013" s="2"/>
      <c r="AA1013" s="2">
        <f t="shared" si="1045"/>
        <v>0.50194343264255992</v>
      </c>
      <c r="AB1013" s="2">
        <f t="shared" si="1038"/>
        <v>0.50194343264255992</v>
      </c>
      <c r="AC1013" s="2">
        <f t="shared" si="1039"/>
        <v>0</v>
      </c>
      <c r="AD1013" s="2"/>
      <c r="AE1013" s="2">
        <f t="shared" si="1049"/>
        <v>1.0457154846719998</v>
      </c>
      <c r="AF1013" s="2">
        <f t="shared" si="1046"/>
        <v>1.0457154846719998</v>
      </c>
      <c r="AG1013" s="2">
        <f t="shared" si="1047"/>
        <v>0</v>
      </c>
    </row>
    <row r="1014" spans="1:35" x14ac:dyDescent="0.25">
      <c r="D1014">
        <f t="shared" si="1040"/>
        <v>11</v>
      </c>
      <c r="E1014" s="2">
        <f t="shared" si="1041"/>
        <v>0.50194343264255992</v>
      </c>
      <c r="F1014" s="2">
        <f t="shared" si="1042"/>
        <v>0.50194343264255992</v>
      </c>
      <c r="G1014">
        <f t="shared" si="1043"/>
        <v>0</v>
      </c>
      <c r="H1014" s="2">
        <f t="shared" si="1044"/>
        <v>1.0038868652851198</v>
      </c>
      <c r="I1014" s="2">
        <f t="shared" si="1048"/>
        <v>40360.26753192296</v>
      </c>
      <c r="J1014" s="2"/>
      <c r="K1014" s="2"/>
      <c r="L1014" s="2"/>
      <c r="M1014" s="2"/>
      <c r="N1014" s="2"/>
      <c r="O1014" s="2"/>
      <c r="R1014" s="3">
        <v>11</v>
      </c>
      <c r="S1014" s="6">
        <f t="shared" si="1035"/>
        <v>0.50194343264255992</v>
      </c>
      <c r="T1014" s="6">
        <f t="shared" si="1036"/>
        <v>0.50194343264255992</v>
      </c>
      <c r="U1014" s="6">
        <f t="shared" si="1037"/>
        <v>0</v>
      </c>
      <c r="V1014" s="7"/>
      <c r="W1014" s="2">
        <f>S1014-S1014*$N$22</f>
        <v>0.40155474611404796</v>
      </c>
      <c r="X1014" s="2">
        <f>T1014-T1014*$N$22</f>
        <v>0.40155474611404796</v>
      </c>
      <c r="Y1014" s="2">
        <f>U1014-U1014*$N$22</f>
        <v>0</v>
      </c>
      <c r="Z1014" s="2"/>
      <c r="AA1014" s="2">
        <f t="shared" si="1045"/>
        <v>0.24093284766842876</v>
      </c>
      <c r="AB1014" s="2">
        <f t="shared" si="1038"/>
        <v>0.24093284766842876</v>
      </c>
      <c r="AC1014" s="2">
        <f t="shared" si="1039"/>
        <v>0</v>
      </c>
      <c r="AD1014" s="2"/>
      <c r="AE1014" s="2">
        <f t="shared" si="1049"/>
        <v>0.50194343264255992</v>
      </c>
      <c r="AF1014" s="2">
        <f t="shared" si="1046"/>
        <v>0.50194343264255992</v>
      </c>
      <c r="AG1014" s="2">
        <f t="shared" si="1047"/>
        <v>0</v>
      </c>
    </row>
    <row r="1015" spans="1:35" x14ac:dyDescent="0.25">
      <c r="H1015" s="2">
        <f>SUM(H1004:H1014)</f>
        <v>9611.8210262316497</v>
      </c>
      <c r="I1015">
        <f>SUM(I1006:I1014)</f>
        <v>3779450.7685921113</v>
      </c>
      <c r="R1015" t="s">
        <v>30</v>
      </c>
      <c r="T1015">
        <f>IF($H1015&lt;$J$12,F1015,F1015/$H1015*$J$12)</f>
        <v>0</v>
      </c>
      <c r="U1015">
        <f>SUM(S1004:U1014)</f>
        <v>7052.9194890474282</v>
      </c>
      <c r="Y1015" s="2">
        <f>SUM(W1004:Y1014)</f>
        <v>6877.3355912379429</v>
      </c>
      <c r="AC1015" s="2">
        <f>SUM(AA1004:AC1014)</f>
        <v>2053.4013547427667</v>
      </c>
      <c r="AE1015" s="2">
        <f>SUM(AE1004:AE1014)</f>
        <v>4805.9105131158249</v>
      </c>
      <c r="AF1015" s="2">
        <f>SUM(AF1004:AF1014)</f>
        <v>4805.9105131158249</v>
      </c>
      <c r="AG1015">
        <f>SUM(AG1004:AG1014)</f>
        <v>0</v>
      </c>
      <c r="AH1015" s="15">
        <f>SUM(AE1004:AG1014)</f>
        <v>9611.8210262316461</v>
      </c>
    </row>
    <row r="1016" spans="1:35" x14ac:dyDescent="0.25">
      <c r="B1016" s="3"/>
      <c r="C1016" s="3"/>
      <c r="D1016" s="3"/>
      <c r="E1016" s="6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14"/>
      <c r="AI1016" s="3"/>
    </row>
    <row r="1017" spans="1:35" x14ac:dyDescent="0.25">
      <c r="B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7"/>
      <c r="U1017" s="7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7"/>
      <c r="AH1017" s="19"/>
      <c r="AI1017" s="7"/>
    </row>
    <row r="1018" spans="1:35" x14ac:dyDescent="0.25">
      <c r="A1018" t="s">
        <v>24</v>
      </c>
      <c r="B1018">
        <f>B1003+1</f>
        <v>66</v>
      </c>
      <c r="D1018" s="3" t="s">
        <v>34</v>
      </c>
      <c r="E1018" s="3" t="s">
        <v>5</v>
      </c>
      <c r="F1018" s="3" t="s">
        <v>4</v>
      </c>
      <c r="G1018" s="3" t="s">
        <v>6</v>
      </c>
      <c r="H1018" s="3" t="s">
        <v>14</v>
      </c>
      <c r="I1018" s="3" t="s">
        <v>7</v>
      </c>
      <c r="K1018" s="14" t="s">
        <v>32</v>
      </c>
      <c r="L1018" s="4"/>
      <c r="M1018" s="4"/>
      <c r="N1018" s="3" t="s">
        <v>51</v>
      </c>
      <c r="O1018" s="3" t="s">
        <v>50</v>
      </c>
      <c r="P1018" s="3" t="s">
        <v>14</v>
      </c>
      <c r="R1018" s="3" t="s">
        <v>34</v>
      </c>
      <c r="S1018" s="3" t="s">
        <v>35</v>
      </c>
      <c r="T1018" s="3" t="s">
        <v>36</v>
      </c>
      <c r="U1018" s="3" t="s">
        <v>37</v>
      </c>
      <c r="W1018" s="3" t="s">
        <v>38</v>
      </c>
      <c r="X1018" s="3" t="s">
        <v>39</v>
      </c>
      <c r="Y1018" s="3" t="s">
        <v>40</v>
      </c>
      <c r="AA1018" s="3" t="s">
        <v>41</v>
      </c>
      <c r="AB1018" s="3" t="s">
        <v>42</v>
      </c>
      <c r="AC1018" s="3" t="s">
        <v>43</v>
      </c>
      <c r="AE1018" s="3" t="s">
        <v>52</v>
      </c>
      <c r="AF1018" s="3" t="s">
        <v>54</v>
      </c>
      <c r="AG1018" s="3" t="s">
        <v>53</v>
      </c>
      <c r="AH1018" s="1" t="s">
        <v>24</v>
      </c>
      <c r="AI1018">
        <f>B1018</f>
        <v>66</v>
      </c>
    </row>
    <row r="1019" spans="1:35" x14ac:dyDescent="0.25">
      <c r="D1019">
        <f>D1004</f>
        <v>1</v>
      </c>
      <c r="E1019" s="2">
        <f>AE1004</f>
        <v>3779.4507685921112</v>
      </c>
      <c r="F1019" s="2">
        <f>AF1004</f>
        <v>3779.4507685921112</v>
      </c>
      <c r="G1019">
        <f>IF($B1018&lt;$M$5,0,$K$6)</f>
        <v>0</v>
      </c>
      <c r="H1019" s="2">
        <f>SUM(E1019:G1019)</f>
        <v>7558.9015371842224</v>
      </c>
      <c r="K1019" s="1" t="s">
        <v>17</v>
      </c>
      <c r="L1019" s="2">
        <f>SUM(I1021:I1029)</f>
        <v>3779450.7685921113</v>
      </c>
      <c r="M1019" s="4"/>
      <c r="N1019" s="7">
        <f>L1022+L1023</f>
        <v>1889725.3842960557</v>
      </c>
      <c r="O1019" s="7">
        <f>L1024</f>
        <v>1889725.3842960557</v>
      </c>
      <c r="P1019" s="4"/>
      <c r="R1019">
        <v>1</v>
      </c>
      <c r="S1019" s="2">
        <f t="shared" ref="S1019:S1029" si="1051">IF($H1019&lt;$J$12,E1019,E1019/$H1019*$J$12)</f>
        <v>2500</v>
      </c>
      <c r="T1019" s="2">
        <f t="shared" ref="T1019:T1029" si="1052">IF($H1019&lt;$J$12,F1019,F1019/$H1019*$J$12)</f>
        <v>2500</v>
      </c>
      <c r="U1019" s="2">
        <f t="shared" ref="U1019:U1029" si="1053">IF($H1019&lt;$J$12,G1019,G1019/$H1019*$J$12)</f>
        <v>0</v>
      </c>
      <c r="V1019" s="2"/>
      <c r="W1019" s="2">
        <f>S1019-S1019*$N$12</f>
        <v>2500</v>
      </c>
      <c r="X1019" s="2">
        <f>T1019-T1019*$N$12</f>
        <v>2500</v>
      </c>
      <c r="Y1019" s="2">
        <f>U1019-U1019*$N$12</f>
        <v>0</v>
      </c>
      <c r="Z1019" s="2"/>
      <c r="AA1019" s="2">
        <f>W1019*VLOOKUP($R1019,$D$19:$E$29,2,FALSE)</f>
        <v>625</v>
      </c>
      <c r="AB1019" s="2">
        <f t="shared" ref="AB1019:AB1029" si="1054">X1019*VLOOKUP($R1019,$D$19:$E$29,2,FALSE)</f>
        <v>625</v>
      </c>
      <c r="AC1019" s="2">
        <f t="shared" ref="AC1019:AC1029" si="1055">Y1019*VLOOKUP($R1019,$D$19:$E$29,2,FALSE)</f>
        <v>0</v>
      </c>
      <c r="AD1019" s="2"/>
      <c r="AE1019" s="2">
        <f>N1022</f>
        <v>3779.4507685921112</v>
      </c>
      <c r="AF1019" s="2">
        <f>O1022</f>
        <v>3779.4507685921112</v>
      </c>
      <c r="AG1019">
        <v>0</v>
      </c>
    </row>
    <row r="1020" spans="1:35" x14ac:dyDescent="0.25">
      <c r="D1020">
        <f t="shared" ref="D1020:D1029" si="1056">D1005</f>
        <v>2</v>
      </c>
      <c r="E1020" s="2">
        <f t="shared" ref="E1020:E1029" si="1057">AE1005</f>
        <v>625</v>
      </c>
      <c r="F1020" s="2">
        <f t="shared" ref="F1020:F1029" si="1058">AF1005</f>
        <v>625</v>
      </c>
      <c r="G1020">
        <f t="shared" ref="G1020:G1029" si="1059">AG1005</f>
        <v>0</v>
      </c>
      <c r="H1020" s="2">
        <f t="shared" ref="H1020:H1029" si="1060">SUM(E1020:G1020)</f>
        <v>1250</v>
      </c>
      <c r="K1020" s="1" t="s">
        <v>19</v>
      </c>
      <c r="L1020" s="8">
        <f>IF(B1018&lt;$M$5,0,$K$6/SUM($K$6,E1019:E1029))</f>
        <v>0</v>
      </c>
      <c r="M1020" s="1" t="s">
        <v>15</v>
      </c>
      <c r="N1020" s="2">
        <f>N1019*$I$6</f>
        <v>3779.4507685921112</v>
      </c>
      <c r="O1020" s="2">
        <f>O1019*$I$6</f>
        <v>3779.4507685921112</v>
      </c>
      <c r="P1020" s="2">
        <f>SUM(N1020:O1020)</f>
        <v>7558.9015371842224</v>
      </c>
      <c r="R1020">
        <v>2</v>
      </c>
      <c r="S1020" s="2">
        <f t="shared" si="1051"/>
        <v>625</v>
      </c>
      <c r="T1020" s="2">
        <f t="shared" si="1052"/>
        <v>625</v>
      </c>
      <c r="U1020" s="2">
        <f t="shared" si="1053"/>
        <v>0</v>
      </c>
      <c r="V1020" s="2"/>
      <c r="W1020" s="2">
        <f>S1020-S1020*$N$13</f>
        <v>593.75</v>
      </c>
      <c r="X1020" s="2">
        <f>T1020-T1020*$N$13</f>
        <v>593.75</v>
      </c>
      <c r="Y1020" s="2">
        <f>U1020-U1020*$N$13</f>
        <v>0</v>
      </c>
      <c r="Z1020" s="2"/>
      <c r="AA1020" s="2">
        <f t="shared" ref="AA1020:AA1029" si="1061">W1020*VLOOKUP($R1020,$D$19:$E$29,2,FALSE)</f>
        <v>237.5</v>
      </c>
      <c r="AB1020" s="2">
        <f t="shared" si="1054"/>
        <v>237.5</v>
      </c>
      <c r="AC1020" s="2">
        <f t="shared" si="1055"/>
        <v>0</v>
      </c>
      <c r="AD1020" s="2"/>
      <c r="AE1020" s="2">
        <f>AA1019</f>
        <v>625</v>
      </c>
      <c r="AF1020" s="2">
        <f t="shared" ref="AF1020:AF1029" si="1062">AB1019</f>
        <v>625</v>
      </c>
      <c r="AG1020" s="2">
        <f t="shared" ref="AG1020:AG1029" si="1063">AC1019</f>
        <v>0</v>
      </c>
    </row>
    <row r="1021" spans="1:35" x14ac:dyDescent="0.25">
      <c r="D1021">
        <f t="shared" si="1056"/>
        <v>3</v>
      </c>
      <c r="E1021" s="2">
        <f t="shared" si="1057"/>
        <v>237.5</v>
      </c>
      <c r="F1021" s="2">
        <f t="shared" si="1058"/>
        <v>237.5</v>
      </c>
      <c r="G1021">
        <f t="shared" si="1059"/>
        <v>0</v>
      </c>
      <c r="H1021" s="2">
        <f t="shared" si="1060"/>
        <v>475</v>
      </c>
      <c r="I1021" s="2">
        <f t="shared" ref="I1021:I1029" si="1064">F1021*VLOOKUP(D1021,$H$12:$L$22,4,FALSE)</f>
        <v>1149025</v>
      </c>
      <c r="J1021" s="2"/>
      <c r="K1021" s="1" t="s">
        <v>20</v>
      </c>
      <c r="L1021" s="8">
        <f>1-L1020</f>
        <v>1</v>
      </c>
      <c r="M1021" s="1" t="s">
        <v>16</v>
      </c>
      <c r="N1021" s="2">
        <f>IF($P1020&lt;$I$7,N1020,$I$7*N1020/$P1020)</f>
        <v>3779.4507685921112</v>
      </c>
      <c r="O1021" s="2">
        <f>IF($P1020&lt;$I$7,O1020,$I$7*O1020/$P1020)</f>
        <v>3779.4507685921112</v>
      </c>
      <c r="P1021" s="2">
        <f>SUM(N1021:O1021)</f>
        <v>7558.9015371842224</v>
      </c>
      <c r="R1021">
        <v>3</v>
      </c>
      <c r="S1021" s="2">
        <f t="shared" si="1051"/>
        <v>237.5</v>
      </c>
      <c r="T1021" s="2">
        <f t="shared" si="1052"/>
        <v>237.5</v>
      </c>
      <c r="U1021" s="2">
        <f t="shared" si="1053"/>
        <v>0</v>
      </c>
      <c r="V1021" s="2"/>
      <c r="W1021" s="2">
        <f>S1021-S1021*$N$14</f>
        <v>213.75</v>
      </c>
      <c r="X1021" s="2">
        <f>T1021-T1021*$N$14</f>
        <v>213.75</v>
      </c>
      <c r="Y1021" s="2">
        <f>U1021-U1021*$N$14</f>
        <v>0</v>
      </c>
      <c r="Z1021" s="2"/>
      <c r="AA1021" s="2">
        <f t="shared" si="1061"/>
        <v>85.5</v>
      </c>
      <c r="AB1021" s="2">
        <f t="shared" si="1054"/>
        <v>85.5</v>
      </c>
      <c r="AC1021" s="2">
        <f t="shared" si="1055"/>
        <v>0</v>
      </c>
      <c r="AD1021" s="2"/>
      <c r="AE1021" s="2">
        <f t="shared" ref="AE1021:AE1029" si="1065">AA1020</f>
        <v>237.5</v>
      </c>
      <c r="AF1021" s="2">
        <f t="shared" si="1062"/>
        <v>237.5</v>
      </c>
      <c r="AG1021" s="2">
        <f t="shared" si="1063"/>
        <v>0</v>
      </c>
    </row>
    <row r="1022" spans="1:35" x14ac:dyDescent="0.25">
      <c r="D1022">
        <f t="shared" si="1056"/>
        <v>4</v>
      </c>
      <c r="E1022" s="2">
        <f t="shared" si="1057"/>
        <v>85.5</v>
      </c>
      <c r="F1022" s="2">
        <f t="shared" si="1058"/>
        <v>85.5</v>
      </c>
      <c r="G1022">
        <f t="shared" si="1059"/>
        <v>0</v>
      </c>
      <c r="H1022" s="2">
        <f t="shared" si="1060"/>
        <v>171</v>
      </c>
      <c r="I1022" s="2">
        <f t="shared" si="1064"/>
        <v>847732.5</v>
      </c>
      <c r="J1022" s="2"/>
      <c r="K1022" s="1" t="s">
        <v>21</v>
      </c>
      <c r="L1022" s="2">
        <f>L1019*L1020</f>
        <v>0</v>
      </c>
      <c r="M1022" s="1" t="s">
        <v>33</v>
      </c>
      <c r="N1022" s="2">
        <f>N1021</f>
        <v>3779.4507685921112</v>
      </c>
      <c r="O1022" s="2">
        <f t="shared" ref="O1022" si="1066">O1021</f>
        <v>3779.4507685921112</v>
      </c>
      <c r="P1022" s="2">
        <f>SUM(N1022:O1022)</f>
        <v>7558.9015371842224</v>
      </c>
      <c r="R1022">
        <v>4</v>
      </c>
      <c r="S1022" s="2">
        <f t="shared" si="1051"/>
        <v>85.5</v>
      </c>
      <c r="T1022" s="2">
        <f t="shared" si="1052"/>
        <v>85.5</v>
      </c>
      <c r="U1022" s="2">
        <f t="shared" si="1053"/>
        <v>0</v>
      </c>
      <c r="V1022" s="2"/>
      <c r="W1022" s="2">
        <f>S1022-S1022*$N$15</f>
        <v>68.400000000000006</v>
      </c>
      <c r="X1022" s="2">
        <f>T1022-T1022*$N$15</f>
        <v>68.400000000000006</v>
      </c>
      <c r="Y1022" s="2">
        <f>U1022-U1022*$N$15</f>
        <v>0</v>
      </c>
      <c r="Z1022" s="2"/>
      <c r="AA1022" s="2">
        <f t="shared" si="1061"/>
        <v>41.04</v>
      </c>
      <c r="AB1022" s="2">
        <f t="shared" si="1054"/>
        <v>41.04</v>
      </c>
      <c r="AC1022" s="2">
        <f t="shared" si="1055"/>
        <v>0</v>
      </c>
      <c r="AD1022" s="2"/>
      <c r="AE1022" s="2">
        <f t="shared" si="1065"/>
        <v>85.5</v>
      </c>
      <c r="AF1022" s="2">
        <f t="shared" si="1062"/>
        <v>85.5</v>
      </c>
      <c r="AG1022" s="2">
        <f t="shared" si="1063"/>
        <v>0</v>
      </c>
    </row>
    <row r="1023" spans="1:35" x14ac:dyDescent="0.25">
      <c r="D1023">
        <f t="shared" si="1056"/>
        <v>5</v>
      </c>
      <c r="E1023" s="2">
        <f t="shared" si="1057"/>
        <v>41.04</v>
      </c>
      <c r="F1023" s="2">
        <f t="shared" si="1058"/>
        <v>41.04</v>
      </c>
      <c r="G1023">
        <f t="shared" si="1059"/>
        <v>0</v>
      </c>
      <c r="H1023" s="2">
        <f t="shared" si="1060"/>
        <v>82.08</v>
      </c>
      <c r="I1023" s="2">
        <f t="shared" si="1064"/>
        <v>647282.88</v>
      </c>
      <c r="J1023" s="2"/>
      <c r="K1023" s="1" t="s">
        <v>22</v>
      </c>
      <c r="L1023" s="2">
        <f>(L1019*L1021)/2</f>
        <v>1889725.3842960557</v>
      </c>
      <c r="R1023">
        <v>5</v>
      </c>
      <c r="S1023" s="2">
        <f t="shared" si="1051"/>
        <v>41.04</v>
      </c>
      <c r="T1023" s="2">
        <f t="shared" si="1052"/>
        <v>41.04</v>
      </c>
      <c r="U1023" s="2">
        <f t="shared" si="1053"/>
        <v>0</v>
      </c>
      <c r="V1023" s="2"/>
      <c r="W1023" s="2">
        <f>S1023-S1023*$N$16</f>
        <v>32.832000000000001</v>
      </c>
      <c r="X1023" s="2">
        <f>T1023-T1023*$N$16</f>
        <v>32.832000000000001</v>
      </c>
      <c r="Y1023" s="2">
        <f>U1023-U1023*$N$16</f>
        <v>0</v>
      </c>
      <c r="Z1023" s="2"/>
      <c r="AA1023" s="2">
        <f t="shared" si="1061"/>
        <v>19.699200000000001</v>
      </c>
      <c r="AB1023" s="2">
        <f t="shared" si="1054"/>
        <v>19.699200000000001</v>
      </c>
      <c r="AC1023" s="2">
        <f t="shared" si="1055"/>
        <v>0</v>
      </c>
      <c r="AD1023" s="2"/>
      <c r="AE1023" s="2">
        <f t="shared" si="1065"/>
        <v>41.04</v>
      </c>
      <c r="AF1023" s="2">
        <f t="shared" si="1062"/>
        <v>41.04</v>
      </c>
      <c r="AG1023" s="2">
        <f t="shared" si="1063"/>
        <v>0</v>
      </c>
    </row>
    <row r="1024" spans="1:35" x14ac:dyDescent="0.25">
      <c r="D1024">
        <f t="shared" si="1056"/>
        <v>6</v>
      </c>
      <c r="E1024" s="2">
        <f t="shared" si="1057"/>
        <v>19.699200000000001</v>
      </c>
      <c r="F1024" s="2">
        <f t="shared" si="1058"/>
        <v>19.699200000000001</v>
      </c>
      <c r="G1024">
        <f t="shared" si="1059"/>
        <v>0</v>
      </c>
      <c r="H1024" s="2">
        <f t="shared" si="1060"/>
        <v>39.398400000000002</v>
      </c>
      <c r="I1024" s="2">
        <f t="shared" si="1064"/>
        <v>447309.73440000002</v>
      </c>
      <c r="J1024" s="2"/>
      <c r="K1024" s="1" t="s">
        <v>23</v>
      </c>
      <c r="L1024" s="2">
        <f>L1023</f>
        <v>1889725.3842960557</v>
      </c>
      <c r="R1024">
        <v>6</v>
      </c>
      <c r="S1024" s="2">
        <f t="shared" si="1051"/>
        <v>19.699200000000001</v>
      </c>
      <c r="T1024" s="2">
        <f t="shared" si="1052"/>
        <v>19.699200000000001</v>
      </c>
      <c r="U1024" s="2">
        <f t="shared" si="1053"/>
        <v>0</v>
      </c>
      <c r="V1024" s="2"/>
      <c r="W1024" s="2">
        <f>S1024-S1024*$N$17</f>
        <v>15.759360000000001</v>
      </c>
      <c r="X1024" s="2">
        <f>T1024-T1024*$N$17</f>
        <v>15.759360000000001</v>
      </c>
      <c r="Y1024" s="2">
        <f>U1024-U1024*$N$17</f>
        <v>0</v>
      </c>
      <c r="Z1024" s="2"/>
      <c r="AA1024" s="2">
        <f t="shared" si="1061"/>
        <v>9.4556160000000009</v>
      </c>
      <c r="AB1024" s="2">
        <f t="shared" si="1054"/>
        <v>9.4556160000000009</v>
      </c>
      <c r="AC1024" s="2">
        <f t="shared" si="1055"/>
        <v>0</v>
      </c>
      <c r="AD1024" s="2"/>
      <c r="AE1024" s="2">
        <f t="shared" si="1065"/>
        <v>19.699200000000001</v>
      </c>
      <c r="AF1024" s="2">
        <f t="shared" si="1062"/>
        <v>19.699200000000001</v>
      </c>
      <c r="AG1024" s="2">
        <f t="shared" si="1063"/>
        <v>0</v>
      </c>
    </row>
    <row r="1025" spans="1:35" x14ac:dyDescent="0.25">
      <c r="D1025">
        <f t="shared" si="1056"/>
        <v>7</v>
      </c>
      <c r="E1025" s="2">
        <f t="shared" si="1057"/>
        <v>9.4556160000000009</v>
      </c>
      <c r="F1025" s="2">
        <f t="shared" si="1058"/>
        <v>9.4556160000000009</v>
      </c>
      <c r="G1025">
        <f t="shared" si="1059"/>
        <v>0</v>
      </c>
      <c r="H1025" s="2">
        <f t="shared" si="1060"/>
        <v>18.911232000000002</v>
      </c>
      <c r="I1025" s="2">
        <f t="shared" si="1064"/>
        <v>278288.23449600005</v>
      </c>
      <c r="J1025" s="2"/>
      <c r="K1025" s="15"/>
      <c r="L1025" s="2"/>
      <c r="M1025" s="2"/>
      <c r="N1025" s="2"/>
      <c r="O1025" s="2"/>
      <c r="R1025">
        <v>7</v>
      </c>
      <c r="S1025" s="2">
        <f t="shared" si="1051"/>
        <v>9.4556160000000009</v>
      </c>
      <c r="T1025" s="2">
        <f t="shared" si="1052"/>
        <v>9.4556160000000009</v>
      </c>
      <c r="U1025" s="2">
        <f t="shared" si="1053"/>
        <v>0</v>
      </c>
      <c r="V1025" s="2"/>
      <c r="W1025" s="2">
        <f>S1025-S1025*$N$18</f>
        <v>7.5644928000000009</v>
      </c>
      <c r="X1025" s="2">
        <f>T1025-T1025*$N$18</f>
        <v>7.5644928000000009</v>
      </c>
      <c r="Y1025" s="2">
        <f>U1025-U1025*$N$18</f>
        <v>0</v>
      </c>
      <c r="Z1025" s="2"/>
      <c r="AA1025" s="2">
        <f t="shared" si="1061"/>
        <v>4.53869568</v>
      </c>
      <c r="AB1025" s="2">
        <f t="shared" si="1054"/>
        <v>4.53869568</v>
      </c>
      <c r="AC1025" s="2">
        <f t="shared" si="1055"/>
        <v>0</v>
      </c>
      <c r="AD1025" s="2"/>
      <c r="AE1025" s="2">
        <f t="shared" si="1065"/>
        <v>9.4556160000000009</v>
      </c>
      <c r="AF1025" s="2">
        <f t="shared" si="1062"/>
        <v>9.4556160000000009</v>
      </c>
      <c r="AG1025" s="2">
        <f t="shared" si="1063"/>
        <v>0</v>
      </c>
    </row>
    <row r="1026" spans="1:35" x14ac:dyDescent="0.25">
      <c r="D1026">
        <f t="shared" si="1056"/>
        <v>8</v>
      </c>
      <c r="E1026" s="2">
        <f t="shared" si="1057"/>
        <v>4.53869568</v>
      </c>
      <c r="F1026" s="2">
        <f t="shared" si="1058"/>
        <v>4.53869568</v>
      </c>
      <c r="G1026">
        <f t="shared" si="1059"/>
        <v>0</v>
      </c>
      <c r="H1026" s="2">
        <f t="shared" si="1060"/>
        <v>9.07739136</v>
      </c>
      <c r="I1026" s="2">
        <f t="shared" si="1064"/>
        <v>168076.97842176</v>
      </c>
      <c r="J1026" s="2"/>
      <c r="K1026" s="2"/>
      <c r="L1026" s="2"/>
      <c r="M1026" s="2"/>
      <c r="N1026" s="2"/>
      <c r="O1026" s="2"/>
      <c r="R1026">
        <v>8</v>
      </c>
      <c r="S1026" s="2">
        <f t="shared" si="1051"/>
        <v>4.53869568</v>
      </c>
      <c r="T1026" s="2">
        <f t="shared" si="1052"/>
        <v>4.53869568</v>
      </c>
      <c r="U1026" s="2">
        <f t="shared" si="1053"/>
        <v>0</v>
      </c>
      <c r="V1026" s="2"/>
      <c r="W1026" s="2">
        <f>S1026-S1026*$N$19</f>
        <v>3.630956544</v>
      </c>
      <c r="X1026" s="2">
        <f>T1026-T1026*$N$19</f>
        <v>3.630956544</v>
      </c>
      <c r="Y1026" s="2">
        <f>U1026-U1026*$N$19</f>
        <v>0</v>
      </c>
      <c r="Z1026" s="2"/>
      <c r="AA1026" s="2">
        <f t="shared" si="1061"/>
        <v>2.1785739263999999</v>
      </c>
      <c r="AB1026" s="2">
        <f t="shared" si="1054"/>
        <v>2.1785739263999999</v>
      </c>
      <c r="AC1026" s="2">
        <f t="shared" si="1055"/>
        <v>0</v>
      </c>
      <c r="AD1026" s="2"/>
      <c r="AE1026" s="2">
        <f t="shared" si="1065"/>
        <v>4.53869568</v>
      </c>
      <c r="AF1026" s="2">
        <f t="shared" si="1062"/>
        <v>4.53869568</v>
      </c>
      <c r="AG1026" s="2">
        <f t="shared" si="1063"/>
        <v>0</v>
      </c>
    </row>
    <row r="1027" spans="1:35" x14ac:dyDescent="0.25">
      <c r="D1027">
        <f t="shared" si="1056"/>
        <v>9</v>
      </c>
      <c r="E1027" s="2">
        <f t="shared" si="1057"/>
        <v>2.1785739263999999</v>
      </c>
      <c r="F1027" s="2">
        <f t="shared" si="1058"/>
        <v>2.1785739263999999</v>
      </c>
      <c r="G1027">
        <f t="shared" si="1059"/>
        <v>0</v>
      </c>
      <c r="H1027" s="2">
        <f t="shared" si="1060"/>
        <v>4.3571478527999998</v>
      </c>
      <c r="I1027" s="2">
        <f t="shared" si="1064"/>
        <v>134261.15393617921</v>
      </c>
      <c r="J1027" s="2"/>
      <c r="K1027" s="2"/>
      <c r="L1027" s="2"/>
      <c r="M1027" s="2"/>
      <c r="N1027" s="2"/>
      <c r="O1027" s="2"/>
      <c r="R1027">
        <v>9</v>
      </c>
      <c r="S1027" s="2">
        <f t="shared" si="1051"/>
        <v>2.1785739263999999</v>
      </c>
      <c r="T1027" s="2">
        <f t="shared" si="1052"/>
        <v>2.1785739263999999</v>
      </c>
      <c r="U1027" s="2">
        <f t="shared" si="1053"/>
        <v>0</v>
      </c>
      <c r="V1027" s="2"/>
      <c r="W1027" s="2">
        <f>S1027-S1027*$N$20</f>
        <v>1.7428591411199998</v>
      </c>
      <c r="X1027" s="2">
        <f>T1027-T1027*$N$20</f>
        <v>1.7428591411199998</v>
      </c>
      <c r="Y1027" s="2">
        <f>U1027-U1027*$N$20</f>
        <v>0</v>
      </c>
      <c r="Z1027" s="2"/>
      <c r="AA1027" s="2">
        <f t="shared" si="1061"/>
        <v>1.0457154846719998</v>
      </c>
      <c r="AB1027" s="2">
        <f t="shared" si="1054"/>
        <v>1.0457154846719998</v>
      </c>
      <c r="AC1027" s="2">
        <f t="shared" si="1055"/>
        <v>0</v>
      </c>
      <c r="AD1027" s="2"/>
      <c r="AE1027" s="2">
        <f t="shared" si="1065"/>
        <v>2.1785739263999999</v>
      </c>
      <c r="AF1027" s="2">
        <f t="shared" si="1062"/>
        <v>2.1785739263999999</v>
      </c>
      <c r="AG1027" s="2">
        <f t="shared" si="1063"/>
        <v>0</v>
      </c>
    </row>
    <row r="1028" spans="1:35" x14ac:dyDescent="0.25">
      <c r="D1028">
        <f t="shared" si="1056"/>
        <v>10</v>
      </c>
      <c r="E1028" s="2">
        <f t="shared" si="1057"/>
        <v>1.0457154846719998</v>
      </c>
      <c r="F1028" s="2">
        <f t="shared" si="1058"/>
        <v>1.0457154846719998</v>
      </c>
      <c r="G1028">
        <f t="shared" si="1059"/>
        <v>0</v>
      </c>
      <c r="H1028" s="2">
        <f t="shared" si="1060"/>
        <v>2.0914309693439996</v>
      </c>
      <c r="I1028" s="2">
        <f t="shared" si="1064"/>
        <v>67114.019806248951</v>
      </c>
      <c r="J1028" s="2"/>
      <c r="K1028" s="2"/>
      <c r="L1028" s="2"/>
      <c r="M1028" s="2"/>
      <c r="N1028" s="2"/>
      <c r="O1028" s="2"/>
      <c r="R1028">
        <v>10</v>
      </c>
      <c r="S1028" s="2">
        <f t="shared" si="1051"/>
        <v>1.0457154846719998</v>
      </c>
      <c r="T1028" s="2">
        <f t="shared" si="1052"/>
        <v>1.0457154846719998</v>
      </c>
      <c r="U1028" s="2">
        <f t="shared" si="1053"/>
        <v>0</v>
      </c>
      <c r="V1028" s="2"/>
      <c r="W1028" s="2">
        <f>S1028-S1028*$N$21</f>
        <v>0.8365723877375999</v>
      </c>
      <c r="X1028" s="2">
        <f>T1028-T1028*$N$21</f>
        <v>0.8365723877375999</v>
      </c>
      <c r="Y1028" s="2">
        <f>U1028-U1028*$N$21</f>
        <v>0</v>
      </c>
      <c r="Z1028" s="2"/>
      <c r="AA1028" s="2">
        <f t="shared" si="1061"/>
        <v>0.50194343264255992</v>
      </c>
      <c r="AB1028" s="2">
        <f t="shared" si="1054"/>
        <v>0.50194343264255992</v>
      </c>
      <c r="AC1028" s="2">
        <f t="shared" si="1055"/>
        <v>0</v>
      </c>
      <c r="AD1028" s="2"/>
      <c r="AE1028" s="2">
        <f t="shared" si="1065"/>
        <v>1.0457154846719998</v>
      </c>
      <c r="AF1028" s="2">
        <f t="shared" si="1062"/>
        <v>1.0457154846719998</v>
      </c>
      <c r="AG1028" s="2">
        <f t="shared" si="1063"/>
        <v>0</v>
      </c>
    </row>
    <row r="1029" spans="1:35" x14ac:dyDescent="0.25">
      <c r="D1029">
        <f t="shared" si="1056"/>
        <v>11</v>
      </c>
      <c r="E1029" s="2">
        <f t="shared" si="1057"/>
        <v>0.50194343264255992</v>
      </c>
      <c r="F1029" s="2">
        <f t="shared" si="1058"/>
        <v>0.50194343264255992</v>
      </c>
      <c r="G1029">
        <f t="shared" si="1059"/>
        <v>0</v>
      </c>
      <c r="H1029" s="2">
        <f t="shared" si="1060"/>
        <v>1.0038868652851198</v>
      </c>
      <c r="I1029" s="2">
        <f t="shared" si="1064"/>
        <v>40360.26753192296</v>
      </c>
      <c r="J1029" s="2"/>
      <c r="K1029" s="2"/>
      <c r="L1029" s="2"/>
      <c r="M1029" s="2"/>
      <c r="N1029" s="2"/>
      <c r="O1029" s="2"/>
      <c r="R1029" s="3">
        <v>11</v>
      </c>
      <c r="S1029" s="6">
        <f t="shared" si="1051"/>
        <v>0.50194343264255992</v>
      </c>
      <c r="T1029" s="6">
        <f t="shared" si="1052"/>
        <v>0.50194343264255992</v>
      </c>
      <c r="U1029" s="6">
        <f t="shared" si="1053"/>
        <v>0</v>
      </c>
      <c r="V1029" s="7"/>
      <c r="W1029" s="2">
        <f>S1029-S1029*$N$22</f>
        <v>0.40155474611404796</v>
      </c>
      <c r="X1029" s="2">
        <f>T1029-T1029*$N$22</f>
        <v>0.40155474611404796</v>
      </c>
      <c r="Y1029" s="2">
        <f>U1029-U1029*$N$22</f>
        <v>0</v>
      </c>
      <c r="Z1029" s="2"/>
      <c r="AA1029" s="2">
        <f t="shared" si="1061"/>
        <v>0.24093284766842876</v>
      </c>
      <c r="AB1029" s="2">
        <f t="shared" si="1054"/>
        <v>0.24093284766842876</v>
      </c>
      <c r="AC1029" s="2">
        <f t="shared" si="1055"/>
        <v>0</v>
      </c>
      <c r="AD1029" s="2"/>
      <c r="AE1029" s="2">
        <f t="shared" si="1065"/>
        <v>0.50194343264255992</v>
      </c>
      <c r="AF1029" s="2">
        <f t="shared" si="1062"/>
        <v>0.50194343264255992</v>
      </c>
      <c r="AG1029" s="2">
        <f t="shared" si="1063"/>
        <v>0</v>
      </c>
    </row>
    <row r="1030" spans="1:35" x14ac:dyDescent="0.25">
      <c r="H1030" s="2">
        <f>SUM(H1019:H1029)</f>
        <v>9611.8210262316497</v>
      </c>
      <c r="I1030">
        <f>SUM(I1021:I1029)</f>
        <v>3779450.7685921113</v>
      </c>
      <c r="R1030" t="s">
        <v>30</v>
      </c>
      <c r="T1030">
        <f>IF($H1030&lt;$J$12,F1030,F1030/$H1030*$J$12)</f>
        <v>0</v>
      </c>
      <c r="U1030">
        <f>SUM(S1019:U1029)</f>
        <v>7052.9194890474282</v>
      </c>
      <c r="Y1030" s="2">
        <f>SUM(W1019:Y1029)</f>
        <v>6877.3355912379429</v>
      </c>
      <c r="AC1030" s="2">
        <f>SUM(AA1019:AC1029)</f>
        <v>2053.4013547427667</v>
      </c>
      <c r="AE1030" s="2">
        <f>SUM(AE1019:AE1029)</f>
        <v>4805.9105131158249</v>
      </c>
      <c r="AF1030" s="2">
        <f>SUM(AF1019:AF1029)</f>
        <v>4805.9105131158249</v>
      </c>
      <c r="AG1030">
        <f>SUM(AG1019:AG1029)</f>
        <v>0</v>
      </c>
      <c r="AH1030" s="15">
        <f>SUM(AE1019:AG1029)</f>
        <v>9611.8210262316461</v>
      </c>
    </row>
    <row r="1031" spans="1:35" x14ac:dyDescent="0.25">
      <c r="B1031" s="3"/>
      <c r="C1031" s="3"/>
      <c r="D1031" s="3"/>
      <c r="E1031" s="6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14"/>
      <c r="AI1031" s="3"/>
    </row>
    <row r="1032" spans="1:35" x14ac:dyDescent="0.25">
      <c r="B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7"/>
      <c r="U1032" s="7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7"/>
      <c r="AH1032" s="19"/>
      <c r="AI1032" s="7"/>
    </row>
    <row r="1033" spans="1:35" x14ac:dyDescent="0.25">
      <c r="A1033" t="s">
        <v>24</v>
      </c>
      <c r="B1033">
        <f>B1018+1</f>
        <v>67</v>
      </c>
      <c r="D1033" s="3" t="s">
        <v>34</v>
      </c>
      <c r="E1033" s="3" t="s">
        <v>5</v>
      </c>
      <c r="F1033" s="3" t="s">
        <v>4</v>
      </c>
      <c r="G1033" s="3" t="s">
        <v>6</v>
      </c>
      <c r="H1033" s="3" t="s">
        <v>14</v>
      </c>
      <c r="I1033" s="3" t="s">
        <v>7</v>
      </c>
      <c r="K1033" s="14" t="s">
        <v>32</v>
      </c>
      <c r="L1033" s="4"/>
      <c r="M1033" s="4"/>
      <c r="N1033" s="3" t="s">
        <v>51</v>
      </c>
      <c r="O1033" s="3" t="s">
        <v>50</v>
      </c>
      <c r="P1033" s="3" t="s">
        <v>14</v>
      </c>
      <c r="R1033" s="3" t="s">
        <v>34</v>
      </c>
      <c r="S1033" s="3" t="s">
        <v>35</v>
      </c>
      <c r="T1033" s="3" t="s">
        <v>36</v>
      </c>
      <c r="U1033" s="3" t="s">
        <v>37</v>
      </c>
      <c r="W1033" s="3" t="s">
        <v>38</v>
      </c>
      <c r="X1033" s="3" t="s">
        <v>39</v>
      </c>
      <c r="Y1033" s="3" t="s">
        <v>40</v>
      </c>
      <c r="AA1033" s="3" t="s">
        <v>41</v>
      </c>
      <c r="AB1033" s="3" t="s">
        <v>42</v>
      </c>
      <c r="AC1033" s="3" t="s">
        <v>43</v>
      </c>
      <c r="AE1033" s="3" t="s">
        <v>52</v>
      </c>
      <c r="AF1033" s="3" t="s">
        <v>54</v>
      </c>
      <c r="AG1033" s="3" t="s">
        <v>53</v>
      </c>
      <c r="AH1033" s="1" t="s">
        <v>24</v>
      </c>
      <c r="AI1033">
        <f>B1033</f>
        <v>67</v>
      </c>
    </row>
    <row r="1034" spans="1:35" x14ac:dyDescent="0.25">
      <c r="D1034">
        <f>D1019</f>
        <v>1</v>
      </c>
      <c r="E1034" s="2">
        <f>AE1019</f>
        <v>3779.4507685921112</v>
      </c>
      <c r="F1034" s="2">
        <f>AF1019</f>
        <v>3779.4507685921112</v>
      </c>
      <c r="G1034">
        <f>IF($B1033&lt;$M$5,0,$K$6)</f>
        <v>0</v>
      </c>
      <c r="H1034" s="2">
        <f>SUM(E1034:G1034)</f>
        <v>7558.9015371842224</v>
      </c>
      <c r="K1034" s="1" t="s">
        <v>17</v>
      </c>
      <c r="L1034" s="2">
        <f>SUM(I1036:I1044)</f>
        <v>3779450.7685921113</v>
      </c>
      <c r="M1034" s="4"/>
      <c r="N1034" s="7">
        <f>L1037+L1038</f>
        <v>1889725.3842960557</v>
      </c>
      <c r="O1034" s="7">
        <f>L1039</f>
        <v>1889725.3842960557</v>
      </c>
      <c r="P1034" s="4"/>
      <c r="R1034">
        <v>1</v>
      </c>
      <c r="S1034" s="2">
        <f t="shared" ref="S1034:S1044" si="1067">IF($H1034&lt;$J$12,E1034,E1034/$H1034*$J$12)</f>
        <v>2500</v>
      </c>
      <c r="T1034" s="2">
        <f t="shared" ref="T1034:T1044" si="1068">IF($H1034&lt;$J$12,F1034,F1034/$H1034*$J$12)</f>
        <v>2500</v>
      </c>
      <c r="U1034" s="2">
        <f t="shared" ref="U1034:U1044" si="1069">IF($H1034&lt;$J$12,G1034,G1034/$H1034*$J$12)</f>
        <v>0</v>
      </c>
      <c r="V1034" s="2"/>
      <c r="W1034" s="2">
        <f>S1034-S1034*$N$12</f>
        <v>2500</v>
      </c>
      <c r="X1034" s="2">
        <f>T1034-T1034*$N$12</f>
        <v>2500</v>
      </c>
      <c r="Y1034" s="2">
        <f>U1034-U1034*$N$12</f>
        <v>0</v>
      </c>
      <c r="Z1034" s="2"/>
      <c r="AA1034" s="2">
        <f>W1034*VLOOKUP($R1034,$D$19:$E$29,2,FALSE)</f>
        <v>625</v>
      </c>
      <c r="AB1034" s="2">
        <f t="shared" ref="AB1034:AB1044" si="1070">X1034*VLOOKUP($R1034,$D$19:$E$29,2,FALSE)</f>
        <v>625</v>
      </c>
      <c r="AC1034" s="2">
        <f t="shared" ref="AC1034:AC1044" si="1071">Y1034*VLOOKUP($R1034,$D$19:$E$29,2,FALSE)</f>
        <v>0</v>
      </c>
      <c r="AD1034" s="2"/>
      <c r="AE1034" s="2">
        <f>N1037</f>
        <v>3779.4507685921112</v>
      </c>
      <c r="AF1034" s="2">
        <f>O1037</f>
        <v>3779.4507685921112</v>
      </c>
      <c r="AG1034">
        <v>0</v>
      </c>
    </row>
    <row r="1035" spans="1:35" x14ac:dyDescent="0.25">
      <c r="D1035">
        <f t="shared" ref="D1035:D1044" si="1072">D1020</f>
        <v>2</v>
      </c>
      <c r="E1035" s="2">
        <f t="shared" ref="E1035:E1044" si="1073">AE1020</f>
        <v>625</v>
      </c>
      <c r="F1035" s="2">
        <f t="shared" ref="F1035:F1044" si="1074">AF1020</f>
        <v>625</v>
      </c>
      <c r="G1035">
        <f t="shared" ref="G1035:G1044" si="1075">AG1020</f>
        <v>0</v>
      </c>
      <c r="H1035" s="2">
        <f t="shared" ref="H1035:H1044" si="1076">SUM(E1035:G1035)</f>
        <v>1250</v>
      </c>
      <c r="K1035" s="1" t="s">
        <v>19</v>
      </c>
      <c r="L1035" s="8">
        <f>IF(B1033&lt;$M$5,0,$K$6/SUM($K$6,E1034:E1044))</f>
        <v>0</v>
      </c>
      <c r="M1035" s="1" t="s">
        <v>15</v>
      </c>
      <c r="N1035" s="2">
        <f>N1034*$I$6</f>
        <v>3779.4507685921112</v>
      </c>
      <c r="O1035" s="2">
        <f>O1034*$I$6</f>
        <v>3779.4507685921112</v>
      </c>
      <c r="P1035" s="2">
        <f>SUM(N1035:O1035)</f>
        <v>7558.9015371842224</v>
      </c>
      <c r="R1035">
        <v>2</v>
      </c>
      <c r="S1035" s="2">
        <f t="shared" si="1067"/>
        <v>625</v>
      </c>
      <c r="T1035" s="2">
        <f t="shared" si="1068"/>
        <v>625</v>
      </c>
      <c r="U1035" s="2">
        <f t="shared" si="1069"/>
        <v>0</v>
      </c>
      <c r="V1035" s="2"/>
      <c r="W1035" s="2">
        <f>S1035-S1035*$N$13</f>
        <v>593.75</v>
      </c>
      <c r="X1035" s="2">
        <f>T1035-T1035*$N$13</f>
        <v>593.75</v>
      </c>
      <c r="Y1035" s="2">
        <f>U1035-U1035*$N$13</f>
        <v>0</v>
      </c>
      <c r="Z1035" s="2"/>
      <c r="AA1035" s="2">
        <f t="shared" ref="AA1035:AA1044" si="1077">W1035*VLOOKUP($R1035,$D$19:$E$29,2,FALSE)</f>
        <v>237.5</v>
      </c>
      <c r="AB1035" s="2">
        <f t="shared" si="1070"/>
        <v>237.5</v>
      </c>
      <c r="AC1035" s="2">
        <f t="shared" si="1071"/>
        <v>0</v>
      </c>
      <c r="AD1035" s="2"/>
      <c r="AE1035" s="2">
        <f>AA1034</f>
        <v>625</v>
      </c>
      <c r="AF1035" s="2">
        <f t="shared" ref="AF1035:AF1044" si="1078">AB1034</f>
        <v>625</v>
      </c>
      <c r="AG1035" s="2">
        <f t="shared" ref="AG1035:AG1044" si="1079">AC1034</f>
        <v>0</v>
      </c>
    </row>
    <row r="1036" spans="1:35" x14ac:dyDescent="0.25">
      <c r="D1036">
        <f t="shared" si="1072"/>
        <v>3</v>
      </c>
      <c r="E1036" s="2">
        <f t="shared" si="1073"/>
        <v>237.5</v>
      </c>
      <c r="F1036" s="2">
        <f t="shared" si="1074"/>
        <v>237.5</v>
      </c>
      <c r="G1036">
        <f t="shared" si="1075"/>
        <v>0</v>
      </c>
      <c r="H1036" s="2">
        <f t="shared" si="1076"/>
        <v>475</v>
      </c>
      <c r="I1036" s="2">
        <f t="shared" ref="I1036:I1044" si="1080">F1036*VLOOKUP(D1036,$H$12:$L$22,4,FALSE)</f>
        <v>1149025</v>
      </c>
      <c r="J1036" s="2"/>
      <c r="K1036" s="1" t="s">
        <v>20</v>
      </c>
      <c r="L1036" s="8">
        <f>1-L1035</f>
        <v>1</v>
      </c>
      <c r="M1036" s="1" t="s">
        <v>16</v>
      </c>
      <c r="N1036" s="2">
        <f>IF($P1035&lt;$I$7,N1035,$I$7*N1035/$P1035)</f>
        <v>3779.4507685921112</v>
      </c>
      <c r="O1036" s="2">
        <f>IF($P1035&lt;$I$7,O1035,$I$7*O1035/$P1035)</f>
        <v>3779.4507685921112</v>
      </c>
      <c r="P1036" s="2">
        <f>SUM(N1036:O1036)</f>
        <v>7558.9015371842224</v>
      </c>
      <c r="R1036">
        <v>3</v>
      </c>
      <c r="S1036" s="2">
        <f t="shared" si="1067"/>
        <v>237.5</v>
      </c>
      <c r="T1036" s="2">
        <f t="shared" si="1068"/>
        <v>237.5</v>
      </c>
      <c r="U1036" s="2">
        <f t="shared" si="1069"/>
        <v>0</v>
      </c>
      <c r="V1036" s="2"/>
      <c r="W1036" s="2">
        <f>S1036-S1036*$N$14</f>
        <v>213.75</v>
      </c>
      <c r="X1036" s="2">
        <f>T1036-T1036*$N$14</f>
        <v>213.75</v>
      </c>
      <c r="Y1036" s="2">
        <f>U1036-U1036*$N$14</f>
        <v>0</v>
      </c>
      <c r="Z1036" s="2"/>
      <c r="AA1036" s="2">
        <f t="shared" si="1077"/>
        <v>85.5</v>
      </c>
      <c r="AB1036" s="2">
        <f t="shared" si="1070"/>
        <v>85.5</v>
      </c>
      <c r="AC1036" s="2">
        <f t="shared" si="1071"/>
        <v>0</v>
      </c>
      <c r="AD1036" s="2"/>
      <c r="AE1036" s="2">
        <f t="shared" ref="AE1036:AE1044" si="1081">AA1035</f>
        <v>237.5</v>
      </c>
      <c r="AF1036" s="2">
        <f t="shared" si="1078"/>
        <v>237.5</v>
      </c>
      <c r="AG1036" s="2">
        <f t="shared" si="1079"/>
        <v>0</v>
      </c>
    </row>
    <row r="1037" spans="1:35" x14ac:dyDescent="0.25">
      <c r="D1037">
        <f t="shared" si="1072"/>
        <v>4</v>
      </c>
      <c r="E1037" s="2">
        <f t="shared" si="1073"/>
        <v>85.5</v>
      </c>
      <c r="F1037" s="2">
        <f t="shared" si="1074"/>
        <v>85.5</v>
      </c>
      <c r="G1037">
        <f t="shared" si="1075"/>
        <v>0</v>
      </c>
      <c r="H1037" s="2">
        <f t="shared" si="1076"/>
        <v>171</v>
      </c>
      <c r="I1037" s="2">
        <f t="shared" si="1080"/>
        <v>847732.5</v>
      </c>
      <c r="J1037" s="2"/>
      <c r="K1037" s="1" t="s">
        <v>21</v>
      </c>
      <c r="L1037" s="2">
        <f>L1034*L1035</f>
        <v>0</v>
      </c>
      <c r="M1037" s="1" t="s">
        <v>33</v>
      </c>
      <c r="N1037" s="2">
        <f>N1036</f>
        <v>3779.4507685921112</v>
      </c>
      <c r="O1037" s="2">
        <f t="shared" ref="O1037" si="1082">O1036</f>
        <v>3779.4507685921112</v>
      </c>
      <c r="P1037" s="2">
        <f>SUM(N1037:O1037)</f>
        <v>7558.9015371842224</v>
      </c>
      <c r="R1037">
        <v>4</v>
      </c>
      <c r="S1037" s="2">
        <f t="shared" si="1067"/>
        <v>85.5</v>
      </c>
      <c r="T1037" s="2">
        <f t="shared" si="1068"/>
        <v>85.5</v>
      </c>
      <c r="U1037" s="2">
        <f t="shared" si="1069"/>
        <v>0</v>
      </c>
      <c r="V1037" s="2"/>
      <c r="W1037" s="2">
        <f>S1037-S1037*$N$15</f>
        <v>68.400000000000006</v>
      </c>
      <c r="X1037" s="2">
        <f>T1037-T1037*$N$15</f>
        <v>68.400000000000006</v>
      </c>
      <c r="Y1037" s="2">
        <f>U1037-U1037*$N$15</f>
        <v>0</v>
      </c>
      <c r="Z1037" s="2"/>
      <c r="AA1037" s="2">
        <f t="shared" si="1077"/>
        <v>41.04</v>
      </c>
      <c r="AB1037" s="2">
        <f t="shared" si="1070"/>
        <v>41.04</v>
      </c>
      <c r="AC1037" s="2">
        <f t="shared" si="1071"/>
        <v>0</v>
      </c>
      <c r="AD1037" s="2"/>
      <c r="AE1037" s="2">
        <f t="shared" si="1081"/>
        <v>85.5</v>
      </c>
      <c r="AF1037" s="2">
        <f t="shared" si="1078"/>
        <v>85.5</v>
      </c>
      <c r="AG1037" s="2">
        <f t="shared" si="1079"/>
        <v>0</v>
      </c>
    </row>
    <row r="1038" spans="1:35" x14ac:dyDescent="0.25">
      <c r="D1038">
        <f t="shared" si="1072"/>
        <v>5</v>
      </c>
      <c r="E1038" s="2">
        <f t="shared" si="1073"/>
        <v>41.04</v>
      </c>
      <c r="F1038" s="2">
        <f t="shared" si="1074"/>
        <v>41.04</v>
      </c>
      <c r="G1038">
        <f t="shared" si="1075"/>
        <v>0</v>
      </c>
      <c r="H1038" s="2">
        <f t="shared" si="1076"/>
        <v>82.08</v>
      </c>
      <c r="I1038" s="2">
        <f t="shared" si="1080"/>
        <v>647282.88</v>
      </c>
      <c r="J1038" s="2"/>
      <c r="K1038" s="1" t="s">
        <v>22</v>
      </c>
      <c r="L1038" s="2">
        <f>(L1034*L1036)/2</f>
        <v>1889725.3842960557</v>
      </c>
      <c r="R1038">
        <v>5</v>
      </c>
      <c r="S1038" s="2">
        <f t="shared" si="1067"/>
        <v>41.04</v>
      </c>
      <c r="T1038" s="2">
        <f t="shared" si="1068"/>
        <v>41.04</v>
      </c>
      <c r="U1038" s="2">
        <f t="shared" si="1069"/>
        <v>0</v>
      </c>
      <c r="V1038" s="2"/>
      <c r="W1038" s="2">
        <f>S1038-S1038*$N$16</f>
        <v>32.832000000000001</v>
      </c>
      <c r="X1038" s="2">
        <f>T1038-T1038*$N$16</f>
        <v>32.832000000000001</v>
      </c>
      <c r="Y1038" s="2">
        <f>U1038-U1038*$N$16</f>
        <v>0</v>
      </c>
      <c r="Z1038" s="2"/>
      <c r="AA1038" s="2">
        <f t="shared" si="1077"/>
        <v>19.699200000000001</v>
      </c>
      <c r="AB1038" s="2">
        <f t="shared" si="1070"/>
        <v>19.699200000000001</v>
      </c>
      <c r="AC1038" s="2">
        <f t="shared" si="1071"/>
        <v>0</v>
      </c>
      <c r="AD1038" s="2"/>
      <c r="AE1038" s="2">
        <f t="shared" si="1081"/>
        <v>41.04</v>
      </c>
      <c r="AF1038" s="2">
        <f t="shared" si="1078"/>
        <v>41.04</v>
      </c>
      <c r="AG1038" s="2">
        <f t="shared" si="1079"/>
        <v>0</v>
      </c>
    </row>
    <row r="1039" spans="1:35" x14ac:dyDescent="0.25">
      <c r="D1039">
        <f t="shared" si="1072"/>
        <v>6</v>
      </c>
      <c r="E1039" s="2">
        <f t="shared" si="1073"/>
        <v>19.699200000000001</v>
      </c>
      <c r="F1039" s="2">
        <f t="shared" si="1074"/>
        <v>19.699200000000001</v>
      </c>
      <c r="G1039">
        <f t="shared" si="1075"/>
        <v>0</v>
      </c>
      <c r="H1039" s="2">
        <f t="shared" si="1076"/>
        <v>39.398400000000002</v>
      </c>
      <c r="I1039" s="2">
        <f t="shared" si="1080"/>
        <v>447309.73440000002</v>
      </c>
      <c r="J1039" s="2"/>
      <c r="K1039" s="1" t="s">
        <v>23</v>
      </c>
      <c r="L1039" s="2">
        <f>L1038</f>
        <v>1889725.3842960557</v>
      </c>
      <c r="R1039">
        <v>6</v>
      </c>
      <c r="S1039" s="2">
        <f t="shared" si="1067"/>
        <v>19.699200000000001</v>
      </c>
      <c r="T1039" s="2">
        <f t="shared" si="1068"/>
        <v>19.699200000000001</v>
      </c>
      <c r="U1039" s="2">
        <f t="shared" si="1069"/>
        <v>0</v>
      </c>
      <c r="V1039" s="2"/>
      <c r="W1039" s="2">
        <f>S1039-S1039*$N$17</f>
        <v>15.759360000000001</v>
      </c>
      <c r="X1039" s="2">
        <f>T1039-T1039*$N$17</f>
        <v>15.759360000000001</v>
      </c>
      <c r="Y1039" s="2">
        <f>U1039-U1039*$N$17</f>
        <v>0</v>
      </c>
      <c r="Z1039" s="2"/>
      <c r="AA1039" s="2">
        <f t="shared" si="1077"/>
        <v>9.4556160000000009</v>
      </c>
      <c r="AB1039" s="2">
        <f t="shared" si="1070"/>
        <v>9.4556160000000009</v>
      </c>
      <c r="AC1039" s="2">
        <f t="shared" si="1071"/>
        <v>0</v>
      </c>
      <c r="AD1039" s="2"/>
      <c r="AE1039" s="2">
        <f t="shared" si="1081"/>
        <v>19.699200000000001</v>
      </c>
      <c r="AF1039" s="2">
        <f t="shared" si="1078"/>
        <v>19.699200000000001</v>
      </c>
      <c r="AG1039" s="2">
        <f t="shared" si="1079"/>
        <v>0</v>
      </c>
    </row>
    <row r="1040" spans="1:35" x14ac:dyDescent="0.25">
      <c r="D1040">
        <f t="shared" si="1072"/>
        <v>7</v>
      </c>
      <c r="E1040" s="2">
        <f t="shared" si="1073"/>
        <v>9.4556160000000009</v>
      </c>
      <c r="F1040" s="2">
        <f t="shared" si="1074"/>
        <v>9.4556160000000009</v>
      </c>
      <c r="G1040">
        <f t="shared" si="1075"/>
        <v>0</v>
      </c>
      <c r="H1040" s="2">
        <f t="shared" si="1076"/>
        <v>18.911232000000002</v>
      </c>
      <c r="I1040" s="2">
        <f t="shared" si="1080"/>
        <v>278288.23449600005</v>
      </c>
      <c r="J1040" s="2"/>
      <c r="K1040" s="15"/>
      <c r="L1040" s="2"/>
      <c r="M1040" s="2"/>
      <c r="N1040" s="2"/>
      <c r="O1040" s="2"/>
      <c r="R1040">
        <v>7</v>
      </c>
      <c r="S1040" s="2">
        <f t="shared" si="1067"/>
        <v>9.4556160000000009</v>
      </c>
      <c r="T1040" s="2">
        <f t="shared" si="1068"/>
        <v>9.4556160000000009</v>
      </c>
      <c r="U1040" s="2">
        <f t="shared" si="1069"/>
        <v>0</v>
      </c>
      <c r="V1040" s="2"/>
      <c r="W1040" s="2">
        <f>S1040-S1040*$N$18</f>
        <v>7.5644928000000009</v>
      </c>
      <c r="X1040" s="2">
        <f>T1040-T1040*$N$18</f>
        <v>7.5644928000000009</v>
      </c>
      <c r="Y1040" s="2">
        <f>U1040-U1040*$N$18</f>
        <v>0</v>
      </c>
      <c r="Z1040" s="2"/>
      <c r="AA1040" s="2">
        <f t="shared" si="1077"/>
        <v>4.53869568</v>
      </c>
      <c r="AB1040" s="2">
        <f t="shared" si="1070"/>
        <v>4.53869568</v>
      </c>
      <c r="AC1040" s="2">
        <f t="shared" si="1071"/>
        <v>0</v>
      </c>
      <c r="AD1040" s="2"/>
      <c r="AE1040" s="2">
        <f t="shared" si="1081"/>
        <v>9.4556160000000009</v>
      </c>
      <c r="AF1040" s="2">
        <f t="shared" si="1078"/>
        <v>9.4556160000000009</v>
      </c>
      <c r="AG1040" s="2">
        <f t="shared" si="1079"/>
        <v>0</v>
      </c>
    </row>
    <row r="1041" spans="1:35" x14ac:dyDescent="0.25">
      <c r="D1041">
        <f t="shared" si="1072"/>
        <v>8</v>
      </c>
      <c r="E1041" s="2">
        <f t="shared" si="1073"/>
        <v>4.53869568</v>
      </c>
      <c r="F1041" s="2">
        <f t="shared" si="1074"/>
        <v>4.53869568</v>
      </c>
      <c r="G1041">
        <f t="shared" si="1075"/>
        <v>0</v>
      </c>
      <c r="H1041" s="2">
        <f t="shared" si="1076"/>
        <v>9.07739136</v>
      </c>
      <c r="I1041" s="2">
        <f t="shared" si="1080"/>
        <v>168076.97842176</v>
      </c>
      <c r="J1041" s="2"/>
      <c r="K1041" s="2"/>
      <c r="L1041" s="2"/>
      <c r="M1041" s="2"/>
      <c r="N1041" s="2"/>
      <c r="O1041" s="2"/>
      <c r="R1041">
        <v>8</v>
      </c>
      <c r="S1041" s="2">
        <f t="shared" si="1067"/>
        <v>4.53869568</v>
      </c>
      <c r="T1041" s="2">
        <f t="shared" si="1068"/>
        <v>4.53869568</v>
      </c>
      <c r="U1041" s="2">
        <f t="shared" si="1069"/>
        <v>0</v>
      </c>
      <c r="V1041" s="2"/>
      <c r="W1041" s="2">
        <f>S1041-S1041*$N$19</f>
        <v>3.630956544</v>
      </c>
      <c r="X1041" s="2">
        <f>T1041-T1041*$N$19</f>
        <v>3.630956544</v>
      </c>
      <c r="Y1041" s="2">
        <f>U1041-U1041*$N$19</f>
        <v>0</v>
      </c>
      <c r="Z1041" s="2"/>
      <c r="AA1041" s="2">
        <f t="shared" si="1077"/>
        <v>2.1785739263999999</v>
      </c>
      <c r="AB1041" s="2">
        <f t="shared" si="1070"/>
        <v>2.1785739263999999</v>
      </c>
      <c r="AC1041" s="2">
        <f t="shared" si="1071"/>
        <v>0</v>
      </c>
      <c r="AD1041" s="2"/>
      <c r="AE1041" s="2">
        <f t="shared" si="1081"/>
        <v>4.53869568</v>
      </c>
      <c r="AF1041" s="2">
        <f t="shared" si="1078"/>
        <v>4.53869568</v>
      </c>
      <c r="AG1041" s="2">
        <f t="shared" si="1079"/>
        <v>0</v>
      </c>
    </row>
    <row r="1042" spans="1:35" x14ac:dyDescent="0.25">
      <c r="D1042">
        <f t="shared" si="1072"/>
        <v>9</v>
      </c>
      <c r="E1042" s="2">
        <f t="shared" si="1073"/>
        <v>2.1785739263999999</v>
      </c>
      <c r="F1042" s="2">
        <f t="shared" si="1074"/>
        <v>2.1785739263999999</v>
      </c>
      <c r="G1042">
        <f t="shared" si="1075"/>
        <v>0</v>
      </c>
      <c r="H1042" s="2">
        <f t="shared" si="1076"/>
        <v>4.3571478527999998</v>
      </c>
      <c r="I1042" s="2">
        <f t="shared" si="1080"/>
        <v>134261.15393617921</v>
      </c>
      <c r="J1042" s="2"/>
      <c r="K1042" s="2"/>
      <c r="L1042" s="2"/>
      <c r="M1042" s="2"/>
      <c r="N1042" s="2"/>
      <c r="O1042" s="2"/>
      <c r="R1042">
        <v>9</v>
      </c>
      <c r="S1042" s="2">
        <f t="shared" si="1067"/>
        <v>2.1785739263999999</v>
      </c>
      <c r="T1042" s="2">
        <f t="shared" si="1068"/>
        <v>2.1785739263999999</v>
      </c>
      <c r="U1042" s="2">
        <f t="shared" si="1069"/>
        <v>0</v>
      </c>
      <c r="V1042" s="2"/>
      <c r="W1042" s="2">
        <f>S1042-S1042*$N$20</f>
        <v>1.7428591411199998</v>
      </c>
      <c r="X1042" s="2">
        <f>T1042-T1042*$N$20</f>
        <v>1.7428591411199998</v>
      </c>
      <c r="Y1042" s="2">
        <f>U1042-U1042*$N$20</f>
        <v>0</v>
      </c>
      <c r="Z1042" s="2"/>
      <c r="AA1042" s="2">
        <f t="shared" si="1077"/>
        <v>1.0457154846719998</v>
      </c>
      <c r="AB1042" s="2">
        <f t="shared" si="1070"/>
        <v>1.0457154846719998</v>
      </c>
      <c r="AC1042" s="2">
        <f t="shared" si="1071"/>
        <v>0</v>
      </c>
      <c r="AD1042" s="2"/>
      <c r="AE1042" s="2">
        <f t="shared" si="1081"/>
        <v>2.1785739263999999</v>
      </c>
      <c r="AF1042" s="2">
        <f t="shared" si="1078"/>
        <v>2.1785739263999999</v>
      </c>
      <c r="AG1042" s="2">
        <f t="shared" si="1079"/>
        <v>0</v>
      </c>
    </row>
    <row r="1043" spans="1:35" x14ac:dyDescent="0.25">
      <c r="D1043">
        <f t="shared" si="1072"/>
        <v>10</v>
      </c>
      <c r="E1043" s="2">
        <f t="shared" si="1073"/>
        <v>1.0457154846719998</v>
      </c>
      <c r="F1043" s="2">
        <f t="shared" si="1074"/>
        <v>1.0457154846719998</v>
      </c>
      <c r="G1043">
        <f t="shared" si="1075"/>
        <v>0</v>
      </c>
      <c r="H1043" s="2">
        <f t="shared" si="1076"/>
        <v>2.0914309693439996</v>
      </c>
      <c r="I1043" s="2">
        <f t="shared" si="1080"/>
        <v>67114.019806248951</v>
      </c>
      <c r="J1043" s="2"/>
      <c r="K1043" s="2"/>
      <c r="L1043" s="2"/>
      <c r="M1043" s="2"/>
      <c r="N1043" s="2"/>
      <c r="O1043" s="2"/>
      <c r="R1043">
        <v>10</v>
      </c>
      <c r="S1043" s="2">
        <f t="shared" si="1067"/>
        <v>1.0457154846719998</v>
      </c>
      <c r="T1043" s="2">
        <f t="shared" si="1068"/>
        <v>1.0457154846719998</v>
      </c>
      <c r="U1043" s="2">
        <f t="shared" si="1069"/>
        <v>0</v>
      </c>
      <c r="V1043" s="2"/>
      <c r="W1043" s="2">
        <f>S1043-S1043*$N$21</f>
        <v>0.8365723877375999</v>
      </c>
      <c r="X1043" s="2">
        <f>T1043-T1043*$N$21</f>
        <v>0.8365723877375999</v>
      </c>
      <c r="Y1043" s="2">
        <f>U1043-U1043*$N$21</f>
        <v>0</v>
      </c>
      <c r="Z1043" s="2"/>
      <c r="AA1043" s="2">
        <f t="shared" si="1077"/>
        <v>0.50194343264255992</v>
      </c>
      <c r="AB1043" s="2">
        <f t="shared" si="1070"/>
        <v>0.50194343264255992</v>
      </c>
      <c r="AC1043" s="2">
        <f t="shared" si="1071"/>
        <v>0</v>
      </c>
      <c r="AD1043" s="2"/>
      <c r="AE1043" s="2">
        <f t="shared" si="1081"/>
        <v>1.0457154846719998</v>
      </c>
      <c r="AF1043" s="2">
        <f t="shared" si="1078"/>
        <v>1.0457154846719998</v>
      </c>
      <c r="AG1043" s="2">
        <f t="shared" si="1079"/>
        <v>0</v>
      </c>
    </row>
    <row r="1044" spans="1:35" x14ac:dyDescent="0.25">
      <c r="D1044">
        <f t="shared" si="1072"/>
        <v>11</v>
      </c>
      <c r="E1044" s="2">
        <f t="shared" si="1073"/>
        <v>0.50194343264255992</v>
      </c>
      <c r="F1044" s="2">
        <f t="shared" si="1074"/>
        <v>0.50194343264255992</v>
      </c>
      <c r="G1044">
        <f t="shared" si="1075"/>
        <v>0</v>
      </c>
      <c r="H1044" s="2">
        <f t="shared" si="1076"/>
        <v>1.0038868652851198</v>
      </c>
      <c r="I1044" s="2">
        <f t="shared" si="1080"/>
        <v>40360.26753192296</v>
      </c>
      <c r="J1044" s="2"/>
      <c r="K1044" s="2"/>
      <c r="L1044" s="2"/>
      <c r="M1044" s="2"/>
      <c r="N1044" s="2"/>
      <c r="O1044" s="2"/>
      <c r="R1044" s="3">
        <v>11</v>
      </c>
      <c r="S1044" s="6">
        <f t="shared" si="1067"/>
        <v>0.50194343264255992</v>
      </c>
      <c r="T1044" s="6">
        <f t="shared" si="1068"/>
        <v>0.50194343264255992</v>
      </c>
      <c r="U1044" s="6">
        <f t="shared" si="1069"/>
        <v>0</v>
      </c>
      <c r="V1044" s="7"/>
      <c r="W1044" s="2">
        <f>S1044-S1044*$N$22</f>
        <v>0.40155474611404796</v>
      </c>
      <c r="X1044" s="2">
        <f>T1044-T1044*$N$22</f>
        <v>0.40155474611404796</v>
      </c>
      <c r="Y1044" s="2">
        <f>U1044-U1044*$N$22</f>
        <v>0</v>
      </c>
      <c r="Z1044" s="2"/>
      <c r="AA1044" s="2">
        <f t="shared" si="1077"/>
        <v>0.24093284766842876</v>
      </c>
      <c r="AB1044" s="2">
        <f t="shared" si="1070"/>
        <v>0.24093284766842876</v>
      </c>
      <c r="AC1044" s="2">
        <f t="shared" si="1071"/>
        <v>0</v>
      </c>
      <c r="AD1044" s="2"/>
      <c r="AE1044" s="2">
        <f t="shared" si="1081"/>
        <v>0.50194343264255992</v>
      </c>
      <c r="AF1044" s="2">
        <f t="shared" si="1078"/>
        <v>0.50194343264255992</v>
      </c>
      <c r="AG1044" s="2">
        <f t="shared" si="1079"/>
        <v>0</v>
      </c>
    </row>
    <row r="1045" spans="1:35" x14ac:dyDescent="0.25">
      <c r="H1045" s="2">
        <f>SUM(H1034:H1044)</f>
        <v>9611.8210262316497</v>
      </c>
      <c r="I1045">
        <f>SUM(I1036:I1044)</f>
        <v>3779450.7685921113</v>
      </c>
      <c r="R1045" t="s">
        <v>30</v>
      </c>
      <c r="T1045">
        <f>IF($H1045&lt;$J$12,F1045,F1045/$H1045*$J$12)</f>
        <v>0</v>
      </c>
      <c r="U1045">
        <f>SUM(S1034:U1044)</f>
        <v>7052.9194890474282</v>
      </c>
      <c r="Y1045" s="2">
        <f>SUM(W1034:Y1044)</f>
        <v>6877.3355912379429</v>
      </c>
      <c r="AC1045" s="2">
        <f>SUM(AA1034:AC1044)</f>
        <v>2053.4013547427667</v>
      </c>
      <c r="AE1045" s="2">
        <f>SUM(AE1034:AE1044)</f>
        <v>4805.9105131158249</v>
      </c>
      <c r="AF1045" s="2">
        <f>SUM(AF1034:AF1044)</f>
        <v>4805.9105131158249</v>
      </c>
      <c r="AG1045">
        <f>SUM(AG1034:AG1044)</f>
        <v>0</v>
      </c>
      <c r="AH1045" s="15">
        <f>SUM(AE1034:AG1044)</f>
        <v>9611.8210262316461</v>
      </c>
    </row>
    <row r="1046" spans="1:35" x14ac:dyDescent="0.25">
      <c r="B1046" s="3"/>
      <c r="C1046" s="3"/>
      <c r="D1046" s="3"/>
      <c r="E1046" s="6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14"/>
      <c r="AI1046" s="3"/>
    </row>
    <row r="1047" spans="1:35" x14ac:dyDescent="0.25">
      <c r="B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7"/>
      <c r="U1047" s="7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7"/>
      <c r="AH1047" s="19"/>
      <c r="AI1047" s="7"/>
    </row>
    <row r="1048" spans="1:35" x14ac:dyDescent="0.25">
      <c r="A1048" t="s">
        <v>24</v>
      </c>
      <c r="B1048">
        <f>B1033+1</f>
        <v>68</v>
      </c>
      <c r="D1048" s="3" t="s">
        <v>34</v>
      </c>
      <c r="E1048" s="3" t="s">
        <v>5</v>
      </c>
      <c r="F1048" s="3" t="s">
        <v>4</v>
      </c>
      <c r="G1048" s="3" t="s">
        <v>6</v>
      </c>
      <c r="H1048" s="3" t="s">
        <v>14</v>
      </c>
      <c r="I1048" s="3" t="s">
        <v>7</v>
      </c>
      <c r="K1048" s="14" t="s">
        <v>32</v>
      </c>
      <c r="L1048" s="4"/>
      <c r="M1048" s="4"/>
      <c r="N1048" s="3" t="s">
        <v>51</v>
      </c>
      <c r="O1048" s="3" t="s">
        <v>50</v>
      </c>
      <c r="P1048" s="3" t="s">
        <v>14</v>
      </c>
      <c r="R1048" s="3" t="s">
        <v>34</v>
      </c>
      <c r="S1048" s="3" t="s">
        <v>35</v>
      </c>
      <c r="T1048" s="3" t="s">
        <v>36</v>
      </c>
      <c r="U1048" s="3" t="s">
        <v>37</v>
      </c>
      <c r="W1048" s="3" t="s">
        <v>38</v>
      </c>
      <c r="X1048" s="3" t="s">
        <v>39</v>
      </c>
      <c r="Y1048" s="3" t="s">
        <v>40</v>
      </c>
      <c r="AA1048" s="3" t="s">
        <v>41</v>
      </c>
      <c r="AB1048" s="3" t="s">
        <v>42</v>
      </c>
      <c r="AC1048" s="3" t="s">
        <v>43</v>
      </c>
      <c r="AE1048" s="3" t="s">
        <v>52</v>
      </c>
      <c r="AF1048" s="3" t="s">
        <v>54</v>
      </c>
      <c r="AG1048" s="3" t="s">
        <v>53</v>
      </c>
      <c r="AH1048" s="1" t="s">
        <v>24</v>
      </c>
      <c r="AI1048">
        <f>B1048</f>
        <v>68</v>
      </c>
    </row>
    <row r="1049" spans="1:35" x14ac:dyDescent="0.25">
      <c r="D1049">
        <f>D1034</f>
        <v>1</v>
      </c>
      <c r="E1049" s="2">
        <f>AE1034</f>
        <v>3779.4507685921112</v>
      </c>
      <c r="F1049" s="2">
        <f>AF1034</f>
        <v>3779.4507685921112</v>
      </c>
      <c r="G1049">
        <f>IF($B1048&lt;$M$5,0,$K$6)</f>
        <v>0</v>
      </c>
      <c r="H1049" s="2">
        <f>SUM(E1049:G1049)</f>
        <v>7558.9015371842224</v>
      </c>
      <c r="K1049" s="1" t="s">
        <v>17</v>
      </c>
      <c r="L1049" s="2">
        <f>SUM(I1051:I1059)</f>
        <v>3779450.7685921113</v>
      </c>
      <c r="M1049" s="4"/>
      <c r="N1049" s="7">
        <f>L1052+L1053</f>
        <v>1889725.3842960557</v>
      </c>
      <c r="O1049" s="7">
        <f>L1054</f>
        <v>1889725.3842960557</v>
      </c>
      <c r="P1049" s="4"/>
      <c r="R1049">
        <v>1</v>
      </c>
      <c r="S1049" s="2">
        <f t="shared" ref="S1049:S1059" si="1083">IF($H1049&lt;$J$12,E1049,E1049/$H1049*$J$12)</f>
        <v>2500</v>
      </c>
      <c r="T1049" s="2">
        <f t="shared" ref="T1049:T1059" si="1084">IF($H1049&lt;$J$12,F1049,F1049/$H1049*$J$12)</f>
        <v>2500</v>
      </c>
      <c r="U1049" s="2">
        <f t="shared" ref="U1049:U1059" si="1085">IF($H1049&lt;$J$12,G1049,G1049/$H1049*$J$12)</f>
        <v>0</v>
      </c>
      <c r="V1049" s="2"/>
      <c r="W1049" s="2">
        <f>S1049-S1049*$N$12</f>
        <v>2500</v>
      </c>
      <c r="X1049" s="2">
        <f>T1049-T1049*$N$12</f>
        <v>2500</v>
      </c>
      <c r="Y1049" s="2">
        <f>U1049-U1049*$N$12</f>
        <v>0</v>
      </c>
      <c r="Z1049" s="2"/>
      <c r="AA1049" s="2">
        <f>W1049*VLOOKUP($R1049,$D$19:$E$29,2,FALSE)</f>
        <v>625</v>
      </c>
      <c r="AB1049" s="2">
        <f t="shared" ref="AB1049:AB1059" si="1086">X1049*VLOOKUP($R1049,$D$19:$E$29,2,FALSE)</f>
        <v>625</v>
      </c>
      <c r="AC1049" s="2">
        <f t="shared" ref="AC1049:AC1059" si="1087">Y1049*VLOOKUP($R1049,$D$19:$E$29,2,FALSE)</f>
        <v>0</v>
      </c>
      <c r="AD1049" s="2"/>
      <c r="AE1049" s="2">
        <f>N1052</f>
        <v>3779.4507685921112</v>
      </c>
      <c r="AF1049" s="2">
        <f>O1052</f>
        <v>3779.4507685921112</v>
      </c>
      <c r="AG1049">
        <v>0</v>
      </c>
    </row>
    <row r="1050" spans="1:35" x14ac:dyDescent="0.25">
      <c r="D1050">
        <f t="shared" ref="D1050:D1059" si="1088">D1035</f>
        <v>2</v>
      </c>
      <c r="E1050" s="2">
        <f t="shared" ref="E1050:E1059" si="1089">AE1035</f>
        <v>625</v>
      </c>
      <c r="F1050" s="2">
        <f t="shared" ref="F1050:F1059" si="1090">AF1035</f>
        <v>625</v>
      </c>
      <c r="G1050">
        <f t="shared" ref="G1050:G1059" si="1091">AG1035</f>
        <v>0</v>
      </c>
      <c r="H1050" s="2">
        <f t="shared" ref="H1050:H1059" si="1092">SUM(E1050:G1050)</f>
        <v>1250</v>
      </c>
      <c r="K1050" s="1" t="s">
        <v>19</v>
      </c>
      <c r="L1050" s="8">
        <f>IF(B1048&lt;$M$5,0,$K$6/SUM($K$6,E1049:E1059))</f>
        <v>0</v>
      </c>
      <c r="M1050" s="1" t="s">
        <v>15</v>
      </c>
      <c r="N1050" s="2">
        <f>N1049*$I$6</f>
        <v>3779.4507685921112</v>
      </c>
      <c r="O1050" s="2">
        <f>O1049*$I$6</f>
        <v>3779.4507685921112</v>
      </c>
      <c r="P1050" s="2">
        <f>SUM(N1050:O1050)</f>
        <v>7558.9015371842224</v>
      </c>
      <c r="R1050">
        <v>2</v>
      </c>
      <c r="S1050" s="2">
        <f t="shared" si="1083"/>
        <v>625</v>
      </c>
      <c r="T1050" s="2">
        <f t="shared" si="1084"/>
        <v>625</v>
      </c>
      <c r="U1050" s="2">
        <f t="shared" si="1085"/>
        <v>0</v>
      </c>
      <c r="V1050" s="2"/>
      <c r="W1050" s="2">
        <f>S1050-S1050*$N$13</f>
        <v>593.75</v>
      </c>
      <c r="X1050" s="2">
        <f>T1050-T1050*$N$13</f>
        <v>593.75</v>
      </c>
      <c r="Y1050" s="2">
        <f>U1050-U1050*$N$13</f>
        <v>0</v>
      </c>
      <c r="Z1050" s="2"/>
      <c r="AA1050" s="2">
        <f t="shared" ref="AA1050:AA1059" si="1093">W1050*VLOOKUP($R1050,$D$19:$E$29,2,FALSE)</f>
        <v>237.5</v>
      </c>
      <c r="AB1050" s="2">
        <f t="shared" si="1086"/>
        <v>237.5</v>
      </c>
      <c r="AC1050" s="2">
        <f t="shared" si="1087"/>
        <v>0</v>
      </c>
      <c r="AD1050" s="2"/>
      <c r="AE1050" s="2">
        <f>AA1049</f>
        <v>625</v>
      </c>
      <c r="AF1050" s="2">
        <f t="shared" ref="AF1050:AF1059" si="1094">AB1049</f>
        <v>625</v>
      </c>
      <c r="AG1050" s="2">
        <f t="shared" ref="AG1050:AG1059" si="1095">AC1049</f>
        <v>0</v>
      </c>
    </row>
    <row r="1051" spans="1:35" x14ac:dyDescent="0.25">
      <c r="D1051">
        <f t="shared" si="1088"/>
        <v>3</v>
      </c>
      <c r="E1051" s="2">
        <f t="shared" si="1089"/>
        <v>237.5</v>
      </c>
      <c r="F1051" s="2">
        <f t="shared" si="1090"/>
        <v>237.5</v>
      </c>
      <c r="G1051">
        <f t="shared" si="1091"/>
        <v>0</v>
      </c>
      <c r="H1051" s="2">
        <f t="shared" si="1092"/>
        <v>475</v>
      </c>
      <c r="I1051" s="2">
        <f t="shared" ref="I1051:I1059" si="1096">F1051*VLOOKUP(D1051,$H$12:$L$22,4,FALSE)</f>
        <v>1149025</v>
      </c>
      <c r="J1051" s="2"/>
      <c r="K1051" s="1" t="s">
        <v>20</v>
      </c>
      <c r="L1051" s="8">
        <f>1-L1050</f>
        <v>1</v>
      </c>
      <c r="M1051" s="1" t="s">
        <v>16</v>
      </c>
      <c r="N1051" s="2">
        <f>IF($P1050&lt;$I$7,N1050,$I$7*N1050/$P1050)</f>
        <v>3779.4507685921112</v>
      </c>
      <c r="O1051" s="2">
        <f>IF($P1050&lt;$I$7,O1050,$I$7*O1050/$P1050)</f>
        <v>3779.4507685921112</v>
      </c>
      <c r="P1051" s="2">
        <f>SUM(N1051:O1051)</f>
        <v>7558.9015371842224</v>
      </c>
      <c r="R1051">
        <v>3</v>
      </c>
      <c r="S1051" s="2">
        <f t="shared" si="1083"/>
        <v>237.5</v>
      </c>
      <c r="T1051" s="2">
        <f t="shared" si="1084"/>
        <v>237.5</v>
      </c>
      <c r="U1051" s="2">
        <f t="shared" si="1085"/>
        <v>0</v>
      </c>
      <c r="V1051" s="2"/>
      <c r="W1051" s="2">
        <f>S1051-S1051*$N$14</f>
        <v>213.75</v>
      </c>
      <c r="X1051" s="2">
        <f>T1051-T1051*$N$14</f>
        <v>213.75</v>
      </c>
      <c r="Y1051" s="2">
        <f>U1051-U1051*$N$14</f>
        <v>0</v>
      </c>
      <c r="Z1051" s="2"/>
      <c r="AA1051" s="2">
        <f t="shared" si="1093"/>
        <v>85.5</v>
      </c>
      <c r="AB1051" s="2">
        <f t="shared" si="1086"/>
        <v>85.5</v>
      </c>
      <c r="AC1051" s="2">
        <f t="shared" si="1087"/>
        <v>0</v>
      </c>
      <c r="AD1051" s="2"/>
      <c r="AE1051" s="2">
        <f t="shared" ref="AE1051:AE1059" si="1097">AA1050</f>
        <v>237.5</v>
      </c>
      <c r="AF1051" s="2">
        <f t="shared" si="1094"/>
        <v>237.5</v>
      </c>
      <c r="AG1051" s="2">
        <f t="shared" si="1095"/>
        <v>0</v>
      </c>
    </row>
    <row r="1052" spans="1:35" x14ac:dyDescent="0.25">
      <c r="D1052">
        <f t="shared" si="1088"/>
        <v>4</v>
      </c>
      <c r="E1052" s="2">
        <f t="shared" si="1089"/>
        <v>85.5</v>
      </c>
      <c r="F1052" s="2">
        <f t="shared" si="1090"/>
        <v>85.5</v>
      </c>
      <c r="G1052">
        <f t="shared" si="1091"/>
        <v>0</v>
      </c>
      <c r="H1052" s="2">
        <f t="shared" si="1092"/>
        <v>171</v>
      </c>
      <c r="I1052" s="2">
        <f t="shared" si="1096"/>
        <v>847732.5</v>
      </c>
      <c r="J1052" s="2"/>
      <c r="K1052" s="1" t="s">
        <v>21</v>
      </c>
      <c r="L1052" s="2">
        <f>L1049*L1050</f>
        <v>0</v>
      </c>
      <c r="M1052" s="1" t="s">
        <v>33</v>
      </c>
      <c r="N1052" s="2">
        <f>N1051</f>
        <v>3779.4507685921112</v>
      </c>
      <c r="O1052" s="2">
        <f t="shared" ref="O1052" si="1098">O1051</f>
        <v>3779.4507685921112</v>
      </c>
      <c r="P1052" s="2">
        <f>SUM(N1052:O1052)</f>
        <v>7558.9015371842224</v>
      </c>
      <c r="R1052">
        <v>4</v>
      </c>
      <c r="S1052" s="2">
        <f t="shared" si="1083"/>
        <v>85.5</v>
      </c>
      <c r="T1052" s="2">
        <f t="shared" si="1084"/>
        <v>85.5</v>
      </c>
      <c r="U1052" s="2">
        <f t="shared" si="1085"/>
        <v>0</v>
      </c>
      <c r="V1052" s="2"/>
      <c r="W1052" s="2">
        <f>S1052-S1052*$N$15</f>
        <v>68.400000000000006</v>
      </c>
      <c r="X1052" s="2">
        <f>T1052-T1052*$N$15</f>
        <v>68.400000000000006</v>
      </c>
      <c r="Y1052" s="2">
        <f>U1052-U1052*$N$15</f>
        <v>0</v>
      </c>
      <c r="Z1052" s="2"/>
      <c r="AA1052" s="2">
        <f t="shared" si="1093"/>
        <v>41.04</v>
      </c>
      <c r="AB1052" s="2">
        <f t="shared" si="1086"/>
        <v>41.04</v>
      </c>
      <c r="AC1052" s="2">
        <f t="shared" si="1087"/>
        <v>0</v>
      </c>
      <c r="AD1052" s="2"/>
      <c r="AE1052" s="2">
        <f t="shared" si="1097"/>
        <v>85.5</v>
      </c>
      <c r="AF1052" s="2">
        <f t="shared" si="1094"/>
        <v>85.5</v>
      </c>
      <c r="AG1052" s="2">
        <f t="shared" si="1095"/>
        <v>0</v>
      </c>
    </row>
    <row r="1053" spans="1:35" x14ac:dyDescent="0.25">
      <c r="D1053">
        <f t="shared" si="1088"/>
        <v>5</v>
      </c>
      <c r="E1053" s="2">
        <f t="shared" si="1089"/>
        <v>41.04</v>
      </c>
      <c r="F1053" s="2">
        <f t="shared" si="1090"/>
        <v>41.04</v>
      </c>
      <c r="G1053">
        <f t="shared" si="1091"/>
        <v>0</v>
      </c>
      <c r="H1053" s="2">
        <f t="shared" si="1092"/>
        <v>82.08</v>
      </c>
      <c r="I1053" s="2">
        <f t="shared" si="1096"/>
        <v>647282.88</v>
      </c>
      <c r="J1053" s="2"/>
      <c r="K1053" s="1" t="s">
        <v>22</v>
      </c>
      <c r="L1053" s="2">
        <f>(L1049*L1051)/2</f>
        <v>1889725.3842960557</v>
      </c>
      <c r="R1053">
        <v>5</v>
      </c>
      <c r="S1053" s="2">
        <f t="shared" si="1083"/>
        <v>41.04</v>
      </c>
      <c r="T1053" s="2">
        <f t="shared" si="1084"/>
        <v>41.04</v>
      </c>
      <c r="U1053" s="2">
        <f t="shared" si="1085"/>
        <v>0</v>
      </c>
      <c r="V1053" s="2"/>
      <c r="W1053" s="2">
        <f>S1053-S1053*$N$16</f>
        <v>32.832000000000001</v>
      </c>
      <c r="X1053" s="2">
        <f>T1053-T1053*$N$16</f>
        <v>32.832000000000001</v>
      </c>
      <c r="Y1053" s="2">
        <f>U1053-U1053*$N$16</f>
        <v>0</v>
      </c>
      <c r="Z1053" s="2"/>
      <c r="AA1053" s="2">
        <f t="shared" si="1093"/>
        <v>19.699200000000001</v>
      </c>
      <c r="AB1053" s="2">
        <f t="shared" si="1086"/>
        <v>19.699200000000001</v>
      </c>
      <c r="AC1053" s="2">
        <f t="shared" si="1087"/>
        <v>0</v>
      </c>
      <c r="AD1053" s="2"/>
      <c r="AE1053" s="2">
        <f t="shared" si="1097"/>
        <v>41.04</v>
      </c>
      <c r="AF1053" s="2">
        <f t="shared" si="1094"/>
        <v>41.04</v>
      </c>
      <c r="AG1053" s="2">
        <f t="shared" si="1095"/>
        <v>0</v>
      </c>
    </row>
    <row r="1054" spans="1:35" x14ac:dyDescent="0.25">
      <c r="D1054">
        <f t="shared" si="1088"/>
        <v>6</v>
      </c>
      <c r="E1054" s="2">
        <f t="shared" si="1089"/>
        <v>19.699200000000001</v>
      </c>
      <c r="F1054" s="2">
        <f t="shared" si="1090"/>
        <v>19.699200000000001</v>
      </c>
      <c r="G1054">
        <f t="shared" si="1091"/>
        <v>0</v>
      </c>
      <c r="H1054" s="2">
        <f t="shared" si="1092"/>
        <v>39.398400000000002</v>
      </c>
      <c r="I1054" s="2">
        <f t="shared" si="1096"/>
        <v>447309.73440000002</v>
      </c>
      <c r="J1054" s="2"/>
      <c r="K1054" s="1" t="s">
        <v>23</v>
      </c>
      <c r="L1054" s="2">
        <f>L1053</f>
        <v>1889725.3842960557</v>
      </c>
      <c r="R1054">
        <v>6</v>
      </c>
      <c r="S1054" s="2">
        <f t="shared" si="1083"/>
        <v>19.699200000000001</v>
      </c>
      <c r="T1054" s="2">
        <f t="shared" si="1084"/>
        <v>19.699200000000001</v>
      </c>
      <c r="U1054" s="2">
        <f t="shared" si="1085"/>
        <v>0</v>
      </c>
      <c r="V1054" s="2"/>
      <c r="W1054" s="2">
        <f>S1054-S1054*$N$17</f>
        <v>15.759360000000001</v>
      </c>
      <c r="X1054" s="2">
        <f>T1054-T1054*$N$17</f>
        <v>15.759360000000001</v>
      </c>
      <c r="Y1054" s="2">
        <f>U1054-U1054*$N$17</f>
        <v>0</v>
      </c>
      <c r="Z1054" s="2"/>
      <c r="AA1054" s="2">
        <f t="shared" si="1093"/>
        <v>9.4556160000000009</v>
      </c>
      <c r="AB1054" s="2">
        <f t="shared" si="1086"/>
        <v>9.4556160000000009</v>
      </c>
      <c r="AC1054" s="2">
        <f t="shared" si="1087"/>
        <v>0</v>
      </c>
      <c r="AD1054" s="2"/>
      <c r="AE1054" s="2">
        <f t="shared" si="1097"/>
        <v>19.699200000000001</v>
      </c>
      <c r="AF1054" s="2">
        <f t="shared" si="1094"/>
        <v>19.699200000000001</v>
      </c>
      <c r="AG1054" s="2">
        <f t="shared" si="1095"/>
        <v>0</v>
      </c>
    </row>
    <row r="1055" spans="1:35" x14ac:dyDescent="0.25">
      <c r="D1055">
        <f t="shared" si="1088"/>
        <v>7</v>
      </c>
      <c r="E1055" s="2">
        <f t="shared" si="1089"/>
        <v>9.4556160000000009</v>
      </c>
      <c r="F1055" s="2">
        <f t="shared" si="1090"/>
        <v>9.4556160000000009</v>
      </c>
      <c r="G1055">
        <f t="shared" si="1091"/>
        <v>0</v>
      </c>
      <c r="H1055" s="2">
        <f t="shared" si="1092"/>
        <v>18.911232000000002</v>
      </c>
      <c r="I1055" s="2">
        <f t="shared" si="1096"/>
        <v>278288.23449600005</v>
      </c>
      <c r="J1055" s="2"/>
      <c r="K1055" s="15"/>
      <c r="L1055" s="2"/>
      <c r="M1055" s="2"/>
      <c r="N1055" s="2"/>
      <c r="O1055" s="2"/>
      <c r="R1055">
        <v>7</v>
      </c>
      <c r="S1055" s="2">
        <f t="shared" si="1083"/>
        <v>9.4556160000000009</v>
      </c>
      <c r="T1055" s="2">
        <f t="shared" si="1084"/>
        <v>9.4556160000000009</v>
      </c>
      <c r="U1055" s="2">
        <f t="shared" si="1085"/>
        <v>0</v>
      </c>
      <c r="V1055" s="2"/>
      <c r="W1055" s="2">
        <f>S1055-S1055*$N$18</f>
        <v>7.5644928000000009</v>
      </c>
      <c r="X1055" s="2">
        <f>T1055-T1055*$N$18</f>
        <v>7.5644928000000009</v>
      </c>
      <c r="Y1055" s="2">
        <f>U1055-U1055*$N$18</f>
        <v>0</v>
      </c>
      <c r="Z1055" s="2"/>
      <c r="AA1055" s="2">
        <f t="shared" si="1093"/>
        <v>4.53869568</v>
      </c>
      <c r="AB1055" s="2">
        <f t="shared" si="1086"/>
        <v>4.53869568</v>
      </c>
      <c r="AC1055" s="2">
        <f t="shared" si="1087"/>
        <v>0</v>
      </c>
      <c r="AD1055" s="2"/>
      <c r="AE1055" s="2">
        <f t="shared" si="1097"/>
        <v>9.4556160000000009</v>
      </c>
      <c r="AF1055" s="2">
        <f t="shared" si="1094"/>
        <v>9.4556160000000009</v>
      </c>
      <c r="AG1055" s="2">
        <f t="shared" si="1095"/>
        <v>0</v>
      </c>
    </row>
    <row r="1056" spans="1:35" x14ac:dyDescent="0.25">
      <c r="D1056">
        <f t="shared" si="1088"/>
        <v>8</v>
      </c>
      <c r="E1056" s="2">
        <f t="shared" si="1089"/>
        <v>4.53869568</v>
      </c>
      <c r="F1056" s="2">
        <f t="shared" si="1090"/>
        <v>4.53869568</v>
      </c>
      <c r="G1056">
        <f t="shared" si="1091"/>
        <v>0</v>
      </c>
      <c r="H1056" s="2">
        <f t="shared" si="1092"/>
        <v>9.07739136</v>
      </c>
      <c r="I1056" s="2">
        <f t="shared" si="1096"/>
        <v>168076.97842176</v>
      </c>
      <c r="J1056" s="2"/>
      <c r="K1056" s="2"/>
      <c r="L1056" s="2"/>
      <c r="M1056" s="2"/>
      <c r="N1056" s="2"/>
      <c r="O1056" s="2"/>
      <c r="R1056">
        <v>8</v>
      </c>
      <c r="S1056" s="2">
        <f t="shared" si="1083"/>
        <v>4.53869568</v>
      </c>
      <c r="T1056" s="2">
        <f t="shared" si="1084"/>
        <v>4.53869568</v>
      </c>
      <c r="U1056" s="2">
        <f t="shared" si="1085"/>
        <v>0</v>
      </c>
      <c r="V1056" s="2"/>
      <c r="W1056" s="2">
        <f>S1056-S1056*$N$19</f>
        <v>3.630956544</v>
      </c>
      <c r="X1056" s="2">
        <f>T1056-T1056*$N$19</f>
        <v>3.630956544</v>
      </c>
      <c r="Y1056" s="2">
        <f>U1056-U1056*$N$19</f>
        <v>0</v>
      </c>
      <c r="Z1056" s="2"/>
      <c r="AA1056" s="2">
        <f t="shared" si="1093"/>
        <v>2.1785739263999999</v>
      </c>
      <c r="AB1056" s="2">
        <f t="shared" si="1086"/>
        <v>2.1785739263999999</v>
      </c>
      <c r="AC1056" s="2">
        <f t="shared" si="1087"/>
        <v>0</v>
      </c>
      <c r="AD1056" s="2"/>
      <c r="AE1056" s="2">
        <f t="shared" si="1097"/>
        <v>4.53869568</v>
      </c>
      <c r="AF1056" s="2">
        <f t="shared" si="1094"/>
        <v>4.53869568</v>
      </c>
      <c r="AG1056" s="2">
        <f t="shared" si="1095"/>
        <v>0</v>
      </c>
    </row>
    <row r="1057" spans="1:35" x14ac:dyDescent="0.25">
      <c r="D1057">
        <f t="shared" si="1088"/>
        <v>9</v>
      </c>
      <c r="E1057" s="2">
        <f t="shared" si="1089"/>
        <v>2.1785739263999999</v>
      </c>
      <c r="F1057" s="2">
        <f t="shared" si="1090"/>
        <v>2.1785739263999999</v>
      </c>
      <c r="G1057">
        <f t="shared" si="1091"/>
        <v>0</v>
      </c>
      <c r="H1057" s="2">
        <f t="shared" si="1092"/>
        <v>4.3571478527999998</v>
      </c>
      <c r="I1057" s="2">
        <f t="shared" si="1096"/>
        <v>134261.15393617921</v>
      </c>
      <c r="J1057" s="2"/>
      <c r="K1057" s="2"/>
      <c r="L1057" s="2"/>
      <c r="M1057" s="2"/>
      <c r="N1057" s="2"/>
      <c r="O1057" s="2"/>
      <c r="R1057">
        <v>9</v>
      </c>
      <c r="S1057" s="2">
        <f t="shared" si="1083"/>
        <v>2.1785739263999999</v>
      </c>
      <c r="T1057" s="2">
        <f t="shared" si="1084"/>
        <v>2.1785739263999999</v>
      </c>
      <c r="U1057" s="2">
        <f t="shared" si="1085"/>
        <v>0</v>
      </c>
      <c r="V1057" s="2"/>
      <c r="W1057" s="2">
        <f>S1057-S1057*$N$20</f>
        <v>1.7428591411199998</v>
      </c>
      <c r="X1057" s="2">
        <f>T1057-T1057*$N$20</f>
        <v>1.7428591411199998</v>
      </c>
      <c r="Y1057" s="2">
        <f>U1057-U1057*$N$20</f>
        <v>0</v>
      </c>
      <c r="Z1057" s="2"/>
      <c r="AA1057" s="2">
        <f t="shared" si="1093"/>
        <v>1.0457154846719998</v>
      </c>
      <c r="AB1057" s="2">
        <f t="shared" si="1086"/>
        <v>1.0457154846719998</v>
      </c>
      <c r="AC1057" s="2">
        <f t="shared" si="1087"/>
        <v>0</v>
      </c>
      <c r="AD1057" s="2"/>
      <c r="AE1057" s="2">
        <f t="shared" si="1097"/>
        <v>2.1785739263999999</v>
      </c>
      <c r="AF1057" s="2">
        <f t="shared" si="1094"/>
        <v>2.1785739263999999</v>
      </c>
      <c r="AG1057" s="2">
        <f t="shared" si="1095"/>
        <v>0</v>
      </c>
    </row>
    <row r="1058" spans="1:35" x14ac:dyDescent="0.25">
      <c r="D1058">
        <f t="shared" si="1088"/>
        <v>10</v>
      </c>
      <c r="E1058" s="2">
        <f t="shared" si="1089"/>
        <v>1.0457154846719998</v>
      </c>
      <c r="F1058" s="2">
        <f t="shared" si="1090"/>
        <v>1.0457154846719998</v>
      </c>
      <c r="G1058">
        <f t="shared" si="1091"/>
        <v>0</v>
      </c>
      <c r="H1058" s="2">
        <f t="shared" si="1092"/>
        <v>2.0914309693439996</v>
      </c>
      <c r="I1058" s="2">
        <f t="shared" si="1096"/>
        <v>67114.019806248951</v>
      </c>
      <c r="J1058" s="2"/>
      <c r="K1058" s="2"/>
      <c r="L1058" s="2"/>
      <c r="M1058" s="2"/>
      <c r="N1058" s="2"/>
      <c r="O1058" s="2"/>
      <c r="R1058">
        <v>10</v>
      </c>
      <c r="S1058" s="2">
        <f t="shared" si="1083"/>
        <v>1.0457154846719998</v>
      </c>
      <c r="T1058" s="2">
        <f t="shared" si="1084"/>
        <v>1.0457154846719998</v>
      </c>
      <c r="U1058" s="2">
        <f t="shared" si="1085"/>
        <v>0</v>
      </c>
      <c r="V1058" s="2"/>
      <c r="W1058" s="2">
        <f>S1058-S1058*$N$21</f>
        <v>0.8365723877375999</v>
      </c>
      <c r="X1058" s="2">
        <f>T1058-T1058*$N$21</f>
        <v>0.8365723877375999</v>
      </c>
      <c r="Y1058" s="2">
        <f>U1058-U1058*$N$21</f>
        <v>0</v>
      </c>
      <c r="Z1058" s="2"/>
      <c r="AA1058" s="2">
        <f t="shared" si="1093"/>
        <v>0.50194343264255992</v>
      </c>
      <c r="AB1058" s="2">
        <f t="shared" si="1086"/>
        <v>0.50194343264255992</v>
      </c>
      <c r="AC1058" s="2">
        <f t="shared" si="1087"/>
        <v>0</v>
      </c>
      <c r="AD1058" s="2"/>
      <c r="AE1058" s="2">
        <f t="shared" si="1097"/>
        <v>1.0457154846719998</v>
      </c>
      <c r="AF1058" s="2">
        <f t="shared" si="1094"/>
        <v>1.0457154846719998</v>
      </c>
      <c r="AG1058" s="2">
        <f t="shared" si="1095"/>
        <v>0</v>
      </c>
    </row>
    <row r="1059" spans="1:35" x14ac:dyDescent="0.25">
      <c r="D1059">
        <f t="shared" si="1088"/>
        <v>11</v>
      </c>
      <c r="E1059" s="2">
        <f t="shared" si="1089"/>
        <v>0.50194343264255992</v>
      </c>
      <c r="F1059" s="2">
        <f t="shared" si="1090"/>
        <v>0.50194343264255992</v>
      </c>
      <c r="G1059">
        <f t="shared" si="1091"/>
        <v>0</v>
      </c>
      <c r="H1059" s="2">
        <f t="shared" si="1092"/>
        <v>1.0038868652851198</v>
      </c>
      <c r="I1059" s="2">
        <f t="shared" si="1096"/>
        <v>40360.26753192296</v>
      </c>
      <c r="J1059" s="2"/>
      <c r="K1059" s="2"/>
      <c r="L1059" s="2"/>
      <c r="M1059" s="2"/>
      <c r="N1059" s="2"/>
      <c r="O1059" s="2"/>
      <c r="R1059" s="3">
        <v>11</v>
      </c>
      <c r="S1059" s="6">
        <f t="shared" si="1083"/>
        <v>0.50194343264255992</v>
      </c>
      <c r="T1059" s="6">
        <f t="shared" si="1084"/>
        <v>0.50194343264255992</v>
      </c>
      <c r="U1059" s="6">
        <f t="shared" si="1085"/>
        <v>0</v>
      </c>
      <c r="V1059" s="7"/>
      <c r="W1059" s="2">
        <f>S1059-S1059*$N$22</f>
        <v>0.40155474611404796</v>
      </c>
      <c r="X1059" s="2">
        <f>T1059-T1059*$N$22</f>
        <v>0.40155474611404796</v>
      </c>
      <c r="Y1059" s="2">
        <f>U1059-U1059*$N$22</f>
        <v>0</v>
      </c>
      <c r="Z1059" s="2"/>
      <c r="AA1059" s="2">
        <f t="shared" si="1093"/>
        <v>0.24093284766842876</v>
      </c>
      <c r="AB1059" s="2">
        <f t="shared" si="1086"/>
        <v>0.24093284766842876</v>
      </c>
      <c r="AC1059" s="2">
        <f t="shared" si="1087"/>
        <v>0</v>
      </c>
      <c r="AD1059" s="2"/>
      <c r="AE1059" s="2">
        <f t="shared" si="1097"/>
        <v>0.50194343264255992</v>
      </c>
      <c r="AF1059" s="2">
        <f t="shared" si="1094"/>
        <v>0.50194343264255992</v>
      </c>
      <c r="AG1059" s="2">
        <f t="shared" si="1095"/>
        <v>0</v>
      </c>
    </row>
    <row r="1060" spans="1:35" x14ac:dyDescent="0.25">
      <c r="H1060" s="2">
        <f>SUM(H1049:H1059)</f>
        <v>9611.8210262316497</v>
      </c>
      <c r="I1060">
        <f>SUM(I1051:I1059)</f>
        <v>3779450.7685921113</v>
      </c>
      <c r="R1060" t="s">
        <v>30</v>
      </c>
      <c r="T1060">
        <f>IF($H1060&lt;$J$12,F1060,F1060/$H1060*$J$12)</f>
        <v>0</v>
      </c>
      <c r="U1060">
        <f>SUM(S1049:U1059)</f>
        <v>7052.9194890474282</v>
      </c>
      <c r="Y1060" s="2">
        <f>SUM(W1049:Y1059)</f>
        <v>6877.3355912379429</v>
      </c>
      <c r="AC1060" s="2">
        <f>SUM(AA1049:AC1059)</f>
        <v>2053.4013547427667</v>
      </c>
      <c r="AE1060" s="2">
        <f>SUM(AE1049:AE1059)</f>
        <v>4805.9105131158249</v>
      </c>
      <c r="AF1060" s="2">
        <f>SUM(AF1049:AF1059)</f>
        <v>4805.9105131158249</v>
      </c>
      <c r="AG1060">
        <f>SUM(AG1049:AG1059)</f>
        <v>0</v>
      </c>
      <c r="AH1060" s="15">
        <f>SUM(AE1049:AG1059)</f>
        <v>9611.8210262316461</v>
      </c>
    </row>
    <row r="1061" spans="1:35" x14ac:dyDescent="0.25">
      <c r="B1061" s="3"/>
      <c r="C1061" s="3"/>
      <c r="D1061" s="3"/>
      <c r="E1061" s="6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14"/>
      <c r="AI1061" s="3"/>
    </row>
    <row r="1062" spans="1:35" x14ac:dyDescent="0.25">
      <c r="B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7"/>
      <c r="U1062" s="7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7"/>
      <c r="AH1062" s="19"/>
      <c r="AI1062" s="7"/>
    </row>
    <row r="1063" spans="1:35" x14ac:dyDescent="0.25">
      <c r="A1063" t="s">
        <v>24</v>
      </c>
      <c r="B1063">
        <f>B1048+1</f>
        <v>69</v>
      </c>
      <c r="D1063" s="3" t="s">
        <v>34</v>
      </c>
      <c r="E1063" s="3" t="s">
        <v>5</v>
      </c>
      <c r="F1063" s="3" t="s">
        <v>4</v>
      </c>
      <c r="G1063" s="3" t="s">
        <v>6</v>
      </c>
      <c r="H1063" s="3" t="s">
        <v>14</v>
      </c>
      <c r="I1063" s="3" t="s">
        <v>7</v>
      </c>
      <c r="K1063" s="14" t="s">
        <v>32</v>
      </c>
      <c r="L1063" s="4"/>
      <c r="M1063" s="4"/>
      <c r="N1063" s="3" t="s">
        <v>51</v>
      </c>
      <c r="O1063" s="3" t="s">
        <v>50</v>
      </c>
      <c r="P1063" s="3" t="s">
        <v>14</v>
      </c>
      <c r="R1063" s="3" t="s">
        <v>34</v>
      </c>
      <c r="S1063" s="3" t="s">
        <v>35</v>
      </c>
      <c r="T1063" s="3" t="s">
        <v>36</v>
      </c>
      <c r="U1063" s="3" t="s">
        <v>37</v>
      </c>
      <c r="W1063" s="3" t="s">
        <v>38</v>
      </c>
      <c r="X1063" s="3" t="s">
        <v>39</v>
      </c>
      <c r="Y1063" s="3" t="s">
        <v>40</v>
      </c>
      <c r="AA1063" s="3" t="s">
        <v>41</v>
      </c>
      <c r="AB1063" s="3" t="s">
        <v>42</v>
      </c>
      <c r="AC1063" s="3" t="s">
        <v>43</v>
      </c>
      <c r="AE1063" s="3" t="s">
        <v>52</v>
      </c>
      <c r="AF1063" s="3" t="s">
        <v>54</v>
      </c>
      <c r="AG1063" s="3" t="s">
        <v>53</v>
      </c>
      <c r="AH1063" s="1" t="s">
        <v>24</v>
      </c>
      <c r="AI1063">
        <f>B1063</f>
        <v>69</v>
      </c>
    </row>
    <row r="1064" spans="1:35" x14ac:dyDescent="0.25">
      <c r="D1064">
        <f>D1049</f>
        <v>1</v>
      </c>
      <c r="E1064" s="2">
        <f>AE1049</f>
        <v>3779.4507685921112</v>
      </c>
      <c r="F1064" s="2">
        <f>AF1049</f>
        <v>3779.4507685921112</v>
      </c>
      <c r="G1064">
        <f>IF($B1063&lt;$M$5,0,$K$6)</f>
        <v>0</v>
      </c>
      <c r="H1064" s="2">
        <f>SUM(E1064:G1064)</f>
        <v>7558.9015371842224</v>
      </c>
      <c r="K1064" s="1" t="s">
        <v>17</v>
      </c>
      <c r="L1064" s="2">
        <f>SUM(I1066:I1074)</f>
        <v>3779450.7685921113</v>
      </c>
      <c r="M1064" s="4"/>
      <c r="N1064" s="7">
        <f>L1067+L1068</f>
        <v>1889725.3842960557</v>
      </c>
      <c r="O1064" s="7">
        <f>L1069</f>
        <v>1889725.3842960557</v>
      </c>
      <c r="P1064" s="4"/>
      <c r="R1064">
        <v>1</v>
      </c>
      <c r="S1064" s="2">
        <f t="shared" ref="S1064:S1074" si="1099">IF($H1064&lt;$J$12,E1064,E1064/$H1064*$J$12)</f>
        <v>2500</v>
      </c>
      <c r="T1064" s="2">
        <f t="shared" ref="T1064:T1074" si="1100">IF($H1064&lt;$J$12,F1064,F1064/$H1064*$J$12)</f>
        <v>2500</v>
      </c>
      <c r="U1064" s="2">
        <f t="shared" ref="U1064:U1074" si="1101">IF($H1064&lt;$J$12,G1064,G1064/$H1064*$J$12)</f>
        <v>0</v>
      </c>
      <c r="V1064" s="2"/>
      <c r="W1064" s="2">
        <f>S1064-S1064*$N$12</f>
        <v>2500</v>
      </c>
      <c r="X1064" s="2">
        <f>T1064-T1064*$N$12</f>
        <v>2500</v>
      </c>
      <c r="Y1064" s="2">
        <f>U1064-U1064*$N$12</f>
        <v>0</v>
      </c>
      <c r="Z1064" s="2"/>
      <c r="AA1064" s="2">
        <f>W1064*VLOOKUP($R1064,$D$19:$E$29,2,FALSE)</f>
        <v>625</v>
      </c>
      <c r="AB1064" s="2">
        <f t="shared" ref="AB1064:AB1074" si="1102">X1064*VLOOKUP($R1064,$D$19:$E$29,2,FALSE)</f>
        <v>625</v>
      </c>
      <c r="AC1064" s="2">
        <f t="shared" ref="AC1064:AC1074" si="1103">Y1064*VLOOKUP($R1064,$D$19:$E$29,2,FALSE)</f>
        <v>0</v>
      </c>
      <c r="AD1064" s="2"/>
      <c r="AE1064" s="2">
        <f>N1067</f>
        <v>3779.4507685921112</v>
      </c>
      <c r="AF1064" s="2">
        <f>O1067</f>
        <v>3779.4507685921112</v>
      </c>
      <c r="AG1064">
        <v>0</v>
      </c>
    </row>
    <row r="1065" spans="1:35" x14ac:dyDescent="0.25">
      <c r="D1065">
        <f t="shared" ref="D1065:D1074" si="1104">D1050</f>
        <v>2</v>
      </c>
      <c r="E1065" s="2">
        <f t="shared" ref="E1065:E1074" si="1105">AE1050</f>
        <v>625</v>
      </c>
      <c r="F1065" s="2">
        <f t="shared" ref="F1065:F1074" si="1106">AF1050</f>
        <v>625</v>
      </c>
      <c r="G1065">
        <f t="shared" ref="G1065:G1074" si="1107">AG1050</f>
        <v>0</v>
      </c>
      <c r="H1065" s="2">
        <f t="shared" ref="H1065:H1074" si="1108">SUM(E1065:G1065)</f>
        <v>1250</v>
      </c>
      <c r="K1065" s="1" t="s">
        <v>19</v>
      </c>
      <c r="L1065" s="8">
        <f>IF(B1063&lt;$M$5,0,$K$6/SUM($K$6,E1064:E1074))</f>
        <v>0</v>
      </c>
      <c r="M1065" s="1" t="s">
        <v>15</v>
      </c>
      <c r="N1065" s="2">
        <f>N1064*$I$6</f>
        <v>3779.4507685921112</v>
      </c>
      <c r="O1065" s="2">
        <f>O1064*$I$6</f>
        <v>3779.4507685921112</v>
      </c>
      <c r="P1065" s="2">
        <f>SUM(N1065:O1065)</f>
        <v>7558.9015371842224</v>
      </c>
      <c r="R1065">
        <v>2</v>
      </c>
      <c r="S1065" s="2">
        <f t="shared" si="1099"/>
        <v>625</v>
      </c>
      <c r="T1065" s="2">
        <f t="shared" si="1100"/>
        <v>625</v>
      </c>
      <c r="U1065" s="2">
        <f t="shared" si="1101"/>
        <v>0</v>
      </c>
      <c r="V1065" s="2"/>
      <c r="W1065" s="2">
        <f>S1065-S1065*$N$13</f>
        <v>593.75</v>
      </c>
      <c r="X1065" s="2">
        <f>T1065-T1065*$N$13</f>
        <v>593.75</v>
      </c>
      <c r="Y1065" s="2">
        <f>U1065-U1065*$N$13</f>
        <v>0</v>
      </c>
      <c r="Z1065" s="2"/>
      <c r="AA1065" s="2">
        <f t="shared" ref="AA1065:AA1074" si="1109">W1065*VLOOKUP($R1065,$D$19:$E$29,2,FALSE)</f>
        <v>237.5</v>
      </c>
      <c r="AB1065" s="2">
        <f t="shared" si="1102"/>
        <v>237.5</v>
      </c>
      <c r="AC1065" s="2">
        <f t="shared" si="1103"/>
        <v>0</v>
      </c>
      <c r="AD1065" s="2"/>
      <c r="AE1065" s="2">
        <f>AA1064</f>
        <v>625</v>
      </c>
      <c r="AF1065" s="2">
        <f t="shared" ref="AF1065:AF1074" si="1110">AB1064</f>
        <v>625</v>
      </c>
      <c r="AG1065" s="2">
        <f t="shared" ref="AG1065:AG1074" si="1111">AC1064</f>
        <v>0</v>
      </c>
    </row>
    <row r="1066" spans="1:35" x14ac:dyDescent="0.25">
      <c r="D1066">
        <f t="shared" si="1104"/>
        <v>3</v>
      </c>
      <c r="E1066" s="2">
        <f t="shared" si="1105"/>
        <v>237.5</v>
      </c>
      <c r="F1066" s="2">
        <f t="shared" si="1106"/>
        <v>237.5</v>
      </c>
      <c r="G1066">
        <f t="shared" si="1107"/>
        <v>0</v>
      </c>
      <c r="H1066" s="2">
        <f t="shared" si="1108"/>
        <v>475</v>
      </c>
      <c r="I1066" s="2">
        <f t="shared" ref="I1066:I1074" si="1112">F1066*VLOOKUP(D1066,$H$12:$L$22,4,FALSE)</f>
        <v>1149025</v>
      </c>
      <c r="J1066" s="2"/>
      <c r="K1066" s="1" t="s">
        <v>20</v>
      </c>
      <c r="L1066" s="8">
        <f>1-L1065</f>
        <v>1</v>
      </c>
      <c r="M1066" s="1" t="s">
        <v>16</v>
      </c>
      <c r="N1066" s="2">
        <f>IF($P1065&lt;$I$7,N1065,$I$7*N1065/$P1065)</f>
        <v>3779.4507685921112</v>
      </c>
      <c r="O1066" s="2">
        <f>IF($P1065&lt;$I$7,O1065,$I$7*O1065/$P1065)</f>
        <v>3779.4507685921112</v>
      </c>
      <c r="P1066" s="2">
        <f>SUM(N1066:O1066)</f>
        <v>7558.9015371842224</v>
      </c>
      <c r="R1066">
        <v>3</v>
      </c>
      <c r="S1066" s="2">
        <f t="shared" si="1099"/>
        <v>237.5</v>
      </c>
      <c r="T1066" s="2">
        <f t="shared" si="1100"/>
        <v>237.5</v>
      </c>
      <c r="U1066" s="2">
        <f t="shared" si="1101"/>
        <v>0</v>
      </c>
      <c r="V1066" s="2"/>
      <c r="W1066" s="2">
        <f>S1066-S1066*$N$14</f>
        <v>213.75</v>
      </c>
      <c r="X1066" s="2">
        <f>T1066-T1066*$N$14</f>
        <v>213.75</v>
      </c>
      <c r="Y1066" s="2">
        <f>U1066-U1066*$N$14</f>
        <v>0</v>
      </c>
      <c r="Z1066" s="2"/>
      <c r="AA1066" s="2">
        <f t="shared" si="1109"/>
        <v>85.5</v>
      </c>
      <c r="AB1066" s="2">
        <f t="shared" si="1102"/>
        <v>85.5</v>
      </c>
      <c r="AC1066" s="2">
        <f t="shared" si="1103"/>
        <v>0</v>
      </c>
      <c r="AD1066" s="2"/>
      <c r="AE1066" s="2">
        <f t="shared" ref="AE1066:AE1074" si="1113">AA1065</f>
        <v>237.5</v>
      </c>
      <c r="AF1066" s="2">
        <f t="shared" si="1110"/>
        <v>237.5</v>
      </c>
      <c r="AG1066" s="2">
        <f t="shared" si="1111"/>
        <v>0</v>
      </c>
    </row>
    <row r="1067" spans="1:35" x14ac:dyDescent="0.25">
      <c r="D1067">
        <f t="shared" si="1104"/>
        <v>4</v>
      </c>
      <c r="E1067" s="2">
        <f t="shared" si="1105"/>
        <v>85.5</v>
      </c>
      <c r="F1067" s="2">
        <f t="shared" si="1106"/>
        <v>85.5</v>
      </c>
      <c r="G1067">
        <f t="shared" si="1107"/>
        <v>0</v>
      </c>
      <c r="H1067" s="2">
        <f t="shared" si="1108"/>
        <v>171</v>
      </c>
      <c r="I1067" s="2">
        <f t="shared" si="1112"/>
        <v>847732.5</v>
      </c>
      <c r="J1067" s="2"/>
      <c r="K1067" s="1" t="s">
        <v>21</v>
      </c>
      <c r="L1067" s="2">
        <f>L1064*L1065</f>
        <v>0</v>
      </c>
      <c r="M1067" s="1" t="s">
        <v>33</v>
      </c>
      <c r="N1067" s="2">
        <f>N1066</f>
        <v>3779.4507685921112</v>
      </c>
      <c r="O1067" s="2">
        <f t="shared" ref="O1067" si="1114">O1066</f>
        <v>3779.4507685921112</v>
      </c>
      <c r="P1067" s="2">
        <f>SUM(N1067:O1067)</f>
        <v>7558.9015371842224</v>
      </c>
      <c r="R1067">
        <v>4</v>
      </c>
      <c r="S1067" s="2">
        <f t="shared" si="1099"/>
        <v>85.5</v>
      </c>
      <c r="T1067" s="2">
        <f t="shared" si="1100"/>
        <v>85.5</v>
      </c>
      <c r="U1067" s="2">
        <f t="shared" si="1101"/>
        <v>0</v>
      </c>
      <c r="V1067" s="2"/>
      <c r="W1067" s="2">
        <f>S1067-S1067*$N$15</f>
        <v>68.400000000000006</v>
      </c>
      <c r="X1067" s="2">
        <f>T1067-T1067*$N$15</f>
        <v>68.400000000000006</v>
      </c>
      <c r="Y1067" s="2">
        <f>U1067-U1067*$N$15</f>
        <v>0</v>
      </c>
      <c r="Z1067" s="2"/>
      <c r="AA1067" s="2">
        <f t="shared" si="1109"/>
        <v>41.04</v>
      </c>
      <c r="AB1067" s="2">
        <f t="shared" si="1102"/>
        <v>41.04</v>
      </c>
      <c r="AC1067" s="2">
        <f t="shared" si="1103"/>
        <v>0</v>
      </c>
      <c r="AD1067" s="2"/>
      <c r="AE1067" s="2">
        <f t="shared" si="1113"/>
        <v>85.5</v>
      </c>
      <c r="AF1067" s="2">
        <f t="shared" si="1110"/>
        <v>85.5</v>
      </c>
      <c r="AG1067" s="2">
        <f t="shared" si="1111"/>
        <v>0</v>
      </c>
    </row>
    <row r="1068" spans="1:35" x14ac:dyDescent="0.25">
      <c r="D1068">
        <f t="shared" si="1104"/>
        <v>5</v>
      </c>
      <c r="E1068" s="2">
        <f t="shared" si="1105"/>
        <v>41.04</v>
      </c>
      <c r="F1068" s="2">
        <f t="shared" si="1106"/>
        <v>41.04</v>
      </c>
      <c r="G1068">
        <f t="shared" si="1107"/>
        <v>0</v>
      </c>
      <c r="H1068" s="2">
        <f t="shared" si="1108"/>
        <v>82.08</v>
      </c>
      <c r="I1068" s="2">
        <f t="shared" si="1112"/>
        <v>647282.88</v>
      </c>
      <c r="J1068" s="2"/>
      <c r="K1068" s="1" t="s">
        <v>22</v>
      </c>
      <c r="L1068" s="2">
        <f>(L1064*L1066)/2</f>
        <v>1889725.3842960557</v>
      </c>
      <c r="R1068">
        <v>5</v>
      </c>
      <c r="S1068" s="2">
        <f t="shared" si="1099"/>
        <v>41.04</v>
      </c>
      <c r="T1068" s="2">
        <f t="shared" si="1100"/>
        <v>41.04</v>
      </c>
      <c r="U1068" s="2">
        <f t="shared" si="1101"/>
        <v>0</v>
      </c>
      <c r="V1068" s="2"/>
      <c r="W1068" s="2">
        <f>S1068-S1068*$N$16</f>
        <v>32.832000000000001</v>
      </c>
      <c r="X1068" s="2">
        <f>T1068-T1068*$N$16</f>
        <v>32.832000000000001</v>
      </c>
      <c r="Y1068" s="2">
        <f>U1068-U1068*$N$16</f>
        <v>0</v>
      </c>
      <c r="Z1068" s="2"/>
      <c r="AA1068" s="2">
        <f t="shared" si="1109"/>
        <v>19.699200000000001</v>
      </c>
      <c r="AB1068" s="2">
        <f t="shared" si="1102"/>
        <v>19.699200000000001</v>
      </c>
      <c r="AC1068" s="2">
        <f t="shared" si="1103"/>
        <v>0</v>
      </c>
      <c r="AD1068" s="2"/>
      <c r="AE1068" s="2">
        <f t="shared" si="1113"/>
        <v>41.04</v>
      </c>
      <c r="AF1068" s="2">
        <f t="shared" si="1110"/>
        <v>41.04</v>
      </c>
      <c r="AG1068" s="2">
        <f t="shared" si="1111"/>
        <v>0</v>
      </c>
    </row>
    <row r="1069" spans="1:35" x14ac:dyDescent="0.25">
      <c r="D1069">
        <f t="shared" si="1104"/>
        <v>6</v>
      </c>
      <c r="E1069" s="2">
        <f t="shared" si="1105"/>
        <v>19.699200000000001</v>
      </c>
      <c r="F1069" s="2">
        <f t="shared" si="1106"/>
        <v>19.699200000000001</v>
      </c>
      <c r="G1069">
        <f t="shared" si="1107"/>
        <v>0</v>
      </c>
      <c r="H1069" s="2">
        <f t="shared" si="1108"/>
        <v>39.398400000000002</v>
      </c>
      <c r="I1069" s="2">
        <f t="shared" si="1112"/>
        <v>447309.73440000002</v>
      </c>
      <c r="J1069" s="2"/>
      <c r="K1069" s="1" t="s">
        <v>23</v>
      </c>
      <c r="L1069" s="2">
        <f>L1068</f>
        <v>1889725.3842960557</v>
      </c>
      <c r="R1069">
        <v>6</v>
      </c>
      <c r="S1069" s="2">
        <f t="shared" si="1099"/>
        <v>19.699200000000001</v>
      </c>
      <c r="T1069" s="2">
        <f t="shared" si="1100"/>
        <v>19.699200000000001</v>
      </c>
      <c r="U1069" s="2">
        <f t="shared" si="1101"/>
        <v>0</v>
      </c>
      <c r="V1069" s="2"/>
      <c r="W1069" s="2">
        <f>S1069-S1069*$N$17</f>
        <v>15.759360000000001</v>
      </c>
      <c r="X1069" s="2">
        <f>T1069-T1069*$N$17</f>
        <v>15.759360000000001</v>
      </c>
      <c r="Y1069" s="2">
        <f>U1069-U1069*$N$17</f>
        <v>0</v>
      </c>
      <c r="Z1069" s="2"/>
      <c r="AA1069" s="2">
        <f t="shared" si="1109"/>
        <v>9.4556160000000009</v>
      </c>
      <c r="AB1069" s="2">
        <f t="shared" si="1102"/>
        <v>9.4556160000000009</v>
      </c>
      <c r="AC1069" s="2">
        <f t="shared" si="1103"/>
        <v>0</v>
      </c>
      <c r="AD1069" s="2"/>
      <c r="AE1069" s="2">
        <f t="shared" si="1113"/>
        <v>19.699200000000001</v>
      </c>
      <c r="AF1069" s="2">
        <f t="shared" si="1110"/>
        <v>19.699200000000001</v>
      </c>
      <c r="AG1069" s="2">
        <f t="shared" si="1111"/>
        <v>0</v>
      </c>
    </row>
    <row r="1070" spans="1:35" x14ac:dyDescent="0.25">
      <c r="D1070">
        <f t="shared" si="1104"/>
        <v>7</v>
      </c>
      <c r="E1070" s="2">
        <f t="shared" si="1105"/>
        <v>9.4556160000000009</v>
      </c>
      <c r="F1070" s="2">
        <f t="shared" si="1106"/>
        <v>9.4556160000000009</v>
      </c>
      <c r="G1070">
        <f t="shared" si="1107"/>
        <v>0</v>
      </c>
      <c r="H1070" s="2">
        <f t="shared" si="1108"/>
        <v>18.911232000000002</v>
      </c>
      <c r="I1070" s="2">
        <f t="shared" si="1112"/>
        <v>278288.23449600005</v>
      </c>
      <c r="J1070" s="2"/>
      <c r="K1070" s="15"/>
      <c r="L1070" s="2"/>
      <c r="M1070" s="2"/>
      <c r="N1070" s="2"/>
      <c r="O1070" s="2"/>
      <c r="R1070">
        <v>7</v>
      </c>
      <c r="S1070" s="2">
        <f t="shared" si="1099"/>
        <v>9.4556160000000009</v>
      </c>
      <c r="T1070" s="2">
        <f t="shared" si="1100"/>
        <v>9.4556160000000009</v>
      </c>
      <c r="U1070" s="2">
        <f t="shared" si="1101"/>
        <v>0</v>
      </c>
      <c r="V1070" s="2"/>
      <c r="W1070" s="2">
        <f>S1070-S1070*$N$18</f>
        <v>7.5644928000000009</v>
      </c>
      <c r="X1070" s="2">
        <f>T1070-T1070*$N$18</f>
        <v>7.5644928000000009</v>
      </c>
      <c r="Y1070" s="2">
        <f>U1070-U1070*$N$18</f>
        <v>0</v>
      </c>
      <c r="Z1070" s="2"/>
      <c r="AA1070" s="2">
        <f t="shared" si="1109"/>
        <v>4.53869568</v>
      </c>
      <c r="AB1070" s="2">
        <f t="shared" si="1102"/>
        <v>4.53869568</v>
      </c>
      <c r="AC1070" s="2">
        <f t="shared" si="1103"/>
        <v>0</v>
      </c>
      <c r="AD1070" s="2"/>
      <c r="AE1070" s="2">
        <f t="shared" si="1113"/>
        <v>9.4556160000000009</v>
      </c>
      <c r="AF1070" s="2">
        <f t="shared" si="1110"/>
        <v>9.4556160000000009</v>
      </c>
      <c r="AG1070" s="2">
        <f t="shared" si="1111"/>
        <v>0</v>
      </c>
    </row>
    <row r="1071" spans="1:35" x14ac:dyDescent="0.25">
      <c r="D1071">
        <f t="shared" si="1104"/>
        <v>8</v>
      </c>
      <c r="E1071" s="2">
        <f t="shared" si="1105"/>
        <v>4.53869568</v>
      </c>
      <c r="F1071" s="2">
        <f t="shared" si="1106"/>
        <v>4.53869568</v>
      </c>
      <c r="G1071">
        <f t="shared" si="1107"/>
        <v>0</v>
      </c>
      <c r="H1071" s="2">
        <f t="shared" si="1108"/>
        <v>9.07739136</v>
      </c>
      <c r="I1071" s="2">
        <f t="shared" si="1112"/>
        <v>168076.97842176</v>
      </c>
      <c r="J1071" s="2"/>
      <c r="K1071" s="2"/>
      <c r="L1071" s="2"/>
      <c r="M1071" s="2"/>
      <c r="N1071" s="2"/>
      <c r="O1071" s="2"/>
      <c r="R1071">
        <v>8</v>
      </c>
      <c r="S1071" s="2">
        <f t="shared" si="1099"/>
        <v>4.53869568</v>
      </c>
      <c r="T1071" s="2">
        <f t="shared" si="1100"/>
        <v>4.53869568</v>
      </c>
      <c r="U1071" s="2">
        <f t="shared" si="1101"/>
        <v>0</v>
      </c>
      <c r="V1071" s="2"/>
      <c r="W1071" s="2">
        <f>S1071-S1071*$N$19</f>
        <v>3.630956544</v>
      </c>
      <c r="X1071" s="2">
        <f>T1071-T1071*$N$19</f>
        <v>3.630956544</v>
      </c>
      <c r="Y1071" s="2">
        <f>U1071-U1071*$N$19</f>
        <v>0</v>
      </c>
      <c r="Z1071" s="2"/>
      <c r="AA1071" s="2">
        <f t="shared" si="1109"/>
        <v>2.1785739263999999</v>
      </c>
      <c r="AB1071" s="2">
        <f t="shared" si="1102"/>
        <v>2.1785739263999999</v>
      </c>
      <c r="AC1071" s="2">
        <f t="shared" si="1103"/>
        <v>0</v>
      </c>
      <c r="AD1071" s="2"/>
      <c r="AE1071" s="2">
        <f t="shared" si="1113"/>
        <v>4.53869568</v>
      </c>
      <c r="AF1071" s="2">
        <f t="shared" si="1110"/>
        <v>4.53869568</v>
      </c>
      <c r="AG1071" s="2">
        <f t="shared" si="1111"/>
        <v>0</v>
      </c>
    </row>
    <row r="1072" spans="1:35" x14ac:dyDescent="0.25">
      <c r="D1072">
        <f t="shared" si="1104"/>
        <v>9</v>
      </c>
      <c r="E1072" s="2">
        <f t="shared" si="1105"/>
        <v>2.1785739263999999</v>
      </c>
      <c r="F1072" s="2">
        <f t="shared" si="1106"/>
        <v>2.1785739263999999</v>
      </c>
      <c r="G1072">
        <f t="shared" si="1107"/>
        <v>0</v>
      </c>
      <c r="H1072" s="2">
        <f t="shared" si="1108"/>
        <v>4.3571478527999998</v>
      </c>
      <c r="I1072" s="2">
        <f t="shared" si="1112"/>
        <v>134261.15393617921</v>
      </c>
      <c r="J1072" s="2"/>
      <c r="K1072" s="2"/>
      <c r="L1072" s="2"/>
      <c r="M1072" s="2"/>
      <c r="N1072" s="2"/>
      <c r="O1072" s="2"/>
      <c r="R1072">
        <v>9</v>
      </c>
      <c r="S1072" s="2">
        <f t="shared" si="1099"/>
        <v>2.1785739263999999</v>
      </c>
      <c r="T1072" s="2">
        <f t="shared" si="1100"/>
        <v>2.1785739263999999</v>
      </c>
      <c r="U1072" s="2">
        <f t="shared" si="1101"/>
        <v>0</v>
      </c>
      <c r="V1072" s="2"/>
      <c r="W1072" s="2">
        <f>S1072-S1072*$N$20</f>
        <v>1.7428591411199998</v>
      </c>
      <c r="X1072" s="2">
        <f>T1072-T1072*$N$20</f>
        <v>1.7428591411199998</v>
      </c>
      <c r="Y1072" s="2">
        <f>U1072-U1072*$N$20</f>
        <v>0</v>
      </c>
      <c r="Z1072" s="2"/>
      <c r="AA1072" s="2">
        <f t="shared" si="1109"/>
        <v>1.0457154846719998</v>
      </c>
      <c r="AB1072" s="2">
        <f t="shared" si="1102"/>
        <v>1.0457154846719998</v>
      </c>
      <c r="AC1072" s="2">
        <f t="shared" si="1103"/>
        <v>0</v>
      </c>
      <c r="AD1072" s="2"/>
      <c r="AE1072" s="2">
        <f t="shared" si="1113"/>
        <v>2.1785739263999999</v>
      </c>
      <c r="AF1072" s="2">
        <f t="shared" si="1110"/>
        <v>2.1785739263999999</v>
      </c>
      <c r="AG1072" s="2">
        <f t="shared" si="1111"/>
        <v>0</v>
      </c>
    </row>
    <row r="1073" spans="1:35" x14ac:dyDescent="0.25">
      <c r="D1073">
        <f t="shared" si="1104"/>
        <v>10</v>
      </c>
      <c r="E1073" s="2">
        <f t="shared" si="1105"/>
        <v>1.0457154846719998</v>
      </c>
      <c r="F1073" s="2">
        <f t="shared" si="1106"/>
        <v>1.0457154846719998</v>
      </c>
      <c r="G1073">
        <f t="shared" si="1107"/>
        <v>0</v>
      </c>
      <c r="H1073" s="2">
        <f t="shared" si="1108"/>
        <v>2.0914309693439996</v>
      </c>
      <c r="I1073" s="2">
        <f t="shared" si="1112"/>
        <v>67114.019806248951</v>
      </c>
      <c r="J1073" s="2"/>
      <c r="K1073" s="2"/>
      <c r="L1073" s="2"/>
      <c r="M1073" s="2"/>
      <c r="N1073" s="2"/>
      <c r="O1073" s="2"/>
      <c r="R1073">
        <v>10</v>
      </c>
      <c r="S1073" s="2">
        <f t="shared" si="1099"/>
        <v>1.0457154846719998</v>
      </c>
      <c r="T1073" s="2">
        <f t="shared" si="1100"/>
        <v>1.0457154846719998</v>
      </c>
      <c r="U1073" s="2">
        <f t="shared" si="1101"/>
        <v>0</v>
      </c>
      <c r="V1073" s="2"/>
      <c r="W1073" s="2">
        <f>S1073-S1073*$N$21</f>
        <v>0.8365723877375999</v>
      </c>
      <c r="X1073" s="2">
        <f>T1073-T1073*$N$21</f>
        <v>0.8365723877375999</v>
      </c>
      <c r="Y1073" s="2">
        <f>U1073-U1073*$N$21</f>
        <v>0</v>
      </c>
      <c r="Z1073" s="2"/>
      <c r="AA1073" s="2">
        <f t="shared" si="1109"/>
        <v>0.50194343264255992</v>
      </c>
      <c r="AB1073" s="2">
        <f t="shared" si="1102"/>
        <v>0.50194343264255992</v>
      </c>
      <c r="AC1073" s="2">
        <f t="shared" si="1103"/>
        <v>0</v>
      </c>
      <c r="AD1073" s="2"/>
      <c r="AE1073" s="2">
        <f t="shared" si="1113"/>
        <v>1.0457154846719998</v>
      </c>
      <c r="AF1073" s="2">
        <f t="shared" si="1110"/>
        <v>1.0457154846719998</v>
      </c>
      <c r="AG1073" s="2">
        <f t="shared" si="1111"/>
        <v>0</v>
      </c>
    </row>
    <row r="1074" spans="1:35" x14ac:dyDescent="0.25">
      <c r="D1074">
        <f t="shared" si="1104"/>
        <v>11</v>
      </c>
      <c r="E1074" s="2">
        <f t="shared" si="1105"/>
        <v>0.50194343264255992</v>
      </c>
      <c r="F1074" s="2">
        <f t="shared" si="1106"/>
        <v>0.50194343264255992</v>
      </c>
      <c r="G1074">
        <f t="shared" si="1107"/>
        <v>0</v>
      </c>
      <c r="H1074" s="2">
        <f t="shared" si="1108"/>
        <v>1.0038868652851198</v>
      </c>
      <c r="I1074" s="2">
        <f t="shared" si="1112"/>
        <v>40360.26753192296</v>
      </c>
      <c r="J1074" s="2"/>
      <c r="K1074" s="2"/>
      <c r="L1074" s="2"/>
      <c r="M1074" s="2"/>
      <c r="N1074" s="2"/>
      <c r="O1074" s="2"/>
      <c r="R1074" s="3">
        <v>11</v>
      </c>
      <c r="S1074" s="6">
        <f t="shared" si="1099"/>
        <v>0.50194343264255992</v>
      </c>
      <c r="T1074" s="6">
        <f t="shared" si="1100"/>
        <v>0.50194343264255992</v>
      </c>
      <c r="U1074" s="6">
        <f t="shared" si="1101"/>
        <v>0</v>
      </c>
      <c r="V1074" s="7"/>
      <c r="W1074" s="2">
        <f>S1074-S1074*$N$22</f>
        <v>0.40155474611404796</v>
      </c>
      <c r="X1074" s="2">
        <f>T1074-T1074*$N$22</f>
        <v>0.40155474611404796</v>
      </c>
      <c r="Y1074" s="2">
        <f>U1074-U1074*$N$22</f>
        <v>0</v>
      </c>
      <c r="Z1074" s="2"/>
      <c r="AA1074" s="2">
        <f t="shared" si="1109"/>
        <v>0.24093284766842876</v>
      </c>
      <c r="AB1074" s="2">
        <f t="shared" si="1102"/>
        <v>0.24093284766842876</v>
      </c>
      <c r="AC1074" s="2">
        <f t="shared" si="1103"/>
        <v>0</v>
      </c>
      <c r="AD1074" s="2"/>
      <c r="AE1074" s="2">
        <f t="shared" si="1113"/>
        <v>0.50194343264255992</v>
      </c>
      <c r="AF1074" s="2">
        <f t="shared" si="1110"/>
        <v>0.50194343264255992</v>
      </c>
      <c r="AG1074" s="2">
        <f t="shared" si="1111"/>
        <v>0</v>
      </c>
    </row>
    <row r="1075" spans="1:35" x14ac:dyDescent="0.25">
      <c r="H1075" s="2">
        <f>SUM(H1064:H1074)</f>
        <v>9611.8210262316497</v>
      </c>
      <c r="I1075">
        <f>SUM(I1066:I1074)</f>
        <v>3779450.7685921113</v>
      </c>
      <c r="R1075" t="s">
        <v>30</v>
      </c>
      <c r="T1075">
        <f>IF($H1075&lt;$J$12,F1075,F1075/$H1075*$J$12)</f>
        <v>0</v>
      </c>
      <c r="U1075">
        <f>SUM(S1064:U1074)</f>
        <v>7052.9194890474282</v>
      </c>
      <c r="Y1075" s="2">
        <f>SUM(W1064:Y1074)</f>
        <v>6877.3355912379429</v>
      </c>
      <c r="AC1075" s="2">
        <f>SUM(AA1064:AC1074)</f>
        <v>2053.4013547427667</v>
      </c>
      <c r="AE1075" s="2">
        <f>SUM(AE1064:AE1074)</f>
        <v>4805.9105131158249</v>
      </c>
      <c r="AF1075" s="2">
        <f>SUM(AF1064:AF1074)</f>
        <v>4805.9105131158249</v>
      </c>
      <c r="AG1075">
        <f>SUM(AG1064:AG1074)</f>
        <v>0</v>
      </c>
      <c r="AH1075" s="15">
        <f>SUM(AE1064:AG1074)</f>
        <v>9611.8210262316461</v>
      </c>
    </row>
    <row r="1076" spans="1:35" x14ac:dyDescent="0.25">
      <c r="B1076" s="3"/>
      <c r="C1076" s="3"/>
      <c r="D1076" s="3"/>
      <c r="E1076" s="6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14"/>
      <c r="AI1076" s="3"/>
    </row>
    <row r="1077" spans="1:35" x14ac:dyDescent="0.25">
      <c r="B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7"/>
      <c r="U1077" s="7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7"/>
      <c r="AH1077" s="19"/>
      <c r="AI1077" s="7"/>
    </row>
    <row r="1078" spans="1:35" x14ac:dyDescent="0.25">
      <c r="A1078" t="s">
        <v>24</v>
      </c>
      <c r="B1078">
        <f>B1063+1</f>
        <v>70</v>
      </c>
      <c r="D1078" s="3" t="s">
        <v>34</v>
      </c>
      <c r="E1078" s="3" t="s">
        <v>5</v>
      </c>
      <c r="F1078" s="3" t="s">
        <v>4</v>
      </c>
      <c r="G1078" s="3" t="s">
        <v>6</v>
      </c>
      <c r="H1078" s="3" t="s">
        <v>14</v>
      </c>
      <c r="I1078" s="3" t="s">
        <v>7</v>
      </c>
      <c r="K1078" s="14" t="s">
        <v>32</v>
      </c>
      <c r="L1078" s="4"/>
      <c r="M1078" s="4"/>
      <c r="N1078" s="3" t="s">
        <v>51</v>
      </c>
      <c r="O1078" s="3" t="s">
        <v>50</v>
      </c>
      <c r="P1078" s="3" t="s">
        <v>14</v>
      </c>
      <c r="R1078" s="3" t="s">
        <v>34</v>
      </c>
      <c r="S1078" s="3" t="s">
        <v>35</v>
      </c>
      <c r="T1078" s="3" t="s">
        <v>36</v>
      </c>
      <c r="U1078" s="3" t="s">
        <v>37</v>
      </c>
      <c r="W1078" s="3" t="s">
        <v>38</v>
      </c>
      <c r="X1078" s="3" t="s">
        <v>39</v>
      </c>
      <c r="Y1078" s="3" t="s">
        <v>40</v>
      </c>
      <c r="AA1078" s="3" t="s">
        <v>41</v>
      </c>
      <c r="AB1078" s="3" t="s">
        <v>42</v>
      </c>
      <c r="AC1078" s="3" t="s">
        <v>43</v>
      </c>
      <c r="AE1078" s="3" t="s">
        <v>52</v>
      </c>
      <c r="AF1078" s="3" t="s">
        <v>54</v>
      </c>
      <c r="AG1078" s="3" t="s">
        <v>53</v>
      </c>
      <c r="AH1078" s="1" t="s">
        <v>24</v>
      </c>
      <c r="AI1078">
        <f>B1078</f>
        <v>70</v>
      </c>
    </row>
    <row r="1079" spans="1:35" x14ac:dyDescent="0.25">
      <c r="D1079">
        <f>D1064</f>
        <v>1</v>
      </c>
      <c r="E1079" s="2">
        <f>AE1064</f>
        <v>3779.4507685921112</v>
      </c>
      <c r="F1079" s="2">
        <f>AF1064</f>
        <v>3779.4507685921112</v>
      </c>
      <c r="G1079">
        <f>IF($B1078&lt;$M$5,0,$K$6)</f>
        <v>0</v>
      </c>
      <c r="H1079" s="2">
        <f>SUM(E1079:G1079)</f>
        <v>7558.9015371842224</v>
      </c>
      <c r="K1079" s="1" t="s">
        <v>17</v>
      </c>
      <c r="L1079" s="2">
        <f>SUM(I1081:I1089)</f>
        <v>3779450.7685921113</v>
      </c>
      <c r="M1079" s="4"/>
      <c r="N1079" s="7">
        <f>L1082+L1083</f>
        <v>1889725.3842960557</v>
      </c>
      <c r="O1079" s="7">
        <f>L1084</f>
        <v>1889725.3842960557</v>
      </c>
      <c r="P1079" s="4"/>
      <c r="R1079">
        <v>1</v>
      </c>
      <c r="S1079" s="2">
        <f t="shared" ref="S1079:S1089" si="1115">IF($H1079&lt;$J$12,E1079,E1079/$H1079*$J$12)</f>
        <v>2500</v>
      </c>
      <c r="T1079" s="2">
        <f t="shared" ref="T1079:T1089" si="1116">IF($H1079&lt;$J$12,F1079,F1079/$H1079*$J$12)</f>
        <v>2500</v>
      </c>
      <c r="U1079" s="2">
        <f t="shared" ref="U1079:U1089" si="1117">IF($H1079&lt;$J$12,G1079,G1079/$H1079*$J$12)</f>
        <v>0</v>
      </c>
      <c r="V1079" s="2"/>
      <c r="W1079" s="2">
        <f>S1079-S1079*$N$12</f>
        <v>2500</v>
      </c>
      <c r="X1079" s="2">
        <f>T1079-T1079*$N$12</f>
        <v>2500</v>
      </c>
      <c r="Y1079" s="2">
        <f>U1079-U1079*$N$12</f>
        <v>0</v>
      </c>
      <c r="Z1079" s="2"/>
      <c r="AA1079" s="2">
        <f>W1079*VLOOKUP($R1079,$D$19:$E$29,2,FALSE)</f>
        <v>625</v>
      </c>
      <c r="AB1079" s="2">
        <f t="shared" ref="AB1079:AB1089" si="1118">X1079*VLOOKUP($R1079,$D$19:$E$29,2,FALSE)</f>
        <v>625</v>
      </c>
      <c r="AC1079" s="2">
        <f t="shared" ref="AC1079:AC1089" si="1119">Y1079*VLOOKUP($R1079,$D$19:$E$29,2,FALSE)</f>
        <v>0</v>
      </c>
      <c r="AD1079" s="2"/>
      <c r="AE1079" s="2">
        <f>N1082</f>
        <v>3779.4507685921112</v>
      </c>
      <c r="AF1079" s="2">
        <f>O1082</f>
        <v>3779.4507685921112</v>
      </c>
      <c r="AG1079">
        <v>0</v>
      </c>
    </row>
    <row r="1080" spans="1:35" x14ac:dyDescent="0.25">
      <c r="D1080">
        <f t="shared" ref="D1080:D1089" si="1120">D1065</f>
        <v>2</v>
      </c>
      <c r="E1080" s="2">
        <f t="shared" ref="E1080:E1089" si="1121">AE1065</f>
        <v>625</v>
      </c>
      <c r="F1080" s="2">
        <f t="shared" ref="F1080:F1089" si="1122">AF1065</f>
        <v>625</v>
      </c>
      <c r="G1080">
        <f t="shared" ref="G1080:G1089" si="1123">AG1065</f>
        <v>0</v>
      </c>
      <c r="H1080" s="2">
        <f t="shared" ref="H1080:H1089" si="1124">SUM(E1080:G1080)</f>
        <v>1250</v>
      </c>
      <c r="K1080" s="1" t="s">
        <v>19</v>
      </c>
      <c r="L1080" s="8">
        <f>IF(B1078&lt;$M$5,0,$K$6/SUM($K$6,E1079:E1089))</f>
        <v>0</v>
      </c>
      <c r="M1080" s="1" t="s">
        <v>15</v>
      </c>
      <c r="N1080" s="2">
        <f>N1079*$I$6</f>
        <v>3779.4507685921112</v>
      </c>
      <c r="O1080" s="2">
        <f>O1079*$I$6</f>
        <v>3779.4507685921112</v>
      </c>
      <c r="P1080" s="2">
        <f>SUM(N1080:O1080)</f>
        <v>7558.9015371842224</v>
      </c>
      <c r="R1080">
        <v>2</v>
      </c>
      <c r="S1080" s="2">
        <f t="shared" si="1115"/>
        <v>625</v>
      </c>
      <c r="T1080" s="2">
        <f t="shared" si="1116"/>
        <v>625</v>
      </c>
      <c r="U1080" s="2">
        <f t="shared" si="1117"/>
        <v>0</v>
      </c>
      <c r="V1080" s="2"/>
      <c r="W1080" s="2">
        <f>S1080-S1080*$N$13</f>
        <v>593.75</v>
      </c>
      <c r="X1080" s="2">
        <f>T1080-T1080*$N$13</f>
        <v>593.75</v>
      </c>
      <c r="Y1080" s="2">
        <f>U1080-U1080*$N$13</f>
        <v>0</v>
      </c>
      <c r="Z1080" s="2"/>
      <c r="AA1080" s="2">
        <f t="shared" ref="AA1080:AA1089" si="1125">W1080*VLOOKUP($R1080,$D$19:$E$29,2,FALSE)</f>
        <v>237.5</v>
      </c>
      <c r="AB1080" s="2">
        <f t="shared" si="1118"/>
        <v>237.5</v>
      </c>
      <c r="AC1080" s="2">
        <f t="shared" si="1119"/>
        <v>0</v>
      </c>
      <c r="AD1080" s="2"/>
      <c r="AE1080" s="2">
        <f>AA1079</f>
        <v>625</v>
      </c>
      <c r="AF1080" s="2">
        <f t="shared" ref="AF1080:AF1089" si="1126">AB1079</f>
        <v>625</v>
      </c>
      <c r="AG1080" s="2">
        <f t="shared" ref="AG1080:AG1089" si="1127">AC1079</f>
        <v>0</v>
      </c>
    </row>
    <row r="1081" spans="1:35" x14ac:dyDescent="0.25">
      <c r="D1081">
        <f t="shared" si="1120"/>
        <v>3</v>
      </c>
      <c r="E1081" s="2">
        <f t="shared" si="1121"/>
        <v>237.5</v>
      </c>
      <c r="F1081" s="2">
        <f t="shared" si="1122"/>
        <v>237.5</v>
      </c>
      <c r="G1081">
        <f t="shared" si="1123"/>
        <v>0</v>
      </c>
      <c r="H1081" s="2">
        <f t="shared" si="1124"/>
        <v>475</v>
      </c>
      <c r="I1081" s="2">
        <f t="shared" ref="I1081:I1089" si="1128">F1081*VLOOKUP(D1081,$H$12:$L$22,4,FALSE)</f>
        <v>1149025</v>
      </c>
      <c r="J1081" s="2"/>
      <c r="K1081" s="1" t="s">
        <v>20</v>
      </c>
      <c r="L1081" s="8">
        <f>1-L1080</f>
        <v>1</v>
      </c>
      <c r="M1081" s="1" t="s">
        <v>16</v>
      </c>
      <c r="N1081" s="2">
        <f>IF($P1080&lt;$I$7,N1080,$I$7*N1080/$P1080)</f>
        <v>3779.4507685921112</v>
      </c>
      <c r="O1081" s="2">
        <f>IF($P1080&lt;$I$7,O1080,$I$7*O1080/$P1080)</f>
        <v>3779.4507685921112</v>
      </c>
      <c r="P1081" s="2">
        <f>SUM(N1081:O1081)</f>
        <v>7558.9015371842224</v>
      </c>
      <c r="R1081">
        <v>3</v>
      </c>
      <c r="S1081" s="2">
        <f t="shared" si="1115"/>
        <v>237.5</v>
      </c>
      <c r="T1081" s="2">
        <f t="shared" si="1116"/>
        <v>237.5</v>
      </c>
      <c r="U1081" s="2">
        <f t="shared" si="1117"/>
        <v>0</v>
      </c>
      <c r="V1081" s="2"/>
      <c r="W1081" s="2">
        <f>S1081-S1081*$N$14</f>
        <v>213.75</v>
      </c>
      <c r="X1081" s="2">
        <f>T1081-T1081*$N$14</f>
        <v>213.75</v>
      </c>
      <c r="Y1081" s="2">
        <f>U1081-U1081*$N$14</f>
        <v>0</v>
      </c>
      <c r="Z1081" s="2"/>
      <c r="AA1081" s="2">
        <f t="shared" si="1125"/>
        <v>85.5</v>
      </c>
      <c r="AB1081" s="2">
        <f t="shared" si="1118"/>
        <v>85.5</v>
      </c>
      <c r="AC1081" s="2">
        <f t="shared" si="1119"/>
        <v>0</v>
      </c>
      <c r="AD1081" s="2"/>
      <c r="AE1081" s="2">
        <f t="shared" ref="AE1081:AE1089" si="1129">AA1080</f>
        <v>237.5</v>
      </c>
      <c r="AF1081" s="2">
        <f t="shared" si="1126"/>
        <v>237.5</v>
      </c>
      <c r="AG1081" s="2">
        <f t="shared" si="1127"/>
        <v>0</v>
      </c>
    </row>
    <row r="1082" spans="1:35" x14ac:dyDescent="0.25">
      <c r="D1082">
        <f t="shared" si="1120"/>
        <v>4</v>
      </c>
      <c r="E1082" s="2">
        <f t="shared" si="1121"/>
        <v>85.5</v>
      </c>
      <c r="F1082" s="2">
        <f t="shared" si="1122"/>
        <v>85.5</v>
      </c>
      <c r="G1082">
        <f t="shared" si="1123"/>
        <v>0</v>
      </c>
      <c r="H1082" s="2">
        <f t="shared" si="1124"/>
        <v>171</v>
      </c>
      <c r="I1082" s="2">
        <f t="shared" si="1128"/>
        <v>847732.5</v>
      </c>
      <c r="J1082" s="2"/>
      <c r="K1082" s="1" t="s">
        <v>21</v>
      </c>
      <c r="L1082" s="2">
        <f>L1079*L1080</f>
        <v>0</v>
      </c>
      <c r="M1082" s="1" t="s">
        <v>33</v>
      </c>
      <c r="N1082" s="2">
        <f>N1081</f>
        <v>3779.4507685921112</v>
      </c>
      <c r="O1082" s="2">
        <f t="shared" ref="O1082" si="1130">O1081</f>
        <v>3779.4507685921112</v>
      </c>
      <c r="P1082" s="2">
        <f>SUM(N1082:O1082)</f>
        <v>7558.9015371842224</v>
      </c>
      <c r="R1082">
        <v>4</v>
      </c>
      <c r="S1082" s="2">
        <f t="shared" si="1115"/>
        <v>85.5</v>
      </c>
      <c r="T1082" s="2">
        <f t="shared" si="1116"/>
        <v>85.5</v>
      </c>
      <c r="U1082" s="2">
        <f t="shared" si="1117"/>
        <v>0</v>
      </c>
      <c r="V1082" s="2"/>
      <c r="W1082" s="2">
        <f>S1082-S1082*$N$15</f>
        <v>68.400000000000006</v>
      </c>
      <c r="X1082" s="2">
        <f>T1082-T1082*$N$15</f>
        <v>68.400000000000006</v>
      </c>
      <c r="Y1082" s="2">
        <f>U1082-U1082*$N$15</f>
        <v>0</v>
      </c>
      <c r="Z1082" s="2"/>
      <c r="AA1082" s="2">
        <f t="shared" si="1125"/>
        <v>41.04</v>
      </c>
      <c r="AB1082" s="2">
        <f t="shared" si="1118"/>
        <v>41.04</v>
      </c>
      <c r="AC1082" s="2">
        <f t="shared" si="1119"/>
        <v>0</v>
      </c>
      <c r="AD1082" s="2"/>
      <c r="AE1082" s="2">
        <f t="shared" si="1129"/>
        <v>85.5</v>
      </c>
      <c r="AF1082" s="2">
        <f t="shared" si="1126"/>
        <v>85.5</v>
      </c>
      <c r="AG1082" s="2">
        <f t="shared" si="1127"/>
        <v>0</v>
      </c>
    </row>
    <row r="1083" spans="1:35" x14ac:dyDescent="0.25">
      <c r="D1083">
        <f t="shared" si="1120"/>
        <v>5</v>
      </c>
      <c r="E1083" s="2">
        <f t="shared" si="1121"/>
        <v>41.04</v>
      </c>
      <c r="F1083" s="2">
        <f t="shared" si="1122"/>
        <v>41.04</v>
      </c>
      <c r="G1083">
        <f t="shared" si="1123"/>
        <v>0</v>
      </c>
      <c r="H1083" s="2">
        <f t="shared" si="1124"/>
        <v>82.08</v>
      </c>
      <c r="I1083" s="2">
        <f t="shared" si="1128"/>
        <v>647282.88</v>
      </c>
      <c r="J1083" s="2"/>
      <c r="K1083" s="1" t="s">
        <v>22</v>
      </c>
      <c r="L1083" s="2">
        <f>(L1079*L1081)/2</f>
        <v>1889725.3842960557</v>
      </c>
      <c r="R1083">
        <v>5</v>
      </c>
      <c r="S1083" s="2">
        <f t="shared" si="1115"/>
        <v>41.04</v>
      </c>
      <c r="T1083" s="2">
        <f t="shared" si="1116"/>
        <v>41.04</v>
      </c>
      <c r="U1083" s="2">
        <f t="shared" si="1117"/>
        <v>0</v>
      </c>
      <c r="V1083" s="2"/>
      <c r="W1083" s="2">
        <f>S1083-S1083*$N$16</f>
        <v>32.832000000000001</v>
      </c>
      <c r="X1083" s="2">
        <f>T1083-T1083*$N$16</f>
        <v>32.832000000000001</v>
      </c>
      <c r="Y1083" s="2">
        <f>U1083-U1083*$N$16</f>
        <v>0</v>
      </c>
      <c r="Z1083" s="2"/>
      <c r="AA1083" s="2">
        <f t="shared" si="1125"/>
        <v>19.699200000000001</v>
      </c>
      <c r="AB1083" s="2">
        <f t="shared" si="1118"/>
        <v>19.699200000000001</v>
      </c>
      <c r="AC1083" s="2">
        <f t="shared" si="1119"/>
        <v>0</v>
      </c>
      <c r="AD1083" s="2"/>
      <c r="AE1083" s="2">
        <f t="shared" si="1129"/>
        <v>41.04</v>
      </c>
      <c r="AF1083" s="2">
        <f t="shared" si="1126"/>
        <v>41.04</v>
      </c>
      <c r="AG1083" s="2">
        <f t="shared" si="1127"/>
        <v>0</v>
      </c>
    </row>
    <row r="1084" spans="1:35" x14ac:dyDescent="0.25">
      <c r="D1084">
        <f t="shared" si="1120"/>
        <v>6</v>
      </c>
      <c r="E1084" s="2">
        <f t="shared" si="1121"/>
        <v>19.699200000000001</v>
      </c>
      <c r="F1084" s="2">
        <f t="shared" si="1122"/>
        <v>19.699200000000001</v>
      </c>
      <c r="G1084">
        <f t="shared" si="1123"/>
        <v>0</v>
      </c>
      <c r="H1084" s="2">
        <f t="shared" si="1124"/>
        <v>39.398400000000002</v>
      </c>
      <c r="I1084" s="2">
        <f t="shared" si="1128"/>
        <v>447309.73440000002</v>
      </c>
      <c r="J1084" s="2"/>
      <c r="K1084" s="1" t="s">
        <v>23</v>
      </c>
      <c r="L1084" s="2">
        <f>L1083</f>
        <v>1889725.3842960557</v>
      </c>
      <c r="R1084">
        <v>6</v>
      </c>
      <c r="S1084" s="2">
        <f t="shared" si="1115"/>
        <v>19.699200000000001</v>
      </c>
      <c r="T1084" s="2">
        <f t="shared" si="1116"/>
        <v>19.699200000000001</v>
      </c>
      <c r="U1084" s="2">
        <f t="shared" si="1117"/>
        <v>0</v>
      </c>
      <c r="V1084" s="2"/>
      <c r="W1084" s="2">
        <f>S1084-S1084*$N$17</f>
        <v>15.759360000000001</v>
      </c>
      <c r="X1084" s="2">
        <f>T1084-T1084*$N$17</f>
        <v>15.759360000000001</v>
      </c>
      <c r="Y1084" s="2">
        <f>U1084-U1084*$N$17</f>
        <v>0</v>
      </c>
      <c r="Z1084" s="2"/>
      <c r="AA1084" s="2">
        <f t="shared" si="1125"/>
        <v>9.4556160000000009</v>
      </c>
      <c r="AB1084" s="2">
        <f t="shared" si="1118"/>
        <v>9.4556160000000009</v>
      </c>
      <c r="AC1084" s="2">
        <f t="shared" si="1119"/>
        <v>0</v>
      </c>
      <c r="AD1084" s="2"/>
      <c r="AE1084" s="2">
        <f t="shared" si="1129"/>
        <v>19.699200000000001</v>
      </c>
      <c r="AF1084" s="2">
        <f t="shared" si="1126"/>
        <v>19.699200000000001</v>
      </c>
      <c r="AG1084" s="2">
        <f t="shared" si="1127"/>
        <v>0</v>
      </c>
    </row>
    <row r="1085" spans="1:35" x14ac:dyDescent="0.25">
      <c r="D1085">
        <f t="shared" si="1120"/>
        <v>7</v>
      </c>
      <c r="E1085" s="2">
        <f t="shared" si="1121"/>
        <v>9.4556160000000009</v>
      </c>
      <c r="F1085" s="2">
        <f t="shared" si="1122"/>
        <v>9.4556160000000009</v>
      </c>
      <c r="G1085">
        <f t="shared" si="1123"/>
        <v>0</v>
      </c>
      <c r="H1085" s="2">
        <f t="shared" si="1124"/>
        <v>18.911232000000002</v>
      </c>
      <c r="I1085" s="2">
        <f t="shared" si="1128"/>
        <v>278288.23449600005</v>
      </c>
      <c r="J1085" s="2"/>
      <c r="K1085" s="15"/>
      <c r="L1085" s="2"/>
      <c r="M1085" s="2"/>
      <c r="N1085" s="2"/>
      <c r="O1085" s="2"/>
      <c r="R1085">
        <v>7</v>
      </c>
      <c r="S1085" s="2">
        <f t="shared" si="1115"/>
        <v>9.4556160000000009</v>
      </c>
      <c r="T1085" s="2">
        <f t="shared" si="1116"/>
        <v>9.4556160000000009</v>
      </c>
      <c r="U1085" s="2">
        <f t="shared" si="1117"/>
        <v>0</v>
      </c>
      <c r="V1085" s="2"/>
      <c r="W1085" s="2">
        <f>S1085-S1085*$N$18</f>
        <v>7.5644928000000009</v>
      </c>
      <c r="X1085" s="2">
        <f>T1085-T1085*$N$18</f>
        <v>7.5644928000000009</v>
      </c>
      <c r="Y1085" s="2">
        <f>U1085-U1085*$N$18</f>
        <v>0</v>
      </c>
      <c r="Z1085" s="2"/>
      <c r="AA1085" s="2">
        <f t="shared" si="1125"/>
        <v>4.53869568</v>
      </c>
      <c r="AB1085" s="2">
        <f t="shared" si="1118"/>
        <v>4.53869568</v>
      </c>
      <c r="AC1085" s="2">
        <f t="shared" si="1119"/>
        <v>0</v>
      </c>
      <c r="AD1085" s="2"/>
      <c r="AE1085" s="2">
        <f t="shared" si="1129"/>
        <v>9.4556160000000009</v>
      </c>
      <c r="AF1085" s="2">
        <f t="shared" si="1126"/>
        <v>9.4556160000000009</v>
      </c>
      <c r="AG1085" s="2">
        <f t="shared" si="1127"/>
        <v>0</v>
      </c>
    </row>
    <row r="1086" spans="1:35" x14ac:dyDescent="0.25">
      <c r="D1086">
        <f t="shared" si="1120"/>
        <v>8</v>
      </c>
      <c r="E1086" s="2">
        <f t="shared" si="1121"/>
        <v>4.53869568</v>
      </c>
      <c r="F1086" s="2">
        <f t="shared" si="1122"/>
        <v>4.53869568</v>
      </c>
      <c r="G1086">
        <f t="shared" si="1123"/>
        <v>0</v>
      </c>
      <c r="H1086" s="2">
        <f t="shared" si="1124"/>
        <v>9.07739136</v>
      </c>
      <c r="I1086" s="2">
        <f t="shared" si="1128"/>
        <v>168076.97842176</v>
      </c>
      <c r="J1086" s="2"/>
      <c r="K1086" s="2"/>
      <c r="L1086" s="2"/>
      <c r="M1086" s="2"/>
      <c r="N1086" s="2"/>
      <c r="O1086" s="2"/>
      <c r="R1086">
        <v>8</v>
      </c>
      <c r="S1086" s="2">
        <f t="shared" si="1115"/>
        <v>4.53869568</v>
      </c>
      <c r="T1086" s="2">
        <f t="shared" si="1116"/>
        <v>4.53869568</v>
      </c>
      <c r="U1086" s="2">
        <f t="shared" si="1117"/>
        <v>0</v>
      </c>
      <c r="V1086" s="2"/>
      <c r="W1086" s="2">
        <f>S1086-S1086*$N$19</f>
        <v>3.630956544</v>
      </c>
      <c r="X1086" s="2">
        <f>T1086-T1086*$N$19</f>
        <v>3.630956544</v>
      </c>
      <c r="Y1086" s="2">
        <f>U1086-U1086*$N$19</f>
        <v>0</v>
      </c>
      <c r="Z1086" s="2"/>
      <c r="AA1086" s="2">
        <f t="shared" si="1125"/>
        <v>2.1785739263999999</v>
      </c>
      <c r="AB1086" s="2">
        <f t="shared" si="1118"/>
        <v>2.1785739263999999</v>
      </c>
      <c r="AC1086" s="2">
        <f t="shared" si="1119"/>
        <v>0</v>
      </c>
      <c r="AD1086" s="2"/>
      <c r="AE1086" s="2">
        <f t="shared" si="1129"/>
        <v>4.53869568</v>
      </c>
      <c r="AF1086" s="2">
        <f t="shared" si="1126"/>
        <v>4.53869568</v>
      </c>
      <c r="AG1086" s="2">
        <f t="shared" si="1127"/>
        <v>0</v>
      </c>
    </row>
    <row r="1087" spans="1:35" x14ac:dyDescent="0.25">
      <c r="D1087">
        <f t="shared" si="1120"/>
        <v>9</v>
      </c>
      <c r="E1087" s="2">
        <f t="shared" si="1121"/>
        <v>2.1785739263999999</v>
      </c>
      <c r="F1087" s="2">
        <f t="shared" si="1122"/>
        <v>2.1785739263999999</v>
      </c>
      <c r="G1087">
        <f t="shared" si="1123"/>
        <v>0</v>
      </c>
      <c r="H1087" s="2">
        <f t="shared" si="1124"/>
        <v>4.3571478527999998</v>
      </c>
      <c r="I1087" s="2">
        <f t="shared" si="1128"/>
        <v>134261.15393617921</v>
      </c>
      <c r="J1087" s="2"/>
      <c r="K1087" s="2"/>
      <c r="L1087" s="2"/>
      <c r="M1087" s="2"/>
      <c r="N1087" s="2"/>
      <c r="O1087" s="2"/>
      <c r="R1087">
        <v>9</v>
      </c>
      <c r="S1087" s="2">
        <f t="shared" si="1115"/>
        <v>2.1785739263999999</v>
      </c>
      <c r="T1087" s="2">
        <f t="shared" si="1116"/>
        <v>2.1785739263999999</v>
      </c>
      <c r="U1087" s="2">
        <f t="shared" si="1117"/>
        <v>0</v>
      </c>
      <c r="V1087" s="2"/>
      <c r="W1087" s="2">
        <f>S1087-S1087*$N$20</f>
        <v>1.7428591411199998</v>
      </c>
      <c r="X1087" s="2">
        <f>T1087-T1087*$N$20</f>
        <v>1.7428591411199998</v>
      </c>
      <c r="Y1087" s="2">
        <f>U1087-U1087*$N$20</f>
        <v>0</v>
      </c>
      <c r="Z1087" s="2"/>
      <c r="AA1087" s="2">
        <f t="shared" si="1125"/>
        <v>1.0457154846719998</v>
      </c>
      <c r="AB1087" s="2">
        <f t="shared" si="1118"/>
        <v>1.0457154846719998</v>
      </c>
      <c r="AC1087" s="2">
        <f t="shared" si="1119"/>
        <v>0</v>
      </c>
      <c r="AD1087" s="2"/>
      <c r="AE1087" s="2">
        <f t="shared" si="1129"/>
        <v>2.1785739263999999</v>
      </c>
      <c r="AF1087" s="2">
        <f t="shared" si="1126"/>
        <v>2.1785739263999999</v>
      </c>
      <c r="AG1087" s="2">
        <f t="shared" si="1127"/>
        <v>0</v>
      </c>
    </row>
    <row r="1088" spans="1:35" x14ac:dyDescent="0.25">
      <c r="D1088">
        <f t="shared" si="1120"/>
        <v>10</v>
      </c>
      <c r="E1088" s="2">
        <f t="shared" si="1121"/>
        <v>1.0457154846719998</v>
      </c>
      <c r="F1088" s="2">
        <f t="shared" si="1122"/>
        <v>1.0457154846719998</v>
      </c>
      <c r="G1088">
        <f t="shared" si="1123"/>
        <v>0</v>
      </c>
      <c r="H1088" s="2">
        <f t="shared" si="1124"/>
        <v>2.0914309693439996</v>
      </c>
      <c r="I1088" s="2">
        <f t="shared" si="1128"/>
        <v>67114.019806248951</v>
      </c>
      <c r="J1088" s="2"/>
      <c r="K1088" s="2"/>
      <c r="L1088" s="2"/>
      <c r="M1088" s="2"/>
      <c r="N1088" s="2"/>
      <c r="O1088" s="2"/>
      <c r="R1088">
        <v>10</v>
      </c>
      <c r="S1088" s="2">
        <f t="shared" si="1115"/>
        <v>1.0457154846719998</v>
      </c>
      <c r="T1088" s="2">
        <f t="shared" si="1116"/>
        <v>1.0457154846719998</v>
      </c>
      <c r="U1088" s="2">
        <f t="shared" si="1117"/>
        <v>0</v>
      </c>
      <c r="V1088" s="2"/>
      <c r="W1088" s="2">
        <f>S1088-S1088*$N$21</f>
        <v>0.8365723877375999</v>
      </c>
      <c r="X1088" s="2">
        <f>T1088-T1088*$N$21</f>
        <v>0.8365723877375999</v>
      </c>
      <c r="Y1088" s="2">
        <f>U1088-U1088*$N$21</f>
        <v>0</v>
      </c>
      <c r="Z1088" s="2"/>
      <c r="AA1088" s="2">
        <f t="shared" si="1125"/>
        <v>0.50194343264255992</v>
      </c>
      <c r="AB1088" s="2">
        <f t="shared" si="1118"/>
        <v>0.50194343264255992</v>
      </c>
      <c r="AC1088" s="2">
        <f t="shared" si="1119"/>
        <v>0</v>
      </c>
      <c r="AD1088" s="2"/>
      <c r="AE1088" s="2">
        <f t="shared" si="1129"/>
        <v>1.0457154846719998</v>
      </c>
      <c r="AF1088" s="2">
        <f t="shared" si="1126"/>
        <v>1.0457154846719998</v>
      </c>
      <c r="AG1088" s="2">
        <f t="shared" si="1127"/>
        <v>0</v>
      </c>
    </row>
    <row r="1089" spans="1:35" x14ac:dyDescent="0.25">
      <c r="D1089">
        <f t="shared" si="1120"/>
        <v>11</v>
      </c>
      <c r="E1089" s="2">
        <f t="shared" si="1121"/>
        <v>0.50194343264255992</v>
      </c>
      <c r="F1089" s="2">
        <f t="shared" si="1122"/>
        <v>0.50194343264255992</v>
      </c>
      <c r="G1089">
        <f t="shared" si="1123"/>
        <v>0</v>
      </c>
      <c r="H1089" s="2">
        <f t="shared" si="1124"/>
        <v>1.0038868652851198</v>
      </c>
      <c r="I1089" s="2">
        <f t="shared" si="1128"/>
        <v>40360.26753192296</v>
      </c>
      <c r="J1089" s="2"/>
      <c r="K1089" s="2"/>
      <c r="L1089" s="2"/>
      <c r="M1089" s="2"/>
      <c r="N1089" s="2"/>
      <c r="O1089" s="2"/>
      <c r="R1089" s="3">
        <v>11</v>
      </c>
      <c r="S1089" s="6">
        <f t="shared" si="1115"/>
        <v>0.50194343264255992</v>
      </c>
      <c r="T1089" s="6">
        <f t="shared" si="1116"/>
        <v>0.50194343264255992</v>
      </c>
      <c r="U1089" s="6">
        <f t="shared" si="1117"/>
        <v>0</v>
      </c>
      <c r="V1089" s="7"/>
      <c r="W1089" s="2">
        <f>S1089-S1089*$N$22</f>
        <v>0.40155474611404796</v>
      </c>
      <c r="X1089" s="2">
        <f>T1089-T1089*$N$22</f>
        <v>0.40155474611404796</v>
      </c>
      <c r="Y1089" s="2">
        <f>U1089-U1089*$N$22</f>
        <v>0</v>
      </c>
      <c r="Z1089" s="2"/>
      <c r="AA1089" s="2">
        <f t="shared" si="1125"/>
        <v>0.24093284766842876</v>
      </c>
      <c r="AB1089" s="2">
        <f t="shared" si="1118"/>
        <v>0.24093284766842876</v>
      </c>
      <c r="AC1089" s="2">
        <f t="shared" si="1119"/>
        <v>0</v>
      </c>
      <c r="AD1089" s="2"/>
      <c r="AE1089" s="2">
        <f t="shared" si="1129"/>
        <v>0.50194343264255992</v>
      </c>
      <c r="AF1089" s="2">
        <f t="shared" si="1126"/>
        <v>0.50194343264255992</v>
      </c>
      <c r="AG1089" s="2">
        <f t="shared" si="1127"/>
        <v>0</v>
      </c>
    </row>
    <row r="1090" spans="1:35" x14ac:dyDescent="0.25">
      <c r="H1090" s="2">
        <f>SUM(H1079:H1089)</f>
        <v>9611.8210262316497</v>
      </c>
      <c r="I1090">
        <f>SUM(I1081:I1089)</f>
        <v>3779450.7685921113</v>
      </c>
      <c r="R1090" t="s">
        <v>30</v>
      </c>
      <c r="T1090">
        <f>IF($H1090&lt;$J$12,F1090,F1090/$H1090*$J$12)</f>
        <v>0</v>
      </c>
      <c r="U1090">
        <f>SUM(S1079:U1089)</f>
        <v>7052.9194890474282</v>
      </c>
      <c r="Y1090" s="2">
        <f>SUM(W1079:Y1089)</f>
        <v>6877.3355912379429</v>
      </c>
      <c r="AC1090" s="2">
        <f>SUM(AA1079:AC1089)</f>
        <v>2053.4013547427667</v>
      </c>
      <c r="AE1090" s="2">
        <f>SUM(AE1079:AE1089)</f>
        <v>4805.9105131158249</v>
      </c>
      <c r="AF1090" s="2">
        <f>SUM(AF1079:AF1089)</f>
        <v>4805.9105131158249</v>
      </c>
      <c r="AG1090">
        <f>SUM(AG1079:AG1089)</f>
        <v>0</v>
      </c>
      <c r="AH1090" s="15">
        <f>SUM(AE1079:AG1089)</f>
        <v>9611.8210262316461</v>
      </c>
    </row>
    <row r="1091" spans="1:35" x14ac:dyDescent="0.25">
      <c r="B1091" s="3"/>
      <c r="C1091" s="3"/>
      <c r="D1091" s="3"/>
      <c r="E1091" s="6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14"/>
      <c r="AI1091" s="3"/>
    </row>
    <row r="1092" spans="1:35" x14ac:dyDescent="0.25">
      <c r="B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7"/>
      <c r="U1092" s="7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7"/>
      <c r="AH1092" s="19"/>
      <c r="AI1092" s="7"/>
    </row>
    <row r="1093" spans="1:35" x14ac:dyDescent="0.25">
      <c r="A1093" t="s">
        <v>24</v>
      </c>
      <c r="B1093">
        <f>B1078+1</f>
        <v>71</v>
      </c>
      <c r="D1093" s="3" t="s">
        <v>34</v>
      </c>
      <c r="E1093" s="3" t="s">
        <v>5</v>
      </c>
      <c r="F1093" s="3" t="s">
        <v>4</v>
      </c>
      <c r="G1093" s="3" t="s">
        <v>6</v>
      </c>
      <c r="H1093" s="3" t="s">
        <v>14</v>
      </c>
      <c r="I1093" s="3" t="s">
        <v>7</v>
      </c>
      <c r="K1093" s="14" t="s">
        <v>32</v>
      </c>
      <c r="L1093" s="4"/>
      <c r="M1093" s="4"/>
      <c r="N1093" s="3" t="s">
        <v>51</v>
      </c>
      <c r="O1093" s="3" t="s">
        <v>50</v>
      </c>
      <c r="P1093" s="3" t="s">
        <v>14</v>
      </c>
      <c r="R1093" s="3" t="s">
        <v>34</v>
      </c>
      <c r="S1093" s="3" t="s">
        <v>35</v>
      </c>
      <c r="T1093" s="3" t="s">
        <v>36</v>
      </c>
      <c r="U1093" s="3" t="s">
        <v>37</v>
      </c>
      <c r="W1093" s="3" t="s">
        <v>38</v>
      </c>
      <c r="X1093" s="3" t="s">
        <v>39</v>
      </c>
      <c r="Y1093" s="3" t="s">
        <v>40</v>
      </c>
      <c r="AA1093" s="3" t="s">
        <v>41</v>
      </c>
      <c r="AB1093" s="3" t="s">
        <v>42</v>
      </c>
      <c r="AC1093" s="3" t="s">
        <v>43</v>
      </c>
      <c r="AE1093" s="3" t="s">
        <v>52</v>
      </c>
      <c r="AF1093" s="3" t="s">
        <v>54</v>
      </c>
      <c r="AG1093" s="3" t="s">
        <v>53</v>
      </c>
      <c r="AH1093" s="1" t="s">
        <v>24</v>
      </c>
      <c r="AI1093">
        <f>B1093</f>
        <v>71</v>
      </c>
    </row>
    <row r="1094" spans="1:35" x14ac:dyDescent="0.25">
      <c r="D1094">
        <f>D1079</f>
        <v>1</v>
      </c>
      <c r="E1094" s="2">
        <f>AE1079</f>
        <v>3779.4507685921112</v>
      </c>
      <c r="F1094" s="2">
        <f>AF1079</f>
        <v>3779.4507685921112</v>
      </c>
      <c r="G1094">
        <f>IF($B1093&lt;$M$5,0,$K$6)</f>
        <v>0</v>
      </c>
      <c r="H1094" s="2">
        <f>SUM(E1094:G1094)</f>
        <v>7558.9015371842224</v>
      </c>
      <c r="K1094" s="1" t="s">
        <v>17</v>
      </c>
      <c r="L1094" s="2">
        <f>SUM(I1096:I1104)</f>
        <v>3779450.7685921113</v>
      </c>
      <c r="M1094" s="4"/>
      <c r="N1094" s="7">
        <f>L1097+L1098</f>
        <v>1889725.3842960557</v>
      </c>
      <c r="O1094" s="7">
        <f>L1099</f>
        <v>1889725.3842960557</v>
      </c>
      <c r="P1094" s="4"/>
      <c r="R1094">
        <v>1</v>
      </c>
      <c r="S1094" s="2">
        <f t="shared" ref="S1094:S1104" si="1131">IF($H1094&lt;$J$12,E1094,E1094/$H1094*$J$12)</f>
        <v>2500</v>
      </c>
      <c r="T1094" s="2">
        <f t="shared" ref="T1094:T1104" si="1132">IF($H1094&lt;$J$12,F1094,F1094/$H1094*$J$12)</f>
        <v>2500</v>
      </c>
      <c r="U1094" s="2">
        <f t="shared" ref="U1094:U1104" si="1133">IF($H1094&lt;$J$12,G1094,G1094/$H1094*$J$12)</f>
        <v>0</v>
      </c>
      <c r="V1094" s="2"/>
      <c r="W1094" s="2">
        <f>S1094-S1094*$N$12</f>
        <v>2500</v>
      </c>
      <c r="X1094" s="2">
        <f>T1094-T1094*$N$12</f>
        <v>2500</v>
      </c>
      <c r="Y1094" s="2">
        <f>U1094-U1094*$N$12</f>
        <v>0</v>
      </c>
      <c r="Z1094" s="2"/>
      <c r="AA1094" s="2">
        <f>W1094*VLOOKUP($R1094,$D$19:$E$29,2,FALSE)</f>
        <v>625</v>
      </c>
      <c r="AB1094" s="2">
        <f t="shared" ref="AB1094:AB1104" si="1134">X1094*VLOOKUP($R1094,$D$19:$E$29,2,FALSE)</f>
        <v>625</v>
      </c>
      <c r="AC1094" s="2">
        <f t="shared" ref="AC1094:AC1104" si="1135">Y1094*VLOOKUP($R1094,$D$19:$E$29,2,FALSE)</f>
        <v>0</v>
      </c>
      <c r="AD1094" s="2"/>
      <c r="AE1094" s="2">
        <f>N1097</f>
        <v>3779.4507685921112</v>
      </c>
      <c r="AF1094" s="2">
        <f>O1097</f>
        <v>3779.4507685921112</v>
      </c>
      <c r="AG1094">
        <v>0</v>
      </c>
    </row>
    <row r="1095" spans="1:35" x14ac:dyDescent="0.25">
      <c r="D1095">
        <f t="shared" ref="D1095:D1104" si="1136">D1080</f>
        <v>2</v>
      </c>
      <c r="E1095" s="2">
        <f t="shared" ref="E1095:E1104" si="1137">AE1080</f>
        <v>625</v>
      </c>
      <c r="F1095" s="2">
        <f t="shared" ref="F1095:F1104" si="1138">AF1080</f>
        <v>625</v>
      </c>
      <c r="G1095">
        <f t="shared" ref="G1095:G1104" si="1139">AG1080</f>
        <v>0</v>
      </c>
      <c r="H1095" s="2">
        <f t="shared" ref="H1095:H1104" si="1140">SUM(E1095:G1095)</f>
        <v>1250</v>
      </c>
      <c r="K1095" s="1" t="s">
        <v>19</v>
      </c>
      <c r="L1095" s="8">
        <f>IF(B1093&lt;$M$5,0,$K$6/SUM($K$6,E1094:E1104))</f>
        <v>0</v>
      </c>
      <c r="M1095" s="1" t="s">
        <v>15</v>
      </c>
      <c r="N1095" s="2">
        <f>N1094*$I$6</f>
        <v>3779.4507685921112</v>
      </c>
      <c r="O1095" s="2">
        <f>O1094*$I$6</f>
        <v>3779.4507685921112</v>
      </c>
      <c r="P1095" s="2">
        <f>SUM(N1095:O1095)</f>
        <v>7558.9015371842224</v>
      </c>
      <c r="R1095">
        <v>2</v>
      </c>
      <c r="S1095" s="2">
        <f t="shared" si="1131"/>
        <v>625</v>
      </c>
      <c r="T1095" s="2">
        <f t="shared" si="1132"/>
        <v>625</v>
      </c>
      <c r="U1095" s="2">
        <f t="shared" si="1133"/>
        <v>0</v>
      </c>
      <c r="V1095" s="2"/>
      <c r="W1095" s="2">
        <f>S1095-S1095*$N$13</f>
        <v>593.75</v>
      </c>
      <c r="X1095" s="2">
        <f>T1095-T1095*$N$13</f>
        <v>593.75</v>
      </c>
      <c r="Y1095" s="2">
        <f>U1095-U1095*$N$13</f>
        <v>0</v>
      </c>
      <c r="Z1095" s="2"/>
      <c r="AA1095" s="2">
        <f t="shared" ref="AA1095:AA1104" si="1141">W1095*VLOOKUP($R1095,$D$19:$E$29,2,FALSE)</f>
        <v>237.5</v>
      </c>
      <c r="AB1095" s="2">
        <f t="shared" si="1134"/>
        <v>237.5</v>
      </c>
      <c r="AC1095" s="2">
        <f t="shared" si="1135"/>
        <v>0</v>
      </c>
      <c r="AD1095" s="2"/>
      <c r="AE1095" s="2">
        <f>AA1094</f>
        <v>625</v>
      </c>
      <c r="AF1095" s="2">
        <f t="shared" ref="AF1095:AF1104" si="1142">AB1094</f>
        <v>625</v>
      </c>
      <c r="AG1095" s="2">
        <f t="shared" ref="AG1095:AG1104" si="1143">AC1094</f>
        <v>0</v>
      </c>
    </row>
    <row r="1096" spans="1:35" x14ac:dyDescent="0.25">
      <c r="D1096">
        <f t="shared" si="1136"/>
        <v>3</v>
      </c>
      <c r="E1096" s="2">
        <f t="shared" si="1137"/>
        <v>237.5</v>
      </c>
      <c r="F1096" s="2">
        <f t="shared" si="1138"/>
        <v>237.5</v>
      </c>
      <c r="G1096">
        <f t="shared" si="1139"/>
        <v>0</v>
      </c>
      <c r="H1096" s="2">
        <f t="shared" si="1140"/>
        <v>475</v>
      </c>
      <c r="I1096" s="2">
        <f t="shared" ref="I1096:I1104" si="1144">F1096*VLOOKUP(D1096,$H$12:$L$22,4,FALSE)</f>
        <v>1149025</v>
      </c>
      <c r="J1096" s="2"/>
      <c r="K1096" s="1" t="s">
        <v>20</v>
      </c>
      <c r="L1096" s="8">
        <f>1-L1095</f>
        <v>1</v>
      </c>
      <c r="M1096" s="1" t="s">
        <v>16</v>
      </c>
      <c r="N1096" s="2">
        <f>IF($P1095&lt;$I$7,N1095,$I$7*N1095/$P1095)</f>
        <v>3779.4507685921112</v>
      </c>
      <c r="O1096" s="2">
        <f>IF($P1095&lt;$I$7,O1095,$I$7*O1095/$P1095)</f>
        <v>3779.4507685921112</v>
      </c>
      <c r="P1096" s="2">
        <f>SUM(N1096:O1096)</f>
        <v>7558.9015371842224</v>
      </c>
      <c r="R1096">
        <v>3</v>
      </c>
      <c r="S1096" s="2">
        <f t="shared" si="1131"/>
        <v>237.5</v>
      </c>
      <c r="T1096" s="2">
        <f t="shared" si="1132"/>
        <v>237.5</v>
      </c>
      <c r="U1096" s="2">
        <f t="shared" si="1133"/>
        <v>0</v>
      </c>
      <c r="V1096" s="2"/>
      <c r="W1096" s="2">
        <f>S1096-S1096*$N$14</f>
        <v>213.75</v>
      </c>
      <c r="X1096" s="2">
        <f>T1096-T1096*$N$14</f>
        <v>213.75</v>
      </c>
      <c r="Y1096" s="2">
        <f>U1096-U1096*$N$14</f>
        <v>0</v>
      </c>
      <c r="Z1096" s="2"/>
      <c r="AA1096" s="2">
        <f t="shared" si="1141"/>
        <v>85.5</v>
      </c>
      <c r="AB1096" s="2">
        <f t="shared" si="1134"/>
        <v>85.5</v>
      </c>
      <c r="AC1096" s="2">
        <f t="shared" si="1135"/>
        <v>0</v>
      </c>
      <c r="AD1096" s="2"/>
      <c r="AE1096" s="2">
        <f t="shared" ref="AE1096:AE1104" si="1145">AA1095</f>
        <v>237.5</v>
      </c>
      <c r="AF1096" s="2">
        <f t="shared" si="1142"/>
        <v>237.5</v>
      </c>
      <c r="AG1096" s="2">
        <f t="shared" si="1143"/>
        <v>0</v>
      </c>
    </row>
    <row r="1097" spans="1:35" x14ac:dyDescent="0.25">
      <c r="D1097">
        <f t="shared" si="1136"/>
        <v>4</v>
      </c>
      <c r="E1097" s="2">
        <f t="shared" si="1137"/>
        <v>85.5</v>
      </c>
      <c r="F1097" s="2">
        <f t="shared" si="1138"/>
        <v>85.5</v>
      </c>
      <c r="G1097">
        <f t="shared" si="1139"/>
        <v>0</v>
      </c>
      <c r="H1097" s="2">
        <f t="shared" si="1140"/>
        <v>171</v>
      </c>
      <c r="I1097" s="2">
        <f t="shared" si="1144"/>
        <v>847732.5</v>
      </c>
      <c r="J1097" s="2"/>
      <c r="K1097" s="1" t="s">
        <v>21</v>
      </c>
      <c r="L1097" s="2">
        <f>L1094*L1095</f>
        <v>0</v>
      </c>
      <c r="M1097" s="1" t="s">
        <v>33</v>
      </c>
      <c r="N1097" s="2">
        <f>N1096</f>
        <v>3779.4507685921112</v>
      </c>
      <c r="O1097" s="2">
        <f t="shared" ref="O1097" si="1146">O1096</f>
        <v>3779.4507685921112</v>
      </c>
      <c r="P1097" s="2">
        <f>SUM(N1097:O1097)</f>
        <v>7558.9015371842224</v>
      </c>
      <c r="R1097">
        <v>4</v>
      </c>
      <c r="S1097" s="2">
        <f t="shared" si="1131"/>
        <v>85.5</v>
      </c>
      <c r="T1097" s="2">
        <f t="shared" si="1132"/>
        <v>85.5</v>
      </c>
      <c r="U1097" s="2">
        <f t="shared" si="1133"/>
        <v>0</v>
      </c>
      <c r="V1097" s="2"/>
      <c r="W1097" s="2">
        <f>S1097-S1097*$N$15</f>
        <v>68.400000000000006</v>
      </c>
      <c r="X1097" s="2">
        <f>T1097-T1097*$N$15</f>
        <v>68.400000000000006</v>
      </c>
      <c r="Y1097" s="2">
        <f>U1097-U1097*$N$15</f>
        <v>0</v>
      </c>
      <c r="Z1097" s="2"/>
      <c r="AA1097" s="2">
        <f t="shared" si="1141"/>
        <v>41.04</v>
      </c>
      <c r="AB1097" s="2">
        <f t="shared" si="1134"/>
        <v>41.04</v>
      </c>
      <c r="AC1097" s="2">
        <f t="shared" si="1135"/>
        <v>0</v>
      </c>
      <c r="AD1097" s="2"/>
      <c r="AE1097" s="2">
        <f t="shared" si="1145"/>
        <v>85.5</v>
      </c>
      <c r="AF1097" s="2">
        <f t="shared" si="1142"/>
        <v>85.5</v>
      </c>
      <c r="AG1097" s="2">
        <f t="shared" si="1143"/>
        <v>0</v>
      </c>
    </row>
    <row r="1098" spans="1:35" x14ac:dyDescent="0.25">
      <c r="D1098">
        <f t="shared" si="1136"/>
        <v>5</v>
      </c>
      <c r="E1098" s="2">
        <f t="shared" si="1137"/>
        <v>41.04</v>
      </c>
      <c r="F1098" s="2">
        <f t="shared" si="1138"/>
        <v>41.04</v>
      </c>
      <c r="G1098">
        <f t="shared" si="1139"/>
        <v>0</v>
      </c>
      <c r="H1098" s="2">
        <f t="shared" si="1140"/>
        <v>82.08</v>
      </c>
      <c r="I1098" s="2">
        <f t="shared" si="1144"/>
        <v>647282.88</v>
      </c>
      <c r="J1098" s="2"/>
      <c r="K1098" s="1" t="s">
        <v>22</v>
      </c>
      <c r="L1098" s="2">
        <f>(L1094*L1096)/2</f>
        <v>1889725.3842960557</v>
      </c>
      <c r="R1098">
        <v>5</v>
      </c>
      <c r="S1098" s="2">
        <f t="shared" si="1131"/>
        <v>41.04</v>
      </c>
      <c r="T1098" s="2">
        <f t="shared" si="1132"/>
        <v>41.04</v>
      </c>
      <c r="U1098" s="2">
        <f t="shared" si="1133"/>
        <v>0</v>
      </c>
      <c r="V1098" s="2"/>
      <c r="W1098" s="2">
        <f>S1098-S1098*$N$16</f>
        <v>32.832000000000001</v>
      </c>
      <c r="X1098" s="2">
        <f>T1098-T1098*$N$16</f>
        <v>32.832000000000001</v>
      </c>
      <c r="Y1098" s="2">
        <f>U1098-U1098*$N$16</f>
        <v>0</v>
      </c>
      <c r="Z1098" s="2"/>
      <c r="AA1098" s="2">
        <f t="shared" si="1141"/>
        <v>19.699200000000001</v>
      </c>
      <c r="AB1098" s="2">
        <f t="shared" si="1134"/>
        <v>19.699200000000001</v>
      </c>
      <c r="AC1098" s="2">
        <f t="shared" si="1135"/>
        <v>0</v>
      </c>
      <c r="AD1098" s="2"/>
      <c r="AE1098" s="2">
        <f t="shared" si="1145"/>
        <v>41.04</v>
      </c>
      <c r="AF1098" s="2">
        <f t="shared" si="1142"/>
        <v>41.04</v>
      </c>
      <c r="AG1098" s="2">
        <f t="shared" si="1143"/>
        <v>0</v>
      </c>
    </row>
    <row r="1099" spans="1:35" x14ac:dyDescent="0.25">
      <c r="D1099">
        <f t="shared" si="1136"/>
        <v>6</v>
      </c>
      <c r="E1099" s="2">
        <f t="shared" si="1137"/>
        <v>19.699200000000001</v>
      </c>
      <c r="F1099" s="2">
        <f t="shared" si="1138"/>
        <v>19.699200000000001</v>
      </c>
      <c r="G1099">
        <f t="shared" si="1139"/>
        <v>0</v>
      </c>
      <c r="H1099" s="2">
        <f t="shared" si="1140"/>
        <v>39.398400000000002</v>
      </c>
      <c r="I1099" s="2">
        <f t="shared" si="1144"/>
        <v>447309.73440000002</v>
      </c>
      <c r="J1099" s="2"/>
      <c r="K1099" s="1" t="s">
        <v>23</v>
      </c>
      <c r="L1099" s="2">
        <f>L1098</f>
        <v>1889725.3842960557</v>
      </c>
      <c r="R1099">
        <v>6</v>
      </c>
      <c r="S1099" s="2">
        <f t="shared" si="1131"/>
        <v>19.699200000000001</v>
      </c>
      <c r="T1099" s="2">
        <f t="shared" si="1132"/>
        <v>19.699200000000001</v>
      </c>
      <c r="U1099" s="2">
        <f t="shared" si="1133"/>
        <v>0</v>
      </c>
      <c r="V1099" s="2"/>
      <c r="W1099" s="2">
        <f>S1099-S1099*$N$17</f>
        <v>15.759360000000001</v>
      </c>
      <c r="X1099" s="2">
        <f>T1099-T1099*$N$17</f>
        <v>15.759360000000001</v>
      </c>
      <c r="Y1099" s="2">
        <f>U1099-U1099*$N$17</f>
        <v>0</v>
      </c>
      <c r="Z1099" s="2"/>
      <c r="AA1099" s="2">
        <f t="shared" si="1141"/>
        <v>9.4556160000000009</v>
      </c>
      <c r="AB1099" s="2">
        <f t="shared" si="1134"/>
        <v>9.4556160000000009</v>
      </c>
      <c r="AC1099" s="2">
        <f t="shared" si="1135"/>
        <v>0</v>
      </c>
      <c r="AD1099" s="2"/>
      <c r="AE1099" s="2">
        <f t="shared" si="1145"/>
        <v>19.699200000000001</v>
      </c>
      <c r="AF1099" s="2">
        <f t="shared" si="1142"/>
        <v>19.699200000000001</v>
      </c>
      <c r="AG1099" s="2">
        <f t="shared" si="1143"/>
        <v>0</v>
      </c>
    </row>
    <row r="1100" spans="1:35" x14ac:dyDescent="0.25">
      <c r="D1100">
        <f t="shared" si="1136"/>
        <v>7</v>
      </c>
      <c r="E1100" s="2">
        <f t="shared" si="1137"/>
        <v>9.4556160000000009</v>
      </c>
      <c r="F1100" s="2">
        <f t="shared" si="1138"/>
        <v>9.4556160000000009</v>
      </c>
      <c r="G1100">
        <f t="shared" si="1139"/>
        <v>0</v>
      </c>
      <c r="H1100" s="2">
        <f t="shared" si="1140"/>
        <v>18.911232000000002</v>
      </c>
      <c r="I1100" s="2">
        <f t="shared" si="1144"/>
        <v>278288.23449600005</v>
      </c>
      <c r="J1100" s="2"/>
      <c r="K1100" s="15"/>
      <c r="L1100" s="2"/>
      <c r="M1100" s="2"/>
      <c r="N1100" s="2"/>
      <c r="O1100" s="2"/>
      <c r="R1100">
        <v>7</v>
      </c>
      <c r="S1100" s="2">
        <f t="shared" si="1131"/>
        <v>9.4556160000000009</v>
      </c>
      <c r="T1100" s="2">
        <f t="shared" si="1132"/>
        <v>9.4556160000000009</v>
      </c>
      <c r="U1100" s="2">
        <f t="shared" si="1133"/>
        <v>0</v>
      </c>
      <c r="V1100" s="2"/>
      <c r="W1100" s="2">
        <f>S1100-S1100*$N$18</f>
        <v>7.5644928000000009</v>
      </c>
      <c r="X1100" s="2">
        <f>T1100-T1100*$N$18</f>
        <v>7.5644928000000009</v>
      </c>
      <c r="Y1100" s="2">
        <f>U1100-U1100*$N$18</f>
        <v>0</v>
      </c>
      <c r="Z1100" s="2"/>
      <c r="AA1100" s="2">
        <f t="shared" si="1141"/>
        <v>4.53869568</v>
      </c>
      <c r="AB1100" s="2">
        <f t="shared" si="1134"/>
        <v>4.53869568</v>
      </c>
      <c r="AC1100" s="2">
        <f t="shared" si="1135"/>
        <v>0</v>
      </c>
      <c r="AD1100" s="2"/>
      <c r="AE1100" s="2">
        <f t="shared" si="1145"/>
        <v>9.4556160000000009</v>
      </c>
      <c r="AF1100" s="2">
        <f t="shared" si="1142"/>
        <v>9.4556160000000009</v>
      </c>
      <c r="AG1100" s="2">
        <f t="shared" si="1143"/>
        <v>0</v>
      </c>
    </row>
    <row r="1101" spans="1:35" x14ac:dyDescent="0.25">
      <c r="D1101">
        <f t="shared" si="1136"/>
        <v>8</v>
      </c>
      <c r="E1101" s="2">
        <f t="shared" si="1137"/>
        <v>4.53869568</v>
      </c>
      <c r="F1101" s="2">
        <f t="shared" si="1138"/>
        <v>4.53869568</v>
      </c>
      <c r="G1101">
        <f t="shared" si="1139"/>
        <v>0</v>
      </c>
      <c r="H1101" s="2">
        <f t="shared" si="1140"/>
        <v>9.07739136</v>
      </c>
      <c r="I1101" s="2">
        <f t="shared" si="1144"/>
        <v>168076.97842176</v>
      </c>
      <c r="J1101" s="2"/>
      <c r="K1101" s="2"/>
      <c r="L1101" s="2"/>
      <c r="M1101" s="2"/>
      <c r="N1101" s="2"/>
      <c r="O1101" s="2"/>
      <c r="R1101">
        <v>8</v>
      </c>
      <c r="S1101" s="2">
        <f t="shared" si="1131"/>
        <v>4.53869568</v>
      </c>
      <c r="T1101" s="2">
        <f t="shared" si="1132"/>
        <v>4.53869568</v>
      </c>
      <c r="U1101" s="2">
        <f t="shared" si="1133"/>
        <v>0</v>
      </c>
      <c r="V1101" s="2"/>
      <c r="W1101" s="2">
        <f>S1101-S1101*$N$19</f>
        <v>3.630956544</v>
      </c>
      <c r="X1101" s="2">
        <f>T1101-T1101*$N$19</f>
        <v>3.630956544</v>
      </c>
      <c r="Y1101" s="2">
        <f>U1101-U1101*$N$19</f>
        <v>0</v>
      </c>
      <c r="Z1101" s="2"/>
      <c r="AA1101" s="2">
        <f t="shared" si="1141"/>
        <v>2.1785739263999999</v>
      </c>
      <c r="AB1101" s="2">
        <f t="shared" si="1134"/>
        <v>2.1785739263999999</v>
      </c>
      <c r="AC1101" s="2">
        <f t="shared" si="1135"/>
        <v>0</v>
      </c>
      <c r="AD1101" s="2"/>
      <c r="AE1101" s="2">
        <f t="shared" si="1145"/>
        <v>4.53869568</v>
      </c>
      <c r="AF1101" s="2">
        <f t="shared" si="1142"/>
        <v>4.53869568</v>
      </c>
      <c r="AG1101" s="2">
        <f t="shared" si="1143"/>
        <v>0</v>
      </c>
    </row>
    <row r="1102" spans="1:35" x14ac:dyDescent="0.25">
      <c r="D1102">
        <f t="shared" si="1136"/>
        <v>9</v>
      </c>
      <c r="E1102" s="2">
        <f t="shared" si="1137"/>
        <v>2.1785739263999999</v>
      </c>
      <c r="F1102" s="2">
        <f t="shared" si="1138"/>
        <v>2.1785739263999999</v>
      </c>
      <c r="G1102">
        <f t="shared" si="1139"/>
        <v>0</v>
      </c>
      <c r="H1102" s="2">
        <f t="shared" si="1140"/>
        <v>4.3571478527999998</v>
      </c>
      <c r="I1102" s="2">
        <f t="shared" si="1144"/>
        <v>134261.15393617921</v>
      </c>
      <c r="J1102" s="2"/>
      <c r="K1102" s="2"/>
      <c r="L1102" s="2"/>
      <c r="M1102" s="2"/>
      <c r="N1102" s="2"/>
      <c r="O1102" s="2"/>
      <c r="R1102">
        <v>9</v>
      </c>
      <c r="S1102" s="2">
        <f t="shared" si="1131"/>
        <v>2.1785739263999999</v>
      </c>
      <c r="T1102" s="2">
        <f t="shared" si="1132"/>
        <v>2.1785739263999999</v>
      </c>
      <c r="U1102" s="2">
        <f t="shared" si="1133"/>
        <v>0</v>
      </c>
      <c r="V1102" s="2"/>
      <c r="W1102" s="2">
        <f>S1102-S1102*$N$20</f>
        <v>1.7428591411199998</v>
      </c>
      <c r="X1102" s="2">
        <f>T1102-T1102*$N$20</f>
        <v>1.7428591411199998</v>
      </c>
      <c r="Y1102" s="2">
        <f>U1102-U1102*$N$20</f>
        <v>0</v>
      </c>
      <c r="Z1102" s="2"/>
      <c r="AA1102" s="2">
        <f t="shared" si="1141"/>
        <v>1.0457154846719998</v>
      </c>
      <c r="AB1102" s="2">
        <f t="shared" si="1134"/>
        <v>1.0457154846719998</v>
      </c>
      <c r="AC1102" s="2">
        <f t="shared" si="1135"/>
        <v>0</v>
      </c>
      <c r="AD1102" s="2"/>
      <c r="AE1102" s="2">
        <f t="shared" si="1145"/>
        <v>2.1785739263999999</v>
      </c>
      <c r="AF1102" s="2">
        <f t="shared" si="1142"/>
        <v>2.1785739263999999</v>
      </c>
      <c r="AG1102" s="2">
        <f t="shared" si="1143"/>
        <v>0</v>
      </c>
    </row>
    <row r="1103" spans="1:35" x14ac:dyDescent="0.25">
      <c r="D1103">
        <f t="shared" si="1136"/>
        <v>10</v>
      </c>
      <c r="E1103" s="2">
        <f t="shared" si="1137"/>
        <v>1.0457154846719998</v>
      </c>
      <c r="F1103" s="2">
        <f t="shared" si="1138"/>
        <v>1.0457154846719998</v>
      </c>
      <c r="G1103">
        <f t="shared" si="1139"/>
        <v>0</v>
      </c>
      <c r="H1103" s="2">
        <f t="shared" si="1140"/>
        <v>2.0914309693439996</v>
      </c>
      <c r="I1103" s="2">
        <f t="shared" si="1144"/>
        <v>67114.019806248951</v>
      </c>
      <c r="J1103" s="2"/>
      <c r="K1103" s="2"/>
      <c r="L1103" s="2"/>
      <c r="M1103" s="2"/>
      <c r="N1103" s="2"/>
      <c r="O1103" s="2"/>
      <c r="R1103">
        <v>10</v>
      </c>
      <c r="S1103" s="2">
        <f t="shared" si="1131"/>
        <v>1.0457154846719998</v>
      </c>
      <c r="T1103" s="2">
        <f t="shared" si="1132"/>
        <v>1.0457154846719998</v>
      </c>
      <c r="U1103" s="2">
        <f t="shared" si="1133"/>
        <v>0</v>
      </c>
      <c r="V1103" s="2"/>
      <c r="W1103" s="2">
        <f>S1103-S1103*$N$21</f>
        <v>0.8365723877375999</v>
      </c>
      <c r="X1103" s="2">
        <f>T1103-T1103*$N$21</f>
        <v>0.8365723877375999</v>
      </c>
      <c r="Y1103" s="2">
        <f>U1103-U1103*$N$21</f>
        <v>0</v>
      </c>
      <c r="Z1103" s="2"/>
      <c r="AA1103" s="2">
        <f t="shared" si="1141"/>
        <v>0.50194343264255992</v>
      </c>
      <c r="AB1103" s="2">
        <f t="shared" si="1134"/>
        <v>0.50194343264255992</v>
      </c>
      <c r="AC1103" s="2">
        <f t="shared" si="1135"/>
        <v>0</v>
      </c>
      <c r="AD1103" s="2"/>
      <c r="AE1103" s="2">
        <f t="shared" si="1145"/>
        <v>1.0457154846719998</v>
      </c>
      <c r="AF1103" s="2">
        <f t="shared" si="1142"/>
        <v>1.0457154846719998</v>
      </c>
      <c r="AG1103" s="2">
        <f t="shared" si="1143"/>
        <v>0</v>
      </c>
    </row>
    <row r="1104" spans="1:35" x14ac:dyDescent="0.25">
      <c r="D1104">
        <f t="shared" si="1136"/>
        <v>11</v>
      </c>
      <c r="E1104" s="2">
        <f t="shared" si="1137"/>
        <v>0.50194343264255992</v>
      </c>
      <c r="F1104" s="2">
        <f t="shared" si="1138"/>
        <v>0.50194343264255992</v>
      </c>
      <c r="G1104">
        <f t="shared" si="1139"/>
        <v>0</v>
      </c>
      <c r="H1104" s="2">
        <f t="shared" si="1140"/>
        <v>1.0038868652851198</v>
      </c>
      <c r="I1104" s="2">
        <f t="shared" si="1144"/>
        <v>40360.26753192296</v>
      </c>
      <c r="J1104" s="2"/>
      <c r="K1104" s="2"/>
      <c r="L1104" s="2"/>
      <c r="M1104" s="2"/>
      <c r="N1104" s="2"/>
      <c r="O1104" s="2"/>
      <c r="R1104" s="3">
        <v>11</v>
      </c>
      <c r="S1104" s="6">
        <f t="shared" si="1131"/>
        <v>0.50194343264255992</v>
      </c>
      <c r="T1104" s="6">
        <f t="shared" si="1132"/>
        <v>0.50194343264255992</v>
      </c>
      <c r="U1104" s="6">
        <f t="shared" si="1133"/>
        <v>0</v>
      </c>
      <c r="V1104" s="7"/>
      <c r="W1104" s="2">
        <f>S1104-S1104*$N$22</f>
        <v>0.40155474611404796</v>
      </c>
      <c r="X1104" s="2">
        <f>T1104-T1104*$N$22</f>
        <v>0.40155474611404796</v>
      </c>
      <c r="Y1104" s="2">
        <f>U1104-U1104*$N$22</f>
        <v>0</v>
      </c>
      <c r="Z1104" s="2"/>
      <c r="AA1104" s="2">
        <f t="shared" si="1141"/>
        <v>0.24093284766842876</v>
      </c>
      <c r="AB1104" s="2">
        <f t="shared" si="1134"/>
        <v>0.24093284766842876</v>
      </c>
      <c r="AC1104" s="2">
        <f t="shared" si="1135"/>
        <v>0</v>
      </c>
      <c r="AD1104" s="2"/>
      <c r="AE1104" s="2">
        <f t="shared" si="1145"/>
        <v>0.50194343264255992</v>
      </c>
      <c r="AF1104" s="2">
        <f t="shared" si="1142"/>
        <v>0.50194343264255992</v>
      </c>
      <c r="AG1104" s="2">
        <f t="shared" si="1143"/>
        <v>0</v>
      </c>
    </row>
    <row r="1105" spans="1:35" x14ac:dyDescent="0.25">
      <c r="H1105" s="2">
        <f>SUM(H1094:H1104)</f>
        <v>9611.8210262316497</v>
      </c>
      <c r="I1105">
        <f>SUM(I1096:I1104)</f>
        <v>3779450.7685921113</v>
      </c>
      <c r="R1105" t="s">
        <v>30</v>
      </c>
      <c r="T1105">
        <f>IF($H1105&lt;$J$12,F1105,F1105/$H1105*$J$12)</f>
        <v>0</v>
      </c>
      <c r="U1105">
        <f>SUM(S1094:U1104)</f>
        <v>7052.9194890474282</v>
      </c>
      <c r="Y1105" s="2">
        <f>SUM(W1094:Y1104)</f>
        <v>6877.3355912379429</v>
      </c>
      <c r="AC1105" s="2">
        <f>SUM(AA1094:AC1104)</f>
        <v>2053.4013547427667</v>
      </c>
      <c r="AE1105" s="2">
        <f>SUM(AE1094:AE1104)</f>
        <v>4805.9105131158249</v>
      </c>
      <c r="AF1105" s="2">
        <f>SUM(AF1094:AF1104)</f>
        <v>4805.9105131158249</v>
      </c>
      <c r="AG1105">
        <f>SUM(AG1094:AG1104)</f>
        <v>0</v>
      </c>
      <c r="AH1105" s="15">
        <f>SUM(AE1094:AG1104)</f>
        <v>9611.8210262316461</v>
      </c>
    </row>
    <row r="1106" spans="1:35" x14ac:dyDescent="0.25">
      <c r="B1106" s="3"/>
      <c r="C1106" s="3"/>
      <c r="D1106" s="3"/>
      <c r="E1106" s="6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14"/>
      <c r="AI1106" s="3"/>
    </row>
    <row r="1107" spans="1:35" x14ac:dyDescent="0.25">
      <c r="B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7"/>
      <c r="U1107" s="7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7"/>
      <c r="AH1107" s="19"/>
      <c r="AI1107" s="7"/>
    </row>
    <row r="1108" spans="1:35" x14ac:dyDescent="0.25">
      <c r="A1108" t="s">
        <v>24</v>
      </c>
      <c r="B1108">
        <f>B1093+1</f>
        <v>72</v>
      </c>
      <c r="D1108" s="3" t="s">
        <v>34</v>
      </c>
      <c r="E1108" s="3" t="s">
        <v>5</v>
      </c>
      <c r="F1108" s="3" t="s">
        <v>4</v>
      </c>
      <c r="G1108" s="3" t="s">
        <v>6</v>
      </c>
      <c r="H1108" s="3" t="s">
        <v>14</v>
      </c>
      <c r="I1108" s="3" t="s">
        <v>7</v>
      </c>
      <c r="K1108" s="14" t="s">
        <v>32</v>
      </c>
      <c r="L1108" s="4"/>
      <c r="M1108" s="4"/>
      <c r="N1108" s="3" t="s">
        <v>51</v>
      </c>
      <c r="O1108" s="3" t="s">
        <v>50</v>
      </c>
      <c r="P1108" s="3" t="s">
        <v>14</v>
      </c>
      <c r="R1108" s="3" t="s">
        <v>34</v>
      </c>
      <c r="S1108" s="3" t="s">
        <v>35</v>
      </c>
      <c r="T1108" s="3" t="s">
        <v>36</v>
      </c>
      <c r="U1108" s="3" t="s">
        <v>37</v>
      </c>
      <c r="W1108" s="3" t="s">
        <v>38</v>
      </c>
      <c r="X1108" s="3" t="s">
        <v>39</v>
      </c>
      <c r="Y1108" s="3" t="s">
        <v>40</v>
      </c>
      <c r="AA1108" s="3" t="s">
        <v>41</v>
      </c>
      <c r="AB1108" s="3" t="s">
        <v>42</v>
      </c>
      <c r="AC1108" s="3" t="s">
        <v>43</v>
      </c>
      <c r="AE1108" s="3" t="s">
        <v>52</v>
      </c>
      <c r="AF1108" s="3" t="s">
        <v>54</v>
      </c>
      <c r="AG1108" s="3" t="s">
        <v>53</v>
      </c>
      <c r="AH1108" s="1" t="s">
        <v>24</v>
      </c>
      <c r="AI1108">
        <f>B1108</f>
        <v>72</v>
      </c>
    </row>
    <row r="1109" spans="1:35" x14ac:dyDescent="0.25">
      <c r="D1109">
        <f>D1094</f>
        <v>1</v>
      </c>
      <c r="E1109" s="2">
        <f>AE1094</f>
        <v>3779.4507685921112</v>
      </c>
      <c r="F1109" s="2">
        <f>AF1094</f>
        <v>3779.4507685921112</v>
      </c>
      <c r="G1109">
        <f>IF($B1108&lt;$M$5,0,$K$6)</f>
        <v>0</v>
      </c>
      <c r="H1109" s="2">
        <f>SUM(E1109:G1109)</f>
        <v>7558.9015371842224</v>
      </c>
      <c r="K1109" s="1" t="s">
        <v>17</v>
      </c>
      <c r="L1109" s="2">
        <f>SUM(I1111:I1119)</f>
        <v>3779450.7685921113</v>
      </c>
      <c r="M1109" s="4"/>
      <c r="N1109" s="7">
        <f>L1112+L1113</f>
        <v>1889725.3842960557</v>
      </c>
      <c r="O1109" s="7">
        <f>L1114</f>
        <v>1889725.3842960557</v>
      </c>
      <c r="P1109" s="4"/>
      <c r="R1109">
        <v>1</v>
      </c>
      <c r="S1109" s="2">
        <f t="shared" ref="S1109:S1119" si="1147">IF($H1109&lt;$J$12,E1109,E1109/$H1109*$J$12)</f>
        <v>2500</v>
      </c>
      <c r="T1109" s="2">
        <f t="shared" ref="T1109:T1119" si="1148">IF($H1109&lt;$J$12,F1109,F1109/$H1109*$J$12)</f>
        <v>2500</v>
      </c>
      <c r="U1109" s="2">
        <f t="shared" ref="U1109:U1119" si="1149">IF($H1109&lt;$J$12,G1109,G1109/$H1109*$J$12)</f>
        <v>0</v>
      </c>
      <c r="V1109" s="2"/>
      <c r="W1109" s="2">
        <f>S1109-S1109*$N$12</f>
        <v>2500</v>
      </c>
      <c r="X1109" s="2">
        <f>T1109-T1109*$N$12</f>
        <v>2500</v>
      </c>
      <c r="Y1109" s="2">
        <f>U1109-U1109*$N$12</f>
        <v>0</v>
      </c>
      <c r="Z1109" s="2"/>
      <c r="AA1109" s="2">
        <f>W1109*VLOOKUP($R1109,$D$19:$E$29,2,FALSE)</f>
        <v>625</v>
      </c>
      <c r="AB1109" s="2">
        <f t="shared" ref="AB1109:AB1119" si="1150">X1109*VLOOKUP($R1109,$D$19:$E$29,2,FALSE)</f>
        <v>625</v>
      </c>
      <c r="AC1109" s="2">
        <f t="shared" ref="AC1109:AC1119" si="1151">Y1109*VLOOKUP($R1109,$D$19:$E$29,2,FALSE)</f>
        <v>0</v>
      </c>
      <c r="AD1109" s="2"/>
      <c r="AE1109" s="2">
        <f>N1112</f>
        <v>3779.4507685921112</v>
      </c>
      <c r="AF1109" s="2">
        <f>O1112</f>
        <v>3779.4507685921112</v>
      </c>
      <c r="AG1109">
        <v>0</v>
      </c>
    </row>
    <row r="1110" spans="1:35" x14ac:dyDescent="0.25">
      <c r="D1110">
        <f t="shared" ref="D1110:D1119" si="1152">D1095</f>
        <v>2</v>
      </c>
      <c r="E1110" s="2">
        <f t="shared" ref="E1110:E1119" si="1153">AE1095</f>
        <v>625</v>
      </c>
      <c r="F1110" s="2">
        <f t="shared" ref="F1110:F1119" si="1154">AF1095</f>
        <v>625</v>
      </c>
      <c r="G1110">
        <f t="shared" ref="G1110:G1119" si="1155">AG1095</f>
        <v>0</v>
      </c>
      <c r="H1110" s="2">
        <f t="shared" ref="H1110:H1119" si="1156">SUM(E1110:G1110)</f>
        <v>1250</v>
      </c>
      <c r="K1110" s="1" t="s">
        <v>19</v>
      </c>
      <c r="L1110" s="8">
        <f>IF(B1108&lt;$M$5,0,$K$6/SUM($K$6,E1109:E1119))</f>
        <v>0</v>
      </c>
      <c r="M1110" s="1" t="s">
        <v>15</v>
      </c>
      <c r="N1110" s="2">
        <f>N1109*$I$6</f>
        <v>3779.4507685921112</v>
      </c>
      <c r="O1110" s="2">
        <f>O1109*$I$6</f>
        <v>3779.4507685921112</v>
      </c>
      <c r="P1110" s="2">
        <f>SUM(N1110:O1110)</f>
        <v>7558.9015371842224</v>
      </c>
      <c r="R1110">
        <v>2</v>
      </c>
      <c r="S1110" s="2">
        <f t="shared" si="1147"/>
        <v>625</v>
      </c>
      <c r="T1110" s="2">
        <f t="shared" si="1148"/>
        <v>625</v>
      </c>
      <c r="U1110" s="2">
        <f t="shared" si="1149"/>
        <v>0</v>
      </c>
      <c r="V1110" s="2"/>
      <c r="W1110" s="2">
        <f>S1110-S1110*$N$13</f>
        <v>593.75</v>
      </c>
      <c r="X1110" s="2">
        <f>T1110-T1110*$N$13</f>
        <v>593.75</v>
      </c>
      <c r="Y1110" s="2">
        <f>U1110-U1110*$N$13</f>
        <v>0</v>
      </c>
      <c r="Z1110" s="2"/>
      <c r="AA1110" s="2">
        <f t="shared" ref="AA1110:AA1119" si="1157">W1110*VLOOKUP($R1110,$D$19:$E$29,2,FALSE)</f>
        <v>237.5</v>
      </c>
      <c r="AB1110" s="2">
        <f t="shared" si="1150"/>
        <v>237.5</v>
      </c>
      <c r="AC1110" s="2">
        <f t="shared" si="1151"/>
        <v>0</v>
      </c>
      <c r="AD1110" s="2"/>
      <c r="AE1110" s="2">
        <f>AA1109</f>
        <v>625</v>
      </c>
      <c r="AF1110" s="2">
        <f t="shared" ref="AF1110:AF1119" si="1158">AB1109</f>
        <v>625</v>
      </c>
      <c r="AG1110" s="2">
        <f t="shared" ref="AG1110:AG1119" si="1159">AC1109</f>
        <v>0</v>
      </c>
    </row>
    <row r="1111" spans="1:35" x14ac:dyDescent="0.25">
      <c r="D1111">
        <f t="shared" si="1152"/>
        <v>3</v>
      </c>
      <c r="E1111" s="2">
        <f t="shared" si="1153"/>
        <v>237.5</v>
      </c>
      <c r="F1111" s="2">
        <f t="shared" si="1154"/>
        <v>237.5</v>
      </c>
      <c r="G1111">
        <f t="shared" si="1155"/>
        <v>0</v>
      </c>
      <c r="H1111" s="2">
        <f t="shared" si="1156"/>
        <v>475</v>
      </c>
      <c r="I1111" s="2">
        <f t="shared" ref="I1111:I1119" si="1160">F1111*VLOOKUP(D1111,$H$12:$L$22,4,FALSE)</f>
        <v>1149025</v>
      </c>
      <c r="J1111" s="2"/>
      <c r="K1111" s="1" t="s">
        <v>20</v>
      </c>
      <c r="L1111" s="8">
        <f>1-L1110</f>
        <v>1</v>
      </c>
      <c r="M1111" s="1" t="s">
        <v>16</v>
      </c>
      <c r="N1111" s="2">
        <f>IF($P1110&lt;$I$7,N1110,$I$7*N1110/$P1110)</f>
        <v>3779.4507685921112</v>
      </c>
      <c r="O1111" s="2">
        <f>IF($P1110&lt;$I$7,O1110,$I$7*O1110/$P1110)</f>
        <v>3779.4507685921112</v>
      </c>
      <c r="P1111" s="2">
        <f>SUM(N1111:O1111)</f>
        <v>7558.9015371842224</v>
      </c>
      <c r="R1111">
        <v>3</v>
      </c>
      <c r="S1111" s="2">
        <f t="shared" si="1147"/>
        <v>237.5</v>
      </c>
      <c r="T1111" s="2">
        <f t="shared" si="1148"/>
        <v>237.5</v>
      </c>
      <c r="U1111" s="2">
        <f t="shared" si="1149"/>
        <v>0</v>
      </c>
      <c r="V1111" s="2"/>
      <c r="W1111" s="2">
        <f>S1111-S1111*$N$14</f>
        <v>213.75</v>
      </c>
      <c r="X1111" s="2">
        <f>T1111-T1111*$N$14</f>
        <v>213.75</v>
      </c>
      <c r="Y1111" s="2">
        <f>U1111-U1111*$N$14</f>
        <v>0</v>
      </c>
      <c r="Z1111" s="2"/>
      <c r="AA1111" s="2">
        <f t="shared" si="1157"/>
        <v>85.5</v>
      </c>
      <c r="AB1111" s="2">
        <f t="shared" si="1150"/>
        <v>85.5</v>
      </c>
      <c r="AC1111" s="2">
        <f t="shared" si="1151"/>
        <v>0</v>
      </c>
      <c r="AD1111" s="2"/>
      <c r="AE1111" s="2">
        <f t="shared" ref="AE1111:AE1119" si="1161">AA1110</f>
        <v>237.5</v>
      </c>
      <c r="AF1111" s="2">
        <f t="shared" si="1158"/>
        <v>237.5</v>
      </c>
      <c r="AG1111" s="2">
        <f t="shared" si="1159"/>
        <v>0</v>
      </c>
    </row>
    <row r="1112" spans="1:35" x14ac:dyDescent="0.25">
      <c r="D1112">
        <f t="shared" si="1152"/>
        <v>4</v>
      </c>
      <c r="E1112" s="2">
        <f t="shared" si="1153"/>
        <v>85.5</v>
      </c>
      <c r="F1112" s="2">
        <f t="shared" si="1154"/>
        <v>85.5</v>
      </c>
      <c r="G1112">
        <f t="shared" si="1155"/>
        <v>0</v>
      </c>
      <c r="H1112" s="2">
        <f t="shared" si="1156"/>
        <v>171</v>
      </c>
      <c r="I1112" s="2">
        <f t="shared" si="1160"/>
        <v>847732.5</v>
      </c>
      <c r="J1112" s="2"/>
      <c r="K1112" s="1" t="s">
        <v>21</v>
      </c>
      <c r="L1112" s="2">
        <f>L1109*L1110</f>
        <v>0</v>
      </c>
      <c r="M1112" s="1" t="s">
        <v>33</v>
      </c>
      <c r="N1112" s="2">
        <f>N1111</f>
        <v>3779.4507685921112</v>
      </c>
      <c r="O1112" s="2">
        <f t="shared" ref="O1112" si="1162">O1111</f>
        <v>3779.4507685921112</v>
      </c>
      <c r="P1112" s="2">
        <f>SUM(N1112:O1112)</f>
        <v>7558.9015371842224</v>
      </c>
      <c r="R1112">
        <v>4</v>
      </c>
      <c r="S1112" s="2">
        <f t="shared" si="1147"/>
        <v>85.5</v>
      </c>
      <c r="T1112" s="2">
        <f t="shared" si="1148"/>
        <v>85.5</v>
      </c>
      <c r="U1112" s="2">
        <f t="shared" si="1149"/>
        <v>0</v>
      </c>
      <c r="V1112" s="2"/>
      <c r="W1112" s="2">
        <f>S1112-S1112*$N$15</f>
        <v>68.400000000000006</v>
      </c>
      <c r="X1112" s="2">
        <f>T1112-T1112*$N$15</f>
        <v>68.400000000000006</v>
      </c>
      <c r="Y1112" s="2">
        <f>U1112-U1112*$N$15</f>
        <v>0</v>
      </c>
      <c r="Z1112" s="2"/>
      <c r="AA1112" s="2">
        <f t="shared" si="1157"/>
        <v>41.04</v>
      </c>
      <c r="AB1112" s="2">
        <f t="shared" si="1150"/>
        <v>41.04</v>
      </c>
      <c r="AC1112" s="2">
        <f t="shared" si="1151"/>
        <v>0</v>
      </c>
      <c r="AD1112" s="2"/>
      <c r="AE1112" s="2">
        <f t="shared" si="1161"/>
        <v>85.5</v>
      </c>
      <c r="AF1112" s="2">
        <f t="shared" si="1158"/>
        <v>85.5</v>
      </c>
      <c r="AG1112" s="2">
        <f t="shared" si="1159"/>
        <v>0</v>
      </c>
    </row>
    <row r="1113" spans="1:35" x14ac:dyDescent="0.25">
      <c r="D1113">
        <f t="shared" si="1152"/>
        <v>5</v>
      </c>
      <c r="E1113" s="2">
        <f t="shared" si="1153"/>
        <v>41.04</v>
      </c>
      <c r="F1113" s="2">
        <f t="shared" si="1154"/>
        <v>41.04</v>
      </c>
      <c r="G1113">
        <f t="shared" si="1155"/>
        <v>0</v>
      </c>
      <c r="H1113" s="2">
        <f t="shared" si="1156"/>
        <v>82.08</v>
      </c>
      <c r="I1113" s="2">
        <f t="shared" si="1160"/>
        <v>647282.88</v>
      </c>
      <c r="J1113" s="2"/>
      <c r="K1113" s="1" t="s">
        <v>22</v>
      </c>
      <c r="L1113" s="2">
        <f>(L1109*L1111)/2</f>
        <v>1889725.3842960557</v>
      </c>
      <c r="R1113">
        <v>5</v>
      </c>
      <c r="S1113" s="2">
        <f t="shared" si="1147"/>
        <v>41.04</v>
      </c>
      <c r="T1113" s="2">
        <f t="shared" si="1148"/>
        <v>41.04</v>
      </c>
      <c r="U1113" s="2">
        <f t="shared" si="1149"/>
        <v>0</v>
      </c>
      <c r="V1113" s="2"/>
      <c r="W1113" s="2">
        <f>S1113-S1113*$N$16</f>
        <v>32.832000000000001</v>
      </c>
      <c r="X1113" s="2">
        <f>T1113-T1113*$N$16</f>
        <v>32.832000000000001</v>
      </c>
      <c r="Y1113" s="2">
        <f>U1113-U1113*$N$16</f>
        <v>0</v>
      </c>
      <c r="Z1113" s="2"/>
      <c r="AA1113" s="2">
        <f t="shared" si="1157"/>
        <v>19.699200000000001</v>
      </c>
      <c r="AB1113" s="2">
        <f t="shared" si="1150"/>
        <v>19.699200000000001</v>
      </c>
      <c r="AC1113" s="2">
        <f t="shared" si="1151"/>
        <v>0</v>
      </c>
      <c r="AD1113" s="2"/>
      <c r="AE1113" s="2">
        <f t="shared" si="1161"/>
        <v>41.04</v>
      </c>
      <c r="AF1113" s="2">
        <f t="shared" si="1158"/>
        <v>41.04</v>
      </c>
      <c r="AG1113" s="2">
        <f t="shared" si="1159"/>
        <v>0</v>
      </c>
    </row>
    <row r="1114" spans="1:35" x14ac:dyDescent="0.25">
      <c r="D1114">
        <f t="shared" si="1152"/>
        <v>6</v>
      </c>
      <c r="E1114" s="2">
        <f t="shared" si="1153"/>
        <v>19.699200000000001</v>
      </c>
      <c r="F1114" s="2">
        <f t="shared" si="1154"/>
        <v>19.699200000000001</v>
      </c>
      <c r="G1114">
        <f t="shared" si="1155"/>
        <v>0</v>
      </c>
      <c r="H1114" s="2">
        <f t="shared" si="1156"/>
        <v>39.398400000000002</v>
      </c>
      <c r="I1114" s="2">
        <f t="shared" si="1160"/>
        <v>447309.73440000002</v>
      </c>
      <c r="J1114" s="2"/>
      <c r="K1114" s="1" t="s">
        <v>23</v>
      </c>
      <c r="L1114" s="2">
        <f>L1113</f>
        <v>1889725.3842960557</v>
      </c>
      <c r="R1114">
        <v>6</v>
      </c>
      <c r="S1114" s="2">
        <f t="shared" si="1147"/>
        <v>19.699200000000001</v>
      </c>
      <c r="T1114" s="2">
        <f t="shared" si="1148"/>
        <v>19.699200000000001</v>
      </c>
      <c r="U1114" s="2">
        <f t="shared" si="1149"/>
        <v>0</v>
      </c>
      <c r="V1114" s="2"/>
      <c r="W1114" s="2">
        <f>S1114-S1114*$N$17</f>
        <v>15.759360000000001</v>
      </c>
      <c r="X1114" s="2">
        <f>T1114-T1114*$N$17</f>
        <v>15.759360000000001</v>
      </c>
      <c r="Y1114" s="2">
        <f>U1114-U1114*$N$17</f>
        <v>0</v>
      </c>
      <c r="Z1114" s="2"/>
      <c r="AA1114" s="2">
        <f t="shared" si="1157"/>
        <v>9.4556160000000009</v>
      </c>
      <c r="AB1114" s="2">
        <f t="shared" si="1150"/>
        <v>9.4556160000000009</v>
      </c>
      <c r="AC1114" s="2">
        <f t="shared" si="1151"/>
        <v>0</v>
      </c>
      <c r="AD1114" s="2"/>
      <c r="AE1114" s="2">
        <f t="shared" si="1161"/>
        <v>19.699200000000001</v>
      </c>
      <c r="AF1114" s="2">
        <f t="shared" si="1158"/>
        <v>19.699200000000001</v>
      </c>
      <c r="AG1114" s="2">
        <f t="shared" si="1159"/>
        <v>0</v>
      </c>
    </row>
    <row r="1115" spans="1:35" x14ac:dyDescent="0.25">
      <c r="D1115">
        <f t="shared" si="1152"/>
        <v>7</v>
      </c>
      <c r="E1115" s="2">
        <f t="shared" si="1153"/>
        <v>9.4556160000000009</v>
      </c>
      <c r="F1115" s="2">
        <f t="shared" si="1154"/>
        <v>9.4556160000000009</v>
      </c>
      <c r="G1115">
        <f t="shared" si="1155"/>
        <v>0</v>
      </c>
      <c r="H1115" s="2">
        <f t="shared" si="1156"/>
        <v>18.911232000000002</v>
      </c>
      <c r="I1115" s="2">
        <f t="shared" si="1160"/>
        <v>278288.23449600005</v>
      </c>
      <c r="J1115" s="2"/>
      <c r="K1115" s="15"/>
      <c r="L1115" s="2"/>
      <c r="M1115" s="2"/>
      <c r="N1115" s="2"/>
      <c r="O1115" s="2"/>
      <c r="R1115">
        <v>7</v>
      </c>
      <c r="S1115" s="2">
        <f t="shared" si="1147"/>
        <v>9.4556160000000009</v>
      </c>
      <c r="T1115" s="2">
        <f t="shared" si="1148"/>
        <v>9.4556160000000009</v>
      </c>
      <c r="U1115" s="2">
        <f t="shared" si="1149"/>
        <v>0</v>
      </c>
      <c r="V1115" s="2"/>
      <c r="W1115" s="2">
        <f>S1115-S1115*$N$18</f>
        <v>7.5644928000000009</v>
      </c>
      <c r="X1115" s="2">
        <f>T1115-T1115*$N$18</f>
        <v>7.5644928000000009</v>
      </c>
      <c r="Y1115" s="2">
        <f>U1115-U1115*$N$18</f>
        <v>0</v>
      </c>
      <c r="Z1115" s="2"/>
      <c r="AA1115" s="2">
        <f t="shared" si="1157"/>
        <v>4.53869568</v>
      </c>
      <c r="AB1115" s="2">
        <f t="shared" si="1150"/>
        <v>4.53869568</v>
      </c>
      <c r="AC1115" s="2">
        <f t="shared" si="1151"/>
        <v>0</v>
      </c>
      <c r="AD1115" s="2"/>
      <c r="AE1115" s="2">
        <f t="shared" si="1161"/>
        <v>9.4556160000000009</v>
      </c>
      <c r="AF1115" s="2">
        <f t="shared" si="1158"/>
        <v>9.4556160000000009</v>
      </c>
      <c r="AG1115" s="2">
        <f t="shared" si="1159"/>
        <v>0</v>
      </c>
    </row>
    <row r="1116" spans="1:35" x14ac:dyDescent="0.25">
      <c r="D1116">
        <f t="shared" si="1152"/>
        <v>8</v>
      </c>
      <c r="E1116" s="2">
        <f t="shared" si="1153"/>
        <v>4.53869568</v>
      </c>
      <c r="F1116" s="2">
        <f t="shared" si="1154"/>
        <v>4.53869568</v>
      </c>
      <c r="G1116">
        <f t="shared" si="1155"/>
        <v>0</v>
      </c>
      <c r="H1116" s="2">
        <f t="shared" si="1156"/>
        <v>9.07739136</v>
      </c>
      <c r="I1116" s="2">
        <f t="shared" si="1160"/>
        <v>168076.97842176</v>
      </c>
      <c r="J1116" s="2"/>
      <c r="K1116" s="2"/>
      <c r="L1116" s="2"/>
      <c r="M1116" s="2"/>
      <c r="N1116" s="2"/>
      <c r="O1116" s="2"/>
      <c r="R1116">
        <v>8</v>
      </c>
      <c r="S1116" s="2">
        <f t="shared" si="1147"/>
        <v>4.53869568</v>
      </c>
      <c r="T1116" s="2">
        <f t="shared" si="1148"/>
        <v>4.53869568</v>
      </c>
      <c r="U1116" s="2">
        <f t="shared" si="1149"/>
        <v>0</v>
      </c>
      <c r="V1116" s="2"/>
      <c r="W1116" s="2">
        <f>S1116-S1116*$N$19</f>
        <v>3.630956544</v>
      </c>
      <c r="X1116" s="2">
        <f>T1116-T1116*$N$19</f>
        <v>3.630956544</v>
      </c>
      <c r="Y1116" s="2">
        <f>U1116-U1116*$N$19</f>
        <v>0</v>
      </c>
      <c r="Z1116" s="2"/>
      <c r="AA1116" s="2">
        <f t="shared" si="1157"/>
        <v>2.1785739263999999</v>
      </c>
      <c r="AB1116" s="2">
        <f t="shared" si="1150"/>
        <v>2.1785739263999999</v>
      </c>
      <c r="AC1116" s="2">
        <f t="shared" si="1151"/>
        <v>0</v>
      </c>
      <c r="AD1116" s="2"/>
      <c r="AE1116" s="2">
        <f t="shared" si="1161"/>
        <v>4.53869568</v>
      </c>
      <c r="AF1116" s="2">
        <f t="shared" si="1158"/>
        <v>4.53869568</v>
      </c>
      <c r="AG1116" s="2">
        <f t="shared" si="1159"/>
        <v>0</v>
      </c>
    </row>
    <row r="1117" spans="1:35" x14ac:dyDescent="0.25">
      <c r="D1117">
        <f t="shared" si="1152"/>
        <v>9</v>
      </c>
      <c r="E1117" s="2">
        <f t="shared" si="1153"/>
        <v>2.1785739263999999</v>
      </c>
      <c r="F1117" s="2">
        <f t="shared" si="1154"/>
        <v>2.1785739263999999</v>
      </c>
      <c r="G1117">
        <f t="shared" si="1155"/>
        <v>0</v>
      </c>
      <c r="H1117" s="2">
        <f t="shared" si="1156"/>
        <v>4.3571478527999998</v>
      </c>
      <c r="I1117" s="2">
        <f t="shared" si="1160"/>
        <v>134261.15393617921</v>
      </c>
      <c r="J1117" s="2"/>
      <c r="K1117" s="2"/>
      <c r="L1117" s="2"/>
      <c r="M1117" s="2"/>
      <c r="N1117" s="2"/>
      <c r="O1117" s="2"/>
      <c r="R1117">
        <v>9</v>
      </c>
      <c r="S1117" s="2">
        <f t="shared" si="1147"/>
        <v>2.1785739263999999</v>
      </c>
      <c r="T1117" s="2">
        <f t="shared" si="1148"/>
        <v>2.1785739263999999</v>
      </c>
      <c r="U1117" s="2">
        <f t="shared" si="1149"/>
        <v>0</v>
      </c>
      <c r="V1117" s="2"/>
      <c r="W1117" s="2">
        <f>S1117-S1117*$N$20</f>
        <v>1.7428591411199998</v>
      </c>
      <c r="X1117" s="2">
        <f>T1117-T1117*$N$20</f>
        <v>1.7428591411199998</v>
      </c>
      <c r="Y1117" s="2">
        <f>U1117-U1117*$N$20</f>
        <v>0</v>
      </c>
      <c r="Z1117" s="2"/>
      <c r="AA1117" s="2">
        <f t="shared" si="1157"/>
        <v>1.0457154846719998</v>
      </c>
      <c r="AB1117" s="2">
        <f t="shared" si="1150"/>
        <v>1.0457154846719998</v>
      </c>
      <c r="AC1117" s="2">
        <f t="shared" si="1151"/>
        <v>0</v>
      </c>
      <c r="AD1117" s="2"/>
      <c r="AE1117" s="2">
        <f t="shared" si="1161"/>
        <v>2.1785739263999999</v>
      </c>
      <c r="AF1117" s="2">
        <f t="shared" si="1158"/>
        <v>2.1785739263999999</v>
      </c>
      <c r="AG1117" s="2">
        <f t="shared" si="1159"/>
        <v>0</v>
      </c>
    </row>
    <row r="1118" spans="1:35" x14ac:dyDescent="0.25">
      <c r="D1118">
        <f t="shared" si="1152"/>
        <v>10</v>
      </c>
      <c r="E1118" s="2">
        <f t="shared" si="1153"/>
        <v>1.0457154846719998</v>
      </c>
      <c r="F1118" s="2">
        <f t="shared" si="1154"/>
        <v>1.0457154846719998</v>
      </c>
      <c r="G1118">
        <f t="shared" si="1155"/>
        <v>0</v>
      </c>
      <c r="H1118" s="2">
        <f t="shared" si="1156"/>
        <v>2.0914309693439996</v>
      </c>
      <c r="I1118" s="2">
        <f t="shared" si="1160"/>
        <v>67114.019806248951</v>
      </c>
      <c r="J1118" s="2"/>
      <c r="K1118" s="2"/>
      <c r="L1118" s="2"/>
      <c r="M1118" s="2"/>
      <c r="N1118" s="2"/>
      <c r="O1118" s="2"/>
      <c r="R1118">
        <v>10</v>
      </c>
      <c r="S1118" s="2">
        <f t="shared" si="1147"/>
        <v>1.0457154846719998</v>
      </c>
      <c r="T1118" s="2">
        <f t="shared" si="1148"/>
        <v>1.0457154846719998</v>
      </c>
      <c r="U1118" s="2">
        <f t="shared" si="1149"/>
        <v>0</v>
      </c>
      <c r="V1118" s="2"/>
      <c r="W1118" s="2">
        <f>S1118-S1118*$N$21</f>
        <v>0.8365723877375999</v>
      </c>
      <c r="X1118" s="2">
        <f>T1118-T1118*$N$21</f>
        <v>0.8365723877375999</v>
      </c>
      <c r="Y1118" s="2">
        <f>U1118-U1118*$N$21</f>
        <v>0</v>
      </c>
      <c r="Z1118" s="2"/>
      <c r="AA1118" s="2">
        <f t="shared" si="1157"/>
        <v>0.50194343264255992</v>
      </c>
      <c r="AB1118" s="2">
        <f t="shared" si="1150"/>
        <v>0.50194343264255992</v>
      </c>
      <c r="AC1118" s="2">
        <f t="shared" si="1151"/>
        <v>0</v>
      </c>
      <c r="AD1118" s="2"/>
      <c r="AE1118" s="2">
        <f t="shared" si="1161"/>
        <v>1.0457154846719998</v>
      </c>
      <c r="AF1118" s="2">
        <f t="shared" si="1158"/>
        <v>1.0457154846719998</v>
      </c>
      <c r="AG1118" s="2">
        <f t="shared" si="1159"/>
        <v>0</v>
      </c>
    </row>
    <row r="1119" spans="1:35" x14ac:dyDescent="0.25">
      <c r="D1119">
        <f t="shared" si="1152"/>
        <v>11</v>
      </c>
      <c r="E1119" s="2">
        <f t="shared" si="1153"/>
        <v>0.50194343264255992</v>
      </c>
      <c r="F1119" s="2">
        <f t="shared" si="1154"/>
        <v>0.50194343264255992</v>
      </c>
      <c r="G1119">
        <f t="shared" si="1155"/>
        <v>0</v>
      </c>
      <c r="H1119" s="2">
        <f t="shared" si="1156"/>
        <v>1.0038868652851198</v>
      </c>
      <c r="I1119" s="2">
        <f t="shared" si="1160"/>
        <v>40360.26753192296</v>
      </c>
      <c r="J1119" s="2"/>
      <c r="K1119" s="2"/>
      <c r="L1119" s="2"/>
      <c r="M1119" s="2"/>
      <c r="N1119" s="2"/>
      <c r="O1119" s="2"/>
      <c r="R1119" s="3">
        <v>11</v>
      </c>
      <c r="S1119" s="6">
        <f t="shared" si="1147"/>
        <v>0.50194343264255992</v>
      </c>
      <c r="T1119" s="6">
        <f t="shared" si="1148"/>
        <v>0.50194343264255992</v>
      </c>
      <c r="U1119" s="6">
        <f t="shared" si="1149"/>
        <v>0</v>
      </c>
      <c r="V1119" s="7"/>
      <c r="W1119" s="2">
        <f>S1119-S1119*$N$22</f>
        <v>0.40155474611404796</v>
      </c>
      <c r="X1119" s="2">
        <f>T1119-T1119*$N$22</f>
        <v>0.40155474611404796</v>
      </c>
      <c r="Y1119" s="2">
        <f>U1119-U1119*$N$22</f>
        <v>0</v>
      </c>
      <c r="Z1119" s="2"/>
      <c r="AA1119" s="2">
        <f t="shared" si="1157"/>
        <v>0.24093284766842876</v>
      </c>
      <c r="AB1119" s="2">
        <f t="shared" si="1150"/>
        <v>0.24093284766842876</v>
      </c>
      <c r="AC1119" s="2">
        <f t="shared" si="1151"/>
        <v>0</v>
      </c>
      <c r="AD1119" s="2"/>
      <c r="AE1119" s="2">
        <f t="shared" si="1161"/>
        <v>0.50194343264255992</v>
      </c>
      <c r="AF1119" s="2">
        <f t="shared" si="1158"/>
        <v>0.50194343264255992</v>
      </c>
      <c r="AG1119" s="2">
        <f t="shared" si="1159"/>
        <v>0</v>
      </c>
    </row>
    <row r="1120" spans="1:35" x14ac:dyDescent="0.25">
      <c r="H1120" s="2">
        <f>SUM(H1109:H1119)</f>
        <v>9611.8210262316497</v>
      </c>
      <c r="I1120">
        <f>SUM(I1111:I1119)</f>
        <v>3779450.7685921113</v>
      </c>
      <c r="R1120" t="s">
        <v>30</v>
      </c>
      <c r="T1120">
        <f>IF($H1120&lt;$J$12,F1120,F1120/$H1120*$J$12)</f>
        <v>0</v>
      </c>
      <c r="U1120">
        <f>SUM(S1109:U1119)</f>
        <v>7052.9194890474282</v>
      </c>
      <c r="Y1120" s="2">
        <f>SUM(W1109:Y1119)</f>
        <v>6877.3355912379429</v>
      </c>
      <c r="AC1120" s="2">
        <f>SUM(AA1109:AC1119)</f>
        <v>2053.4013547427667</v>
      </c>
      <c r="AE1120" s="2">
        <f>SUM(AE1109:AE1119)</f>
        <v>4805.9105131158249</v>
      </c>
      <c r="AF1120" s="2">
        <f>SUM(AF1109:AF1119)</f>
        <v>4805.9105131158249</v>
      </c>
      <c r="AG1120">
        <f>SUM(AG1109:AG1119)</f>
        <v>0</v>
      </c>
      <c r="AH1120" s="15">
        <f>SUM(AE1109:AG1119)</f>
        <v>9611.8210262316461</v>
      </c>
    </row>
    <row r="1121" spans="1:35" x14ac:dyDescent="0.25">
      <c r="B1121" s="3"/>
      <c r="C1121" s="3"/>
      <c r="D1121" s="3"/>
      <c r="E1121" s="6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14"/>
      <c r="AI1121" s="3"/>
    </row>
    <row r="1122" spans="1:35" x14ac:dyDescent="0.25">
      <c r="B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7"/>
      <c r="U1122" s="7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7"/>
      <c r="AH1122" s="19"/>
      <c r="AI1122" s="7"/>
    </row>
    <row r="1123" spans="1:35" x14ac:dyDescent="0.25">
      <c r="A1123" t="s">
        <v>24</v>
      </c>
      <c r="B1123">
        <f>B1108+1</f>
        <v>73</v>
      </c>
      <c r="D1123" s="3" t="s">
        <v>34</v>
      </c>
      <c r="E1123" s="3" t="s">
        <v>5</v>
      </c>
      <c r="F1123" s="3" t="s">
        <v>4</v>
      </c>
      <c r="G1123" s="3" t="s">
        <v>6</v>
      </c>
      <c r="H1123" s="3" t="s">
        <v>14</v>
      </c>
      <c r="I1123" s="3" t="s">
        <v>7</v>
      </c>
      <c r="K1123" s="14" t="s">
        <v>32</v>
      </c>
      <c r="L1123" s="4"/>
      <c r="M1123" s="4"/>
      <c r="N1123" s="3" t="s">
        <v>51</v>
      </c>
      <c r="O1123" s="3" t="s">
        <v>50</v>
      </c>
      <c r="P1123" s="3" t="s">
        <v>14</v>
      </c>
      <c r="R1123" s="3" t="s">
        <v>34</v>
      </c>
      <c r="S1123" s="3" t="s">
        <v>35</v>
      </c>
      <c r="T1123" s="3" t="s">
        <v>36</v>
      </c>
      <c r="U1123" s="3" t="s">
        <v>37</v>
      </c>
      <c r="W1123" s="3" t="s">
        <v>38</v>
      </c>
      <c r="X1123" s="3" t="s">
        <v>39</v>
      </c>
      <c r="Y1123" s="3" t="s">
        <v>40</v>
      </c>
      <c r="AA1123" s="3" t="s">
        <v>41</v>
      </c>
      <c r="AB1123" s="3" t="s">
        <v>42</v>
      </c>
      <c r="AC1123" s="3" t="s">
        <v>43</v>
      </c>
      <c r="AE1123" s="3" t="s">
        <v>52</v>
      </c>
      <c r="AF1123" s="3" t="s">
        <v>54</v>
      </c>
      <c r="AG1123" s="3" t="s">
        <v>53</v>
      </c>
      <c r="AH1123" s="1" t="s">
        <v>24</v>
      </c>
      <c r="AI1123">
        <f>B1123</f>
        <v>73</v>
      </c>
    </row>
    <row r="1124" spans="1:35" x14ac:dyDescent="0.25">
      <c r="D1124">
        <f>D1109</f>
        <v>1</v>
      </c>
      <c r="E1124" s="2">
        <f>AE1109</f>
        <v>3779.4507685921112</v>
      </c>
      <c r="F1124" s="2">
        <f>AF1109</f>
        <v>3779.4507685921112</v>
      </c>
      <c r="G1124">
        <f>IF($B1123&lt;$M$5,0,$K$6)</f>
        <v>0</v>
      </c>
      <c r="H1124" s="2">
        <f>SUM(E1124:G1124)</f>
        <v>7558.9015371842224</v>
      </c>
      <c r="K1124" s="1" t="s">
        <v>17</v>
      </c>
      <c r="L1124" s="2">
        <f>SUM(I1126:I1134)</f>
        <v>3779450.7685921113</v>
      </c>
      <c r="M1124" s="4"/>
      <c r="N1124" s="7">
        <f>L1127+L1128</f>
        <v>1889725.3842960557</v>
      </c>
      <c r="O1124" s="7">
        <f>L1129</f>
        <v>1889725.3842960557</v>
      </c>
      <c r="P1124" s="4"/>
      <c r="R1124">
        <v>1</v>
      </c>
      <c r="S1124" s="2">
        <f t="shared" ref="S1124:S1134" si="1163">IF($H1124&lt;$J$12,E1124,E1124/$H1124*$J$12)</f>
        <v>2500</v>
      </c>
      <c r="T1124" s="2">
        <f t="shared" ref="T1124:T1134" si="1164">IF($H1124&lt;$J$12,F1124,F1124/$H1124*$J$12)</f>
        <v>2500</v>
      </c>
      <c r="U1124" s="2">
        <f t="shared" ref="U1124:U1134" si="1165">IF($H1124&lt;$J$12,G1124,G1124/$H1124*$J$12)</f>
        <v>0</v>
      </c>
      <c r="V1124" s="2"/>
      <c r="W1124" s="2">
        <f>S1124-S1124*$N$12</f>
        <v>2500</v>
      </c>
      <c r="X1124" s="2">
        <f>T1124-T1124*$N$12</f>
        <v>2500</v>
      </c>
      <c r="Y1124" s="2">
        <f>U1124-U1124*$N$12</f>
        <v>0</v>
      </c>
      <c r="Z1124" s="2"/>
      <c r="AA1124" s="2">
        <f>W1124*VLOOKUP($R1124,$D$19:$E$29,2,FALSE)</f>
        <v>625</v>
      </c>
      <c r="AB1124" s="2">
        <f t="shared" ref="AB1124:AB1134" si="1166">X1124*VLOOKUP($R1124,$D$19:$E$29,2,FALSE)</f>
        <v>625</v>
      </c>
      <c r="AC1124" s="2">
        <f t="shared" ref="AC1124:AC1134" si="1167">Y1124*VLOOKUP($R1124,$D$19:$E$29,2,FALSE)</f>
        <v>0</v>
      </c>
      <c r="AD1124" s="2"/>
      <c r="AE1124" s="2">
        <f>N1127</f>
        <v>3779.4507685921112</v>
      </c>
      <c r="AF1124" s="2">
        <f>O1127</f>
        <v>3779.4507685921112</v>
      </c>
      <c r="AG1124">
        <v>0</v>
      </c>
    </row>
    <row r="1125" spans="1:35" x14ac:dyDescent="0.25">
      <c r="D1125">
        <f t="shared" ref="D1125:D1134" si="1168">D1110</f>
        <v>2</v>
      </c>
      <c r="E1125" s="2">
        <f t="shared" ref="E1125:E1134" si="1169">AE1110</f>
        <v>625</v>
      </c>
      <c r="F1125" s="2">
        <f t="shared" ref="F1125:F1134" si="1170">AF1110</f>
        <v>625</v>
      </c>
      <c r="G1125">
        <f t="shared" ref="G1125:G1134" si="1171">AG1110</f>
        <v>0</v>
      </c>
      <c r="H1125" s="2">
        <f t="shared" ref="H1125:H1134" si="1172">SUM(E1125:G1125)</f>
        <v>1250</v>
      </c>
      <c r="K1125" s="1" t="s">
        <v>19</v>
      </c>
      <c r="L1125" s="8">
        <f>IF(B1123&lt;$M$5,0,$K$6/SUM($K$6,E1124:E1134))</f>
        <v>0</v>
      </c>
      <c r="M1125" s="1" t="s">
        <v>15</v>
      </c>
      <c r="N1125" s="2">
        <f>N1124*$I$6</f>
        <v>3779.4507685921112</v>
      </c>
      <c r="O1125" s="2">
        <f>O1124*$I$6</f>
        <v>3779.4507685921112</v>
      </c>
      <c r="P1125" s="2">
        <f>SUM(N1125:O1125)</f>
        <v>7558.9015371842224</v>
      </c>
      <c r="R1125">
        <v>2</v>
      </c>
      <c r="S1125" s="2">
        <f t="shared" si="1163"/>
        <v>625</v>
      </c>
      <c r="T1125" s="2">
        <f t="shared" si="1164"/>
        <v>625</v>
      </c>
      <c r="U1125" s="2">
        <f t="shared" si="1165"/>
        <v>0</v>
      </c>
      <c r="V1125" s="2"/>
      <c r="W1125" s="2">
        <f>S1125-S1125*$N$13</f>
        <v>593.75</v>
      </c>
      <c r="X1125" s="2">
        <f>T1125-T1125*$N$13</f>
        <v>593.75</v>
      </c>
      <c r="Y1125" s="2">
        <f>U1125-U1125*$N$13</f>
        <v>0</v>
      </c>
      <c r="Z1125" s="2"/>
      <c r="AA1125" s="2">
        <f t="shared" ref="AA1125:AA1134" si="1173">W1125*VLOOKUP($R1125,$D$19:$E$29,2,FALSE)</f>
        <v>237.5</v>
      </c>
      <c r="AB1125" s="2">
        <f t="shared" si="1166"/>
        <v>237.5</v>
      </c>
      <c r="AC1125" s="2">
        <f t="shared" si="1167"/>
        <v>0</v>
      </c>
      <c r="AD1125" s="2"/>
      <c r="AE1125" s="2">
        <f>AA1124</f>
        <v>625</v>
      </c>
      <c r="AF1125" s="2">
        <f t="shared" ref="AF1125:AF1134" si="1174">AB1124</f>
        <v>625</v>
      </c>
      <c r="AG1125" s="2">
        <f t="shared" ref="AG1125:AG1134" si="1175">AC1124</f>
        <v>0</v>
      </c>
    </row>
    <row r="1126" spans="1:35" x14ac:dyDescent="0.25">
      <c r="D1126">
        <f t="shared" si="1168"/>
        <v>3</v>
      </c>
      <c r="E1126" s="2">
        <f t="shared" si="1169"/>
        <v>237.5</v>
      </c>
      <c r="F1126" s="2">
        <f t="shared" si="1170"/>
        <v>237.5</v>
      </c>
      <c r="G1126">
        <f t="shared" si="1171"/>
        <v>0</v>
      </c>
      <c r="H1126" s="2">
        <f t="shared" si="1172"/>
        <v>475</v>
      </c>
      <c r="I1126" s="2">
        <f t="shared" ref="I1126:I1134" si="1176">F1126*VLOOKUP(D1126,$H$12:$L$22,4,FALSE)</f>
        <v>1149025</v>
      </c>
      <c r="J1126" s="2"/>
      <c r="K1126" s="1" t="s">
        <v>20</v>
      </c>
      <c r="L1126" s="8">
        <f>1-L1125</f>
        <v>1</v>
      </c>
      <c r="M1126" s="1" t="s">
        <v>16</v>
      </c>
      <c r="N1126" s="2">
        <f>IF($P1125&lt;$I$7,N1125,$I$7*N1125/$P1125)</f>
        <v>3779.4507685921112</v>
      </c>
      <c r="O1126" s="2">
        <f>IF($P1125&lt;$I$7,O1125,$I$7*O1125/$P1125)</f>
        <v>3779.4507685921112</v>
      </c>
      <c r="P1126" s="2">
        <f>SUM(N1126:O1126)</f>
        <v>7558.9015371842224</v>
      </c>
      <c r="R1126">
        <v>3</v>
      </c>
      <c r="S1126" s="2">
        <f t="shared" si="1163"/>
        <v>237.5</v>
      </c>
      <c r="T1126" s="2">
        <f t="shared" si="1164"/>
        <v>237.5</v>
      </c>
      <c r="U1126" s="2">
        <f t="shared" si="1165"/>
        <v>0</v>
      </c>
      <c r="V1126" s="2"/>
      <c r="W1126" s="2">
        <f>S1126-S1126*$N$14</f>
        <v>213.75</v>
      </c>
      <c r="X1126" s="2">
        <f>T1126-T1126*$N$14</f>
        <v>213.75</v>
      </c>
      <c r="Y1126" s="2">
        <f>U1126-U1126*$N$14</f>
        <v>0</v>
      </c>
      <c r="Z1126" s="2"/>
      <c r="AA1126" s="2">
        <f t="shared" si="1173"/>
        <v>85.5</v>
      </c>
      <c r="AB1126" s="2">
        <f t="shared" si="1166"/>
        <v>85.5</v>
      </c>
      <c r="AC1126" s="2">
        <f t="shared" si="1167"/>
        <v>0</v>
      </c>
      <c r="AD1126" s="2"/>
      <c r="AE1126" s="2">
        <f t="shared" ref="AE1126:AE1134" si="1177">AA1125</f>
        <v>237.5</v>
      </c>
      <c r="AF1126" s="2">
        <f t="shared" si="1174"/>
        <v>237.5</v>
      </c>
      <c r="AG1126" s="2">
        <f t="shared" si="1175"/>
        <v>0</v>
      </c>
    </row>
    <row r="1127" spans="1:35" x14ac:dyDescent="0.25">
      <c r="D1127">
        <f t="shared" si="1168"/>
        <v>4</v>
      </c>
      <c r="E1127" s="2">
        <f t="shared" si="1169"/>
        <v>85.5</v>
      </c>
      <c r="F1127" s="2">
        <f t="shared" si="1170"/>
        <v>85.5</v>
      </c>
      <c r="G1127">
        <f t="shared" si="1171"/>
        <v>0</v>
      </c>
      <c r="H1127" s="2">
        <f t="shared" si="1172"/>
        <v>171</v>
      </c>
      <c r="I1127" s="2">
        <f t="shared" si="1176"/>
        <v>847732.5</v>
      </c>
      <c r="J1127" s="2"/>
      <c r="K1127" s="1" t="s">
        <v>21</v>
      </c>
      <c r="L1127" s="2">
        <f>L1124*L1125</f>
        <v>0</v>
      </c>
      <c r="M1127" s="1" t="s">
        <v>33</v>
      </c>
      <c r="N1127" s="2">
        <f>N1126</f>
        <v>3779.4507685921112</v>
      </c>
      <c r="O1127" s="2">
        <f t="shared" ref="O1127" si="1178">O1126</f>
        <v>3779.4507685921112</v>
      </c>
      <c r="P1127" s="2">
        <f>SUM(N1127:O1127)</f>
        <v>7558.9015371842224</v>
      </c>
      <c r="R1127">
        <v>4</v>
      </c>
      <c r="S1127" s="2">
        <f t="shared" si="1163"/>
        <v>85.5</v>
      </c>
      <c r="T1127" s="2">
        <f t="shared" si="1164"/>
        <v>85.5</v>
      </c>
      <c r="U1127" s="2">
        <f t="shared" si="1165"/>
        <v>0</v>
      </c>
      <c r="V1127" s="2"/>
      <c r="W1127" s="2">
        <f>S1127-S1127*$N$15</f>
        <v>68.400000000000006</v>
      </c>
      <c r="X1127" s="2">
        <f>T1127-T1127*$N$15</f>
        <v>68.400000000000006</v>
      </c>
      <c r="Y1127" s="2">
        <f>U1127-U1127*$N$15</f>
        <v>0</v>
      </c>
      <c r="Z1127" s="2"/>
      <c r="AA1127" s="2">
        <f t="shared" si="1173"/>
        <v>41.04</v>
      </c>
      <c r="AB1127" s="2">
        <f t="shared" si="1166"/>
        <v>41.04</v>
      </c>
      <c r="AC1127" s="2">
        <f t="shared" si="1167"/>
        <v>0</v>
      </c>
      <c r="AD1127" s="2"/>
      <c r="AE1127" s="2">
        <f t="shared" si="1177"/>
        <v>85.5</v>
      </c>
      <c r="AF1127" s="2">
        <f t="shared" si="1174"/>
        <v>85.5</v>
      </c>
      <c r="AG1127" s="2">
        <f t="shared" si="1175"/>
        <v>0</v>
      </c>
    </row>
    <row r="1128" spans="1:35" x14ac:dyDescent="0.25">
      <c r="D1128">
        <f t="shared" si="1168"/>
        <v>5</v>
      </c>
      <c r="E1128" s="2">
        <f t="shared" si="1169"/>
        <v>41.04</v>
      </c>
      <c r="F1128" s="2">
        <f t="shared" si="1170"/>
        <v>41.04</v>
      </c>
      <c r="G1128">
        <f t="shared" si="1171"/>
        <v>0</v>
      </c>
      <c r="H1128" s="2">
        <f t="shared" si="1172"/>
        <v>82.08</v>
      </c>
      <c r="I1128" s="2">
        <f t="shared" si="1176"/>
        <v>647282.88</v>
      </c>
      <c r="J1128" s="2"/>
      <c r="K1128" s="1" t="s">
        <v>22</v>
      </c>
      <c r="L1128" s="2">
        <f>(L1124*L1126)/2</f>
        <v>1889725.3842960557</v>
      </c>
      <c r="R1128">
        <v>5</v>
      </c>
      <c r="S1128" s="2">
        <f t="shared" si="1163"/>
        <v>41.04</v>
      </c>
      <c r="T1128" s="2">
        <f t="shared" si="1164"/>
        <v>41.04</v>
      </c>
      <c r="U1128" s="2">
        <f t="shared" si="1165"/>
        <v>0</v>
      </c>
      <c r="V1128" s="2"/>
      <c r="W1128" s="2">
        <f>S1128-S1128*$N$16</f>
        <v>32.832000000000001</v>
      </c>
      <c r="X1128" s="2">
        <f>T1128-T1128*$N$16</f>
        <v>32.832000000000001</v>
      </c>
      <c r="Y1128" s="2">
        <f>U1128-U1128*$N$16</f>
        <v>0</v>
      </c>
      <c r="Z1128" s="2"/>
      <c r="AA1128" s="2">
        <f t="shared" si="1173"/>
        <v>19.699200000000001</v>
      </c>
      <c r="AB1128" s="2">
        <f t="shared" si="1166"/>
        <v>19.699200000000001</v>
      </c>
      <c r="AC1128" s="2">
        <f t="shared" si="1167"/>
        <v>0</v>
      </c>
      <c r="AD1128" s="2"/>
      <c r="AE1128" s="2">
        <f t="shared" si="1177"/>
        <v>41.04</v>
      </c>
      <c r="AF1128" s="2">
        <f t="shared" si="1174"/>
        <v>41.04</v>
      </c>
      <c r="AG1128" s="2">
        <f t="shared" si="1175"/>
        <v>0</v>
      </c>
    </row>
    <row r="1129" spans="1:35" x14ac:dyDescent="0.25">
      <c r="D1129">
        <f t="shared" si="1168"/>
        <v>6</v>
      </c>
      <c r="E1129" s="2">
        <f t="shared" si="1169"/>
        <v>19.699200000000001</v>
      </c>
      <c r="F1129" s="2">
        <f t="shared" si="1170"/>
        <v>19.699200000000001</v>
      </c>
      <c r="G1129">
        <f t="shared" si="1171"/>
        <v>0</v>
      </c>
      <c r="H1129" s="2">
        <f t="shared" si="1172"/>
        <v>39.398400000000002</v>
      </c>
      <c r="I1129" s="2">
        <f t="shared" si="1176"/>
        <v>447309.73440000002</v>
      </c>
      <c r="J1129" s="2"/>
      <c r="K1129" s="1" t="s">
        <v>23</v>
      </c>
      <c r="L1129" s="2">
        <f>L1128</f>
        <v>1889725.3842960557</v>
      </c>
      <c r="R1129">
        <v>6</v>
      </c>
      <c r="S1129" s="2">
        <f t="shared" si="1163"/>
        <v>19.699200000000001</v>
      </c>
      <c r="T1129" s="2">
        <f t="shared" si="1164"/>
        <v>19.699200000000001</v>
      </c>
      <c r="U1129" s="2">
        <f t="shared" si="1165"/>
        <v>0</v>
      </c>
      <c r="V1129" s="2"/>
      <c r="W1129" s="2">
        <f>S1129-S1129*$N$17</f>
        <v>15.759360000000001</v>
      </c>
      <c r="X1129" s="2">
        <f>T1129-T1129*$N$17</f>
        <v>15.759360000000001</v>
      </c>
      <c r="Y1129" s="2">
        <f>U1129-U1129*$N$17</f>
        <v>0</v>
      </c>
      <c r="Z1129" s="2"/>
      <c r="AA1129" s="2">
        <f t="shared" si="1173"/>
        <v>9.4556160000000009</v>
      </c>
      <c r="AB1129" s="2">
        <f t="shared" si="1166"/>
        <v>9.4556160000000009</v>
      </c>
      <c r="AC1129" s="2">
        <f t="shared" si="1167"/>
        <v>0</v>
      </c>
      <c r="AD1129" s="2"/>
      <c r="AE1129" s="2">
        <f t="shared" si="1177"/>
        <v>19.699200000000001</v>
      </c>
      <c r="AF1129" s="2">
        <f t="shared" si="1174"/>
        <v>19.699200000000001</v>
      </c>
      <c r="AG1129" s="2">
        <f t="shared" si="1175"/>
        <v>0</v>
      </c>
    </row>
    <row r="1130" spans="1:35" x14ac:dyDescent="0.25">
      <c r="D1130">
        <f t="shared" si="1168"/>
        <v>7</v>
      </c>
      <c r="E1130" s="2">
        <f t="shared" si="1169"/>
        <v>9.4556160000000009</v>
      </c>
      <c r="F1130" s="2">
        <f t="shared" si="1170"/>
        <v>9.4556160000000009</v>
      </c>
      <c r="G1130">
        <f t="shared" si="1171"/>
        <v>0</v>
      </c>
      <c r="H1130" s="2">
        <f t="shared" si="1172"/>
        <v>18.911232000000002</v>
      </c>
      <c r="I1130" s="2">
        <f t="shared" si="1176"/>
        <v>278288.23449600005</v>
      </c>
      <c r="J1130" s="2"/>
      <c r="K1130" s="15"/>
      <c r="L1130" s="2"/>
      <c r="M1130" s="2"/>
      <c r="N1130" s="2"/>
      <c r="O1130" s="2"/>
      <c r="R1130">
        <v>7</v>
      </c>
      <c r="S1130" s="2">
        <f t="shared" si="1163"/>
        <v>9.4556160000000009</v>
      </c>
      <c r="T1130" s="2">
        <f t="shared" si="1164"/>
        <v>9.4556160000000009</v>
      </c>
      <c r="U1130" s="2">
        <f t="shared" si="1165"/>
        <v>0</v>
      </c>
      <c r="V1130" s="2"/>
      <c r="W1130" s="2">
        <f>S1130-S1130*$N$18</f>
        <v>7.5644928000000009</v>
      </c>
      <c r="X1130" s="2">
        <f>T1130-T1130*$N$18</f>
        <v>7.5644928000000009</v>
      </c>
      <c r="Y1130" s="2">
        <f>U1130-U1130*$N$18</f>
        <v>0</v>
      </c>
      <c r="Z1130" s="2"/>
      <c r="AA1130" s="2">
        <f t="shared" si="1173"/>
        <v>4.53869568</v>
      </c>
      <c r="AB1130" s="2">
        <f t="shared" si="1166"/>
        <v>4.53869568</v>
      </c>
      <c r="AC1130" s="2">
        <f t="shared" si="1167"/>
        <v>0</v>
      </c>
      <c r="AD1130" s="2"/>
      <c r="AE1130" s="2">
        <f t="shared" si="1177"/>
        <v>9.4556160000000009</v>
      </c>
      <c r="AF1130" s="2">
        <f t="shared" si="1174"/>
        <v>9.4556160000000009</v>
      </c>
      <c r="AG1130" s="2">
        <f t="shared" si="1175"/>
        <v>0</v>
      </c>
    </row>
    <row r="1131" spans="1:35" x14ac:dyDescent="0.25">
      <c r="D1131">
        <f t="shared" si="1168"/>
        <v>8</v>
      </c>
      <c r="E1131" s="2">
        <f t="shared" si="1169"/>
        <v>4.53869568</v>
      </c>
      <c r="F1131" s="2">
        <f t="shared" si="1170"/>
        <v>4.53869568</v>
      </c>
      <c r="G1131">
        <f t="shared" si="1171"/>
        <v>0</v>
      </c>
      <c r="H1131" s="2">
        <f t="shared" si="1172"/>
        <v>9.07739136</v>
      </c>
      <c r="I1131" s="2">
        <f t="shared" si="1176"/>
        <v>168076.97842176</v>
      </c>
      <c r="J1131" s="2"/>
      <c r="K1131" s="2"/>
      <c r="L1131" s="2"/>
      <c r="M1131" s="2"/>
      <c r="N1131" s="2"/>
      <c r="O1131" s="2"/>
      <c r="R1131">
        <v>8</v>
      </c>
      <c r="S1131" s="2">
        <f t="shared" si="1163"/>
        <v>4.53869568</v>
      </c>
      <c r="T1131" s="2">
        <f t="shared" si="1164"/>
        <v>4.53869568</v>
      </c>
      <c r="U1131" s="2">
        <f t="shared" si="1165"/>
        <v>0</v>
      </c>
      <c r="V1131" s="2"/>
      <c r="W1131" s="2">
        <f>S1131-S1131*$N$19</f>
        <v>3.630956544</v>
      </c>
      <c r="X1131" s="2">
        <f>T1131-T1131*$N$19</f>
        <v>3.630956544</v>
      </c>
      <c r="Y1131" s="2">
        <f>U1131-U1131*$N$19</f>
        <v>0</v>
      </c>
      <c r="Z1131" s="2"/>
      <c r="AA1131" s="2">
        <f t="shared" si="1173"/>
        <v>2.1785739263999999</v>
      </c>
      <c r="AB1131" s="2">
        <f t="shared" si="1166"/>
        <v>2.1785739263999999</v>
      </c>
      <c r="AC1131" s="2">
        <f t="shared" si="1167"/>
        <v>0</v>
      </c>
      <c r="AD1131" s="2"/>
      <c r="AE1131" s="2">
        <f t="shared" si="1177"/>
        <v>4.53869568</v>
      </c>
      <c r="AF1131" s="2">
        <f t="shared" si="1174"/>
        <v>4.53869568</v>
      </c>
      <c r="AG1131" s="2">
        <f t="shared" si="1175"/>
        <v>0</v>
      </c>
    </row>
    <row r="1132" spans="1:35" x14ac:dyDescent="0.25">
      <c r="D1132">
        <f t="shared" si="1168"/>
        <v>9</v>
      </c>
      <c r="E1132" s="2">
        <f t="shared" si="1169"/>
        <v>2.1785739263999999</v>
      </c>
      <c r="F1132" s="2">
        <f t="shared" si="1170"/>
        <v>2.1785739263999999</v>
      </c>
      <c r="G1132">
        <f t="shared" si="1171"/>
        <v>0</v>
      </c>
      <c r="H1132" s="2">
        <f t="shared" si="1172"/>
        <v>4.3571478527999998</v>
      </c>
      <c r="I1132" s="2">
        <f t="shared" si="1176"/>
        <v>134261.15393617921</v>
      </c>
      <c r="J1132" s="2"/>
      <c r="K1132" s="2"/>
      <c r="L1132" s="2"/>
      <c r="M1132" s="2"/>
      <c r="N1132" s="2"/>
      <c r="O1132" s="2"/>
      <c r="R1132">
        <v>9</v>
      </c>
      <c r="S1132" s="2">
        <f t="shared" si="1163"/>
        <v>2.1785739263999999</v>
      </c>
      <c r="T1132" s="2">
        <f t="shared" si="1164"/>
        <v>2.1785739263999999</v>
      </c>
      <c r="U1132" s="2">
        <f t="shared" si="1165"/>
        <v>0</v>
      </c>
      <c r="V1132" s="2"/>
      <c r="W1132" s="2">
        <f>S1132-S1132*$N$20</f>
        <v>1.7428591411199998</v>
      </c>
      <c r="X1132" s="2">
        <f>T1132-T1132*$N$20</f>
        <v>1.7428591411199998</v>
      </c>
      <c r="Y1132" s="2">
        <f>U1132-U1132*$N$20</f>
        <v>0</v>
      </c>
      <c r="Z1132" s="2"/>
      <c r="AA1132" s="2">
        <f t="shared" si="1173"/>
        <v>1.0457154846719998</v>
      </c>
      <c r="AB1132" s="2">
        <f t="shared" si="1166"/>
        <v>1.0457154846719998</v>
      </c>
      <c r="AC1132" s="2">
        <f t="shared" si="1167"/>
        <v>0</v>
      </c>
      <c r="AD1132" s="2"/>
      <c r="AE1132" s="2">
        <f t="shared" si="1177"/>
        <v>2.1785739263999999</v>
      </c>
      <c r="AF1132" s="2">
        <f t="shared" si="1174"/>
        <v>2.1785739263999999</v>
      </c>
      <c r="AG1132" s="2">
        <f t="shared" si="1175"/>
        <v>0</v>
      </c>
    </row>
    <row r="1133" spans="1:35" x14ac:dyDescent="0.25">
      <c r="D1133">
        <f t="shared" si="1168"/>
        <v>10</v>
      </c>
      <c r="E1133" s="2">
        <f t="shared" si="1169"/>
        <v>1.0457154846719998</v>
      </c>
      <c r="F1133" s="2">
        <f t="shared" si="1170"/>
        <v>1.0457154846719998</v>
      </c>
      <c r="G1133">
        <f t="shared" si="1171"/>
        <v>0</v>
      </c>
      <c r="H1133" s="2">
        <f t="shared" si="1172"/>
        <v>2.0914309693439996</v>
      </c>
      <c r="I1133" s="2">
        <f t="shared" si="1176"/>
        <v>67114.019806248951</v>
      </c>
      <c r="J1133" s="2"/>
      <c r="K1133" s="2"/>
      <c r="L1133" s="2"/>
      <c r="M1133" s="2"/>
      <c r="N1133" s="2"/>
      <c r="O1133" s="2"/>
      <c r="R1133">
        <v>10</v>
      </c>
      <c r="S1133" s="2">
        <f t="shared" si="1163"/>
        <v>1.0457154846719998</v>
      </c>
      <c r="T1133" s="2">
        <f t="shared" si="1164"/>
        <v>1.0457154846719998</v>
      </c>
      <c r="U1133" s="2">
        <f t="shared" si="1165"/>
        <v>0</v>
      </c>
      <c r="V1133" s="2"/>
      <c r="W1133" s="2">
        <f>S1133-S1133*$N$21</f>
        <v>0.8365723877375999</v>
      </c>
      <c r="X1133" s="2">
        <f>T1133-T1133*$N$21</f>
        <v>0.8365723877375999</v>
      </c>
      <c r="Y1133" s="2">
        <f>U1133-U1133*$N$21</f>
        <v>0</v>
      </c>
      <c r="Z1133" s="2"/>
      <c r="AA1133" s="2">
        <f t="shared" si="1173"/>
        <v>0.50194343264255992</v>
      </c>
      <c r="AB1133" s="2">
        <f t="shared" si="1166"/>
        <v>0.50194343264255992</v>
      </c>
      <c r="AC1133" s="2">
        <f t="shared" si="1167"/>
        <v>0</v>
      </c>
      <c r="AD1133" s="2"/>
      <c r="AE1133" s="2">
        <f t="shared" si="1177"/>
        <v>1.0457154846719998</v>
      </c>
      <c r="AF1133" s="2">
        <f t="shared" si="1174"/>
        <v>1.0457154846719998</v>
      </c>
      <c r="AG1133" s="2">
        <f t="shared" si="1175"/>
        <v>0</v>
      </c>
    </row>
    <row r="1134" spans="1:35" x14ac:dyDescent="0.25">
      <c r="D1134">
        <f t="shared" si="1168"/>
        <v>11</v>
      </c>
      <c r="E1134" s="2">
        <f t="shared" si="1169"/>
        <v>0.50194343264255992</v>
      </c>
      <c r="F1134" s="2">
        <f t="shared" si="1170"/>
        <v>0.50194343264255992</v>
      </c>
      <c r="G1134">
        <f t="shared" si="1171"/>
        <v>0</v>
      </c>
      <c r="H1134" s="2">
        <f t="shared" si="1172"/>
        <v>1.0038868652851198</v>
      </c>
      <c r="I1134" s="2">
        <f t="shared" si="1176"/>
        <v>40360.26753192296</v>
      </c>
      <c r="J1134" s="2"/>
      <c r="K1134" s="2"/>
      <c r="L1134" s="2"/>
      <c r="M1134" s="2"/>
      <c r="N1134" s="2"/>
      <c r="O1134" s="2"/>
      <c r="R1134" s="3">
        <v>11</v>
      </c>
      <c r="S1134" s="6">
        <f t="shared" si="1163"/>
        <v>0.50194343264255992</v>
      </c>
      <c r="T1134" s="6">
        <f t="shared" si="1164"/>
        <v>0.50194343264255992</v>
      </c>
      <c r="U1134" s="6">
        <f t="shared" si="1165"/>
        <v>0</v>
      </c>
      <c r="V1134" s="7"/>
      <c r="W1134" s="2">
        <f>S1134-S1134*$N$22</f>
        <v>0.40155474611404796</v>
      </c>
      <c r="X1134" s="2">
        <f>T1134-T1134*$N$22</f>
        <v>0.40155474611404796</v>
      </c>
      <c r="Y1134" s="2">
        <f>U1134-U1134*$N$22</f>
        <v>0</v>
      </c>
      <c r="Z1134" s="2"/>
      <c r="AA1134" s="2">
        <f t="shared" si="1173"/>
        <v>0.24093284766842876</v>
      </c>
      <c r="AB1134" s="2">
        <f t="shared" si="1166"/>
        <v>0.24093284766842876</v>
      </c>
      <c r="AC1134" s="2">
        <f t="shared" si="1167"/>
        <v>0</v>
      </c>
      <c r="AD1134" s="2"/>
      <c r="AE1134" s="2">
        <f t="shared" si="1177"/>
        <v>0.50194343264255992</v>
      </c>
      <c r="AF1134" s="2">
        <f t="shared" si="1174"/>
        <v>0.50194343264255992</v>
      </c>
      <c r="AG1134" s="2">
        <f t="shared" si="1175"/>
        <v>0</v>
      </c>
    </row>
    <row r="1135" spans="1:35" x14ac:dyDescent="0.25">
      <c r="H1135" s="2">
        <f>SUM(H1124:H1134)</f>
        <v>9611.8210262316497</v>
      </c>
      <c r="I1135">
        <f>SUM(I1126:I1134)</f>
        <v>3779450.7685921113</v>
      </c>
      <c r="R1135" t="s">
        <v>30</v>
      </c>
      <c r="T1135">
        <f>IF($H1135&lt;$J$12,F1135,F1135/$H1135*$J$12)</f>
        <v>0</v>
      </c>
      <c r="U1135">
        <f>SUM(S1124:U1134)</f>
        <v>7052.9194890474282</v>
      </c>
      <c r="Y1135" s="2">
        <f>SUM(W1124:Y1134)</f>
        <v>6877.3355912379429</v>
      </c>
      <c r="AC1135" s="2">
        <f>SUM(AA1124:AC1134)</f>
        <v>2053.4013547427667</v>
      </c>
      <c r="AE1135" s="2">
        <f>SUM(AE1124:AE1134)</f>
        <v>4805.9105131158249</v>
      </c>
      <c r="AF1135" s="2">
        <f>SUM(AF1124:AF1134)</f>
        <v>4805.9105131158249</v>
      </c>
      <c r="AG1135">
        <f>SUM(AG1124:AG1134)</f>
        <v>0</v>
      </c>
      <c r="AH1135" s="15">
        <f>SUM(AE1124:AG1134)</f>
        <v>9611.8210262316461</v>
      </c>
    </row>
    <row r="1136" spans="1:35" x14ac:dyDescent="0.25">
      <c r="C1136" s="3"/>
      <c r="D1136" s="3"/>
      <c r="E1136" s="6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14"/>
      <c r="AI1136" s="3"/>
    </row>
    <row r="1137" spans="1:35" x14ac:dyDescent="0.25"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7"/>
      <c r="U1137" s="7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7"/>
      <c r="AH1137" s="19"/>
      <c r="AI1137" s="7"/>
    </row>
    <row r="1138" spans="1:35" x14ac:dyDescent="0.25">
      <c r="A1138" t="s">
        <v>24</v>
      </c>
      <c r="B1138">
        <f>B1123+1</f>
        <v>74</v>
      </c>
      <c r="D1138" s="3" t="s">
        <v>34</v>
      </c>
      <c r="E1138" s="3" t="s">
        <v>5</v>
      </c>
      <c r="F1138" s="3" t="s">
        <v>4</v>
      </c>
      <c r="G1138" s="3" t="s">
        <v>6</v>
      </c>
      <c r="H1138" s="3" t="s">
        <v>14</v>
      </c>
      <c r="I1138" s="3" t="s">
        <v>7</v>
      </c>
      <c r="K1138" s="14" t="s">
        <v>32</v>
      </c>
      <c r="L1138" s="4"/>
      <c r="M1138" s="4"/>
      <c r="N1138" s="3" t="s">
        <v>51</v>
      </c>
      <c r="O1138" s="3" t="s">
        <v>50</v>
      </c>
      <c r="P1138" s="3" t="s">
        <v>14</v>
      </c>
      <c r="R1138" s="3" t="s">
        <v>34</v>
      </c>
      <c r="S1138" s="3" t="s">
        <v>35</v>
      </c>
      <c r="T1138" s="3" t="s">
        <v>36</v>
      </c>
      <c r="U1138" s="3" t="s">
        <v>37</v>
      </c>
      <c r="W1138" s="3" t="s">
        <v>38</v>
      </c>
      <c r="X1138" s="3" t="s">
        <v>39</v>
      </c>
      <c r="Y1138" s="3" t="s">
        <v>40</v>
      </c>
      <c r="AA1138" s="3" t="s">
        <v>41</v>
      </c>
      <c r="AB1138" s="3" t="s">
        <v>42</v>
      </c>
      <c r="AC1138" s="3" t="s">
        <v>43</v>
      </c>
      <c r="AE1138" s="3" t="s">
        <v>52</v>
      </c>
      <c r="AF1138" s="3" t="s">
        <v>54</v>
      </c>
      <c r="AG1138" s="3" t="s">
        <v>53</v>
      </c>
      <c r="AH1138" s="1" t="s">
        <v>24</v>
      </c>
      <c r="AI1138">
        <f>B1138</f>
        <v>74</v>
      </c>
    </row>
    <row r="1139" spans="1:35" x14ac:dyDescent="0.25">
      <c r="D1139">
        <f>D1124</f>
        <v>1</v>
      </c>
      <c r="E1139" s="2">
        <f>AE1124</f>
        <v>3779.4507685921112</v>
      </c>
      <c r="F1139" s="2">
        <f>AF1124</f>
        <v>3779.4507685921112</v>
      </c>
      <c r="G1139">
        <f>IF($B1138&lt;$M$5,0,$K$6)</f>
        <v>0</v>
      </c>
      <c r="H1139" s="2">
        <f>SUM(E1139:G1139)</f>
        <v>7558.9015371842224</v>
      </c>
      <c r="K1139" s="1" t="s">
        <v>17</v>
      </c>
      <c r="L1139" s="2">
        <f>SUM(I1141:I1149)</f>
        <v>3779450.7685921113</v>
      </c>
      <c r="M1139" s="4"/>
      <c r="N1139" s="7">
        <f>L1142+L1143</f>
        <v>1889725.3842960557</v>
      </c>
      <c r="O1139" s="7">
        <f>L1144</f>
        <v>1889725.3842960557</v>
      </c>
      <c r="P1139" s="4"/>
      <c r="R1139">
        <v>1</v>
      </c>
      <c r="S1139" s="2">
        <f t="shared" ref="S1139:S1149" si="1179">IF($H1139&lt;$J$12,E1139,E1139/$H1139*$J$12)</f>
        <v>2500</v>
      </c>
      <c r="T1139" s="2">
        <f t="shared" ref="T1139:T1149" si="1180">IF($H1139&lt;$J$12,F1139,F1139/$H1139*$J$12)</f>
        <v>2500</v>
      </c>
      <c r="U1139" s="2">
        <f t="shared" ref="U1139:U1149" si="1181">IF($H1139&lt;$J$12,G1139,G1139/$H1139*$J$12)</f>
        <v>0</v>
      </c>
      <c r="V1139" s="2"/>
      <c r="W1139" s="2">
        <f>S1139-S1139*$N$12</f>
        <v>2500</v>
      </c>
      <c r="X1139" s="2">
        <f>T1139-T1139*$N$12</f>
        <v>2500</v>
      </c>
      <c r="Y1139" s="2">
        <f>U1139-U1139*$N$12</f>
        <v>0</v>
      </c>
      <c r="Z1139" s="2"/>
      <c r="AA1139" s="2">
        <f>W1139*VLOOKUP($R1139,$D$19:$E$29,2,FALSE)</f>
        <v>625</v>
      </c>
      <c r="AB1139" s="2">
        <f t="shared" ref="AB1139:AB1149" si="1182">X1139*VLOOKUP($R1139,$D$19:$E$29,2,FALSE)</f>
        <v>625</v>
      </c>
      <c r="AC1139" s="2">
        <f t="shared" ref="AC1139:AC1149" si="1183">Y1139*VLOOKUP($R1139,$D$19:$E$29,2,FALSE)</f>
        <v>0</v>
      </c>
      <c r="AD1139" s="2"/>
      <c r="AE1139" s="2">
        <f>N1142</f>
        <v>3779.4507685921112</v>
      </c>
      <c r="AF1139" s="2">
        <f>O1142</f>
        <v>3779.4507685921112</v>
      </c>
      <c r="AG1139">
        <v>0</v>
      </c>
    </row>
    <row r="1140" spans="1:35" x14ac:dyDescent="0.25">
      <c r="D1140">
        <f t="shared" ref="D1140:D1149" si="1184">D1125</f>
        <v>2</v>
      </c>
      <c r="E1140" s="2">
        <f t="shared" ref="E1140:E1149" si="1185">AE1125</f>
        <v>625</v>
      </c>
      <c r="F1140" s="2">
        <f t="shared" ref="F1140:F1149" si="1186">AF1125</f>
        <v>625</v>
      </c>
      <c r="G1140">
        <f t="shared" ref="G1140:G1149" si="1187">AG1125</f>
        <v>0</v>
      </c>
      <c r="H1140" s="2">
        <f t="shared" ref="H1140:H1149" si="1188">SUM(E1140:G1140)</f>
        <v>1250</v>
      </c>
      <c r="K1140" s="1" t="s">
        <v>19</v>
      </c>
      <c r="L1140" s="8">
        <f>IF(B1138&lt;$M$5,0,$K$6/SUM($K$6,E1139:E1149))</f>
        <v>0</v>
      </c>
      <c r="M1140" s="1" t="s">
        <v>15</v>
      </c>
      <c r="N1140" s="2">
        <f>N1139*$I$6</f>
        <v>3779.4507685921112</v>
      </c>
      <c r="O1140" s="2">
        <f>O1139*$I$6</f>
        <v>3779.4507685921112</v>
      </c>
      <c r="P1140" s="2">
        <f>SUM(N1140:O1140)</f>
        <v>7558.9015371842224</v>
      </c>
      <c r="R1140">
        <v>2</v>
      </c>
      <c r="S1140" s="2">
        <f t="shared" si="1179"/>
        <v>625</v>
      </c>
      <c r="T1140" s="2">
        <f t="shared" si="1180"/>
        <v>625</v>
      </c>
      <c r="U1140" s="2">
        <f t="shared" si="1181"/>
        <v>0</v>
      </c>
      <c r="V1140" s="2"/>
      <c r="W1140" s="2">
        <f>S1140-S1140*$N$13</f>
        <v>593.75</v>
      </c>
      <c r="X1140" s="2">
        <f>T1140-T1140*$N$13</f>
        <v>593.75</v>
      </c>
      <c r="Y1140" s="2">
        <f>U1140-U1140*$N$13</f>
        <v>0</v>
      </c>
      <c r="Z1140" s="2"/>
      <c r="AA1140" s="2">
        <f t="shared" ref="AA1140:AA1149" si="1189">W1140*VLOOKUP($R1140,$D$19:$E$29,2,FALSE)</f>
        <v>237.5</v>
      </c>
      <c r="AB1140" s="2">
        <f t="shared" si="1182"/>
        <v>237.5</v>
      </c>
      <c r="AC1140" s="2">
        <f t="shared" si="1183"/>
        <v>0</v>
      </c>
      <c r="AD1140" s="2"/>
      <c r="AE1140" s="2">
        <f>AA1139</f>
        <v>625</v>
      </c>
      <c r="AF1140" s="2">
        <f t="shared" ref="AF1140:AF1149" si="1190">AB1139</f>
        <v>625</v>
      </c>
      <c r="AG1140" s="2">
        <f t="shared" ref="AG1140:AG1149" si="1191">AC1139</f>
        <v>0</v>
      </c>
    </row>
    <row r="1141" spans="1:35" x14ac:dyDescent="0.25">
      <c r="D1141">
        <f t="shared" si="1184"/>
        <v>3</v>
      </c>
      <c r="E1141" s="2">
        <f t="shared" si="1185"/>
        <v>237.5</v>
      </c>
      <c r="F1141" s="2">
        <f t="shared" si="1186"/>
        <v>237.5</v>
      </c>
      <c r="G1141">
        <f t="shared" si="1187"/>
        <v>0</v>
      </c>
      <c r="H1141" s="2">
        <f t="shared" si="1188"/>
        <v>475</v>
      </c>
      <c r="I1141" s="2">
        <f t="shared" ref="I1141:I1149" si="1192">F1141*VLOOKUP(D1141,$H$12:$L$22,4,FALSE)</f>
        <v>1149025</v>
      </c>
      <c r="J1141" s="2"/>
      <c r="K1141" s="1" t="s">
        <v>20</v>
      </c>
      <c r="L1141" s="8">
        <f>1-L1140</f>
        <v>1</v>
      </c>
      <c r="M1141" s="1" t="s">
        <v>16</v>
      </c>
      <c r="N1141" s="2">
        <f>IF($P1140&lt;$I$7,N1140,$I$7*N1140/$P1140)</f>
        <v>3779.4507685921112</v>
      </c>
      <c r="O1141" s="2">
        <f>IF($P1140&lt;$I$7,O1140,$I$7*O1140/$P1140)</f>
        <v>3779.4507685921112</v>
      </c>
      <c r="P1141" s="2">
        <f>SUM(N1141:O1141)</f>
        <v>7558.9015371842224</v>
      </c>
      <c r="R1141">
        <v>3</v>
      </c>
      <c r="S1141" s="2">
        <f t="shared" si="1179"/>
        <v>237.5</v>
      </c>
      <c r="T1141" s="2">
        <f t="shared" si="1180"/>
        <v>237.5</v>
      </c>
      <c r="U1141" s="2">
        <f t="shared" si="1181"/>
        <v>0</v>
      </c>
      <c r="V1141" s="2"/>
      <c r="W1141" s="2">
        <f>S1141-S1141*$N$14</f>
        <v>213.75</v>
      </c>
      <c r="X1141" s="2">
        <f>T1141-T1141*$N$14</f>
        <v>213.75</v>
      </c>
      <c r="Y1141" s="2">
        <f>U1141-U1141*$N$14</f>
        <v>0</v>
      </c>
      <c r="Z1141" s="2"/>
      <c r="AA1141" s="2">
        <f t="shared" si="1189"/>
        <v>85.5</v>
      </c>
      <c r="AB1141" s="2">
        <f t="shared" si="1182"/>
        <v>85.5</v>
      </c>
      <c r="AC1141" s="2">
        <f t="shared" si="1183"/>
        <v>0</v>
      </c>
      <c r="AD1141" s="2"/>
      <c r="AE1141" s="2">
        <f t="shared" ref="AE1141:AE1149" si="1193">AA1140</f>
        <v>237.5</v>
      </c>
      <c r="AF1141" s="2">
        <f t="shared" si="1190"/>
        <v>237.5</v>
      </c>
      <c r="AG1141" s="2">
        <f t="shared" si="1191"/>
        <v>0</v>
      </c>
    </row>
    <row r="1142" spans="1:35" x14ac:dyDescent="0.25">
      <c r="D1142">
        <f t="shared" si="1184"/>
        <v>4</v>
      </c>
      <c r="E1142" s="2">
        <f t="shared" si="1185"/>
        <v>85.5</v>
      </c>
      <c r="F1142" s="2">
        <f t="shared" si="1186"/>
        <v>85.5</v>
      </c>
      <c r="G1142">
        <f t="shared" si="1187"/>
        <v>0</v>
      </c>
      <c r="H1142" s="2">
        <f t="shared" si="1188"/>
        <v>171</v>
      </c>
      <c r="I1142" s="2">
        <f t="shared" si="1192"/>
        <v>847732.5</v>
      </c>
      <c r="J1142" s="2"/>
      <c r="K1142" s="1" t="s">
        <v>21</v>
      </c>
      <c r="L1142" s="2">
        <f>L1139*L1140</f>
        <v>0</v>
      </c>
      <c r="M1142" s="1" t="s">
        <v>33</v>
      </c>
      <c r="N1142" s="2">
        <f>N1141</f>
        <v>3779.4507685921112</v>
      </c>
      <c r="O1142" s="2">
        <f t="shared" ref="O1142" si="1194">O1141</f>
        <v>3779.4507685921112</v>
      </c>
      <c r="P1142" s="2">
        <f>SUM(N1142:O1142)</f>
        <v>7558.9015371842224</v>
      </c>
      <c r="R1142">
        <v>4</v>
      </c>
      <c r="S1142" s="2">
        <f t="shared" si="1179"/>
        <v>85.5</v>
      </c>
      <c r="T1142" s="2">
        <f t="shared" si="1180"/>
        <v>85.5</v>
      </c>
      <c r="U1142" s="2">
        <f t="shared" si="1181"/>
        <v>0</v>
      </c>
      <c r="V1142" s="2"/>
      <c r="W1142" s="2">
        <f>S1142-S1142*$N$15</f>
        <v>68.400000000000006</v>
      </c>
      <c r="X1142" s="2">
        <f>T1142-T1142*$N$15</f>
        <v>68.400000000000006</v>
      </c>
      <c r="Y1142" s="2">
        <f>U1142-U1142*$N$15</f>
        <v>0</v>
      </c>
      <c r="Z1142" s="2"/>
      <c r="AA1142" s="2">
        <f t="shared" si="1189"/>
        <v>41.04</v>
      </c>
      <c r="AB1142" s="2">
        <f t="shared" si="1182"/>
        <v>41.04</v>
      </c>
      <c r="AC1142" s="2">
        <f t="shared" si="1183"/>
        <v>0</v>
      </c>
      <c r="AD1142" s="2"/>
      <c r="AE1142" s="2">
        <f t="shared" si="1193"/>
        <v>85.5</v>
      </c>
      <c r="AF1142" s="2">
        <f t="shared" si="1190"/>
        <v>85.5</v>
      </c>
      <c r="AG1142" s="2">
        <f t="shared" si="1191"/>
        <v>0</v>
      </c>
    </row>
    <row r="1143" spans="1:35" x14ac:dyDescent="0.25">
      <c r="D1143">
        <f t="shared" si="1184"/>
        <v>5</v>
      </c>
      <c r="E1143" s="2">
        <f t="shared" si="1185"/>
        <v>41.04</v>
      </c>
      <c r="F1143" s="2">
        <f t="shared" si="1186"/>
        <v>41.04</v>
      </c>
      <c r="G1143">
        <f t="shared" si="1187"/>
        <v>0</v>
      </c>
      <c r="H1143" s="2">
        <f t="shared" si="1188"/>
        <v>82.08</v>
      </c>
      <c r="I1143" s="2">
        <f t="shared" si="1192"/>
        <v>647282.88</v>
      </c>
      <c r="J1143" s="2"/>
      <c r="K1143" s="1" t="s">
        <v>22</v>
      </c>
      <c r="L1143" s="2">
        <f>(L1139*L1141)/2</f>
        <v>1889725.3842960557</v>
      </c>
      <c r="R1143">
        <v>5</v>
      </c>
      <c r="S1143" s="2">
        <f t="shared" si="1179"/>
        <v>41.04</v>
      </c>
      <c r="T1143" s="2">
        <f t="shared" si="1180"/>
        <v>41.04</v>
      </c>
      <c r="U1143" s="2">
        <f t="shared" si="1181"/>
        <v>0</v>
      </c>
      <c r="V1143" s="2"/>
      <c r="W1143" s="2">
        <f>S1143-S1143*$N$16</f>
        <v>32.832000000000001</v>
      </c>
      <c r="X1143" s="2">
        <f>T1143-T1143*$N$16</f>
        <v>32.832000000000001</v>
      </c>
      <c r="Y1143" s="2">
        <f>U1143-U1143*$N$16</f>
        <v>0</v>
      </c>
      <c r="Z1143" s="2"/>
      <c r="AA1143" s="2">
        <f t="shared" si="1189"/>
        <v>19.699200000000001</v>
      </c>
      <c r="AB1143" s="2">
        <f t="shared" si="1182"/>
        <v>19.699200000000001</v>
      </c>
      <c r="AC1143" s="2">
        <f t="shared" si="1183"/>
        <v>0</v>
      </c>
      <c r="AD1143" s="2"/>
      <c r="AE1143" s="2">
        <f t="shared" si="1193"/>
        <v>41.04</v>
      </c>
      <c r="AF1143" s="2">
        <f t="shared" si="1190"/>
        <v>41.04</v>
      </c>
      <c r="AG1143" s="2">
        <f t="shared" si="1191"/>
        <v>0</v>
      </c>
    </row>
    <row r="1144" spans="1:35" x14ac:dyDescent="0.25">
      <c r="D1144">
        <f t="shared" si="1184"/>
        <v>6</v>
      </c>
      <c r="E1144" s="2">
        <f t="shared" si="1185"/>
        <v>19.699200000000001</v>
      </c>
      <c r="F1144" s="2">
        <f t="shared" si="1186"/>
        <v>19.699200000000001</v>
      </c>
      <c r="G1144">
        <f t="shared" si="1187"/>
        <v>0</v>
      </c>
      <c r="H1144" s="2">
        <f t="shared" si="1188"/>
        <v>39.398400000000002</v>
      </c>
      <c r="I1144" s="2">
        <f t="shared" si="1192"/>
        <v>447309.73440000002</v>
      </c>
      <c r="J1144" s="2"/>
      <c r="K1144" s="1" t="s">
        <v>23</v>
      </c>
      <c r="L1144" s="2">
        <f>L1143</f>
        <v>1889725.3842960557</v>
      </c>
      <c r="R1144">
        <v>6</v>
      </c>
      <c r="S1144" s="2">
        <f t="shared" si="1179"/>
        <v>19.699200000000001</v>
      </c>
      <c r="T1144" s="2">
        <f t="shared" si="1180"/>
        <v>19.699200000000001</v>
      </c>
      <c r="U1144" s="2">
        <f t="shared" si="1181"/>
        <v>0</v>
      </c>
      <c r="V1144" s="2"/>
      <c r="W1144" s="2">
        <f>S1144-S1144*$N$17</f>
        <v>15.759360000000001</v>
      </c>
      <c r="X1144" s="2">
        <f>T1144-T1144*$N$17</f>
        <v>15.759360000000001</v>
      </c>
      <c r="Y1144" s="2">
        <f>U1144-U1144*$N$17</f>
        <v>0</v>
      </c>
      <c r="Z1144" s="2"/>
      <c r="AA1144" s="2">
        <f t="shared" si="1189"/>
        <v>9.4556160000000009</v>
      </c>
      <c r="AB1144" s="2">
        <f t="shared" si="1182"/>
        <v>9.4556160000000009</v>
      </c>
      <c r="AC1144" s="2">
        <f t="shared" si="1183"/>
        <v>0</v>
      </c>
      <c r="AD1144" s="2"/>
      <c r="AE1144" s="2">
        <f t="shared" si="1193"/>
        <v>19.699200000000001</v>
      </c>
      <c r="AF1144" s="2">
        <f t="shared" si="1190"/>
        <v>19.699200000000001</v>
      </c>
      <c r="AG1144" s="2">
        <f t="shared" si="1191"/>
        <v>0</v>
      </c>
    </row>
    <row r="1145" spans="1:35" x14ac:dyDescent="0.25">
      <c r="D1145">
        <f t="shared" si="1184"/>
        <v>7</v>
      </c>
      <c r="E1145" s="2">
        <f t="shared" si="1185"/>
        <v>9.4556160000000009</v>
      </c>
      <c r="F1145" s="2">
        <f t="shared" si="1186"/>
        <v>9.4556160000000009</v>
      </c>
      <c r="G1145">
        <f t="shared" si="1187"/>
        <v>0</v>
      </c>
      <c r="H1145" s="2">
        <f t="shared" si="1188"/>
        <v>18.911232000000002</v>
      </c>
      <c r="I1145" s="2">
        <f t="shared" si="1192"/>
        <v>278288.23449600005</v>
      </c>
      <c r="J1145" s="2"/>
      <c r="K1145" s="15"/>
      <c r="L1145" s="2"/>
      <c r="M1145" s="2"/>
      <c r="N1145" s="2"/>
      <c r="O1145" s="2"/>
      <c r="R1145">
        <v>7</v>
      </c>
      <c r="S1145" s="2">
        <f t="shared" si="1179"/>
        <v>9.4556160000000009</v>
      </c>
      <c r="T1145" s="2">
        <f t="shared" si="1180"/>
        <v>9.4556160000000009</v>
      </c>
      <c r="U1145" s="2">
        <f t="shared" si="1181"/>
        <v>0</v>
      </c>
      <c r="V1145" s="2"/>
      <c r="W1145" s="2">
        <f>S1145-S1145*$N$18</f>
        <v>7.5644928000000009</v>
      </c>
      <c r="X1145" s="2">
        <f>T1145-T1145*$N$18</f>
        <v>7.5644928000000009</v>
      </c>
      <c r="Y1145" s="2">
        <f>U1145-U1145*$N$18</f>
        <v>0</v>
      </c>
      <c r="Z1145" s="2"/>
      <c r="AA1145" s="2">
        <f t="shared" si="1189"/>
        <v>4.53869568</v>
      </c>
      <c r="AB1145" s="2">
        <f t="shared" si="1182"/>
        <v>4.53869568</v>
      </c>
      <c r="AC1145" s="2">
        <f t="shared" si="1183"/>
        <v>0</v>
      </c>
      <c r="AD1145" s="2"/>
      <c r="AE1145" s="2">
        <f t="shared" si="1193"/>
        <v>9.4556160000000009</v>
      </c>
      <c r="AF1145" s="2">
        <f t="shared" si="1190"/>
        <v>9.4556160000000009</v>
      </c>
      <c r="AG1145" s="2">
        <f t="shared" si="1191"/>
        <v>0</v>
      </c>
    </row>
    <row r="1146" spans="1:35" x14ac:dyDescent="0.25">
      <c r="D1146">
        <f t="shared" si="1184"/>
        <v>8</v>
      </c>
      <c r="E1146" s="2">
        <f t="shared" si="1185"/>
        <v>4.53869568</v>
      </c>
      <c r="F1146" s="2">
        <f t="shared" si="1186"/>
        <v>4.53869568</v>
      </c>
      <c r="G1146">
        <f t="shared" si="1187"/>
        <v>0</v>
      </c>
      <c r="H1146" s="2">
        <f t="shared" si="1188"/>
        <v>9.07739136</v>
      </c>
      <c r="I1146" s="2">
        <f t="shared" si="1192"/>
        <v>168076.97842176</v>
      </c>
      <c r="J1146" s="2"/>
      <c r="K1146" s="2"/>
      <c r="L1146" s="2"/>
      <c r="M1146" s="2"/>
      <c r="N1146" s="2"/>
      <c r="O1146" s="2"/>
      <c r="R1146">
        <v>8</v>
      </c>
      <c r="S1146" s="2">
        <f t="shared" si="1179"/>
        <v>4.53869568</v>
      </c>
      <c r="T1146" s="2">
        <f t="shared" si="1180"/>
        <v>4.53869568</v>
      </c>
      <c r="U1146" s="2">
        <f t="shared" si="1181"/>
        <v>0</v>
      </c>
      <c r="V1146" s="2"/>
      <c r="W1146" s="2">
        <f>S1146-S1146*$N$19</f>
        <v>3.630956544</v>
      </c>
      <c r="X1146" s="2">
        <f>T1146-T1146*$N$19</f>
        <v>3.630956544</v>
      </c>
      <c r="Y1146" s="2">
        <f>U1146-U1146*$N$19</f>
        <v>0</v>
      </c>
      <c r="Z1146" s="2"/>
      <c r="AA1146" s="2">
        <f t="shared" si="1189"/>
        <v>2.1785739263999999</v>
      </c>
      <c r="AB1146" s="2">
        <f t="shared" si="1182"/>
        <v>2.1785739263999999</v>
      </c>
      <c r="AC1146" s="2">
        <f t="shared" si="1183"/>
        <v>0</v>
      </c>
      <c r="AD1146" s="2"/>
      <c r="AE1146" s="2">
        <f t="shared" si="1193"/>
        <v>4.53869568</v>
      </c>
      <c r="AF1146" s="2">
        <f t="shared" si="1190"/>
        <v>4.53869568</v>
      </c>
      <c r="AG1146" s="2">
        <f t="shared" si="1191"/>
        <v>0</v>
      </c>
    </row>
    <row r="1147" spans="1:35" x14ac:dyDescent="0.25">
      <c r="D1147">
        <f t="shared" si="1184"/>
        <v>9</v>
      </c>
      <c r="E1147" s="2">
        <f t="shared" si="1185"/>
        <v>2.1785739263999999</v>
      </c>
      <c r="F1147" s="2">
        <f t="shared" si="1186"/>
        <v>2.1785739263999999</v>
      </c>
      <c r="G1147">
        <f t="shared" si="1187"/>
        <v>0</v>
      </c>
      <c r="H1147" s="2">
        <f t="shared" si="1188"/>
        <v>4.3571478527999998</v>
      </c>
      <c r="I1147" s="2">
        <f t="shared" si="1192"/>
        <v>134261.15393617921</v>
      </c>
      <c r="J1147" s="2"/>
      <c r="K1147" s="2"/>
      <c r="L1147" s="2"/>
      <c r="M1147" s="2"/>
      <c r="N1147" s="2"/>
      <c r="O1147" s="2"/>
      <c r="R1147">
        <v>9</v>
      </c>
      <c r="S1147" s="2">
        <f t="shared" si="1179"/>
        <v>2.1785739263999999</v>
      </c>
      <c r="T1147" s="2">
        <f t="shared" si="1180"/>
        <v>2.1785739263999999</v>
      </c>
      <c r="U1147" s="2">
        <f t="shared" si="1181"/>
        <v>0</v>
      </c>
      <c r="V1147" s="2"/>
      <c r="W1147" s="2">
        <f>S1147-S1147*$N$20</f>
        <v>1.7428591411199998</v>
      </c>
      <c r="X1147" s="2">
        <f>T1147-T1147*$N$20</f>
        <v>1.7428591411199998</v>
      </c>
      <c r="Y1147" s="2">
        <f>U1147-U1147*$N$20</f>
        <v>0</v>
      </c>
      <c r="Z1147" s="2"/>
      <c r="AA1147" s="2">
        <f t="shared" si="1189"/>
        <v>1.0457154846719998</v>
      </c>
      <c r="AB1147" s="2">
        <f t="shared" si="1182"/>
        <v>1.0457154846719998</v>
      </c>
      <c r="AC1147" s="2">
        <f t="shared" si="1183"/>
        <v>0</v>
      </c>
      <c r="AD1147" s="2"/>
      <c r="AE1147" s="2">
        <f t="shared" si="1193"/>
        <v>2.1785739263999999</v>
      </c>
      <c r="AF1147" s="2">
        <f t="shared" si="1190"/>
        <v>2.1785739263999999</v>
      </c>
      <c r="AG1147" s="2">
        <f t="shared" si="1191"/>
        <v>0</v>
      </c>
    </row>
    <row r="1148" spans="1:35" x14ac:dyDescent="0.25">
      <c r="D1148">
        <f t="shared" si="1184"/>
        <v>10</v>
      </c>
      <c r="E1148" s="2">
        <f t="shared" si="1185"/>
        <v>1.0457154846719998</v>
      </c>
      <c r="F1148" s="2">
        <f t="shared" si="1186"/>
        <v>1.0457154846719998</v>
      </c>
      <c r="G1148">
        <f t="shared" si="1187"/>
        <v>0</v>
      </c>
      <c r="H1148" s="2">
        <f t="shared" si="1188"/>
        <v>2.0914309693439996</v>
      </c>
      <c r="I1148" s="2">
        <f t="shared" si="1192"/>
        <v>67114.019806248951</v>
      </c>
      <c r="J1148" s="2"/>
      <c r="K1148" s="2"/>
      <c r="L1148" s="2"/>
      <c r="M1148" s="2"/>
      <c r="N1148" s="2"/>
      <c r="O1148" s="2"/>
      <c r="R1148">
        <v>10</v>
      </c>
      <c r="S1148" s="2">
        <f t="shared" si="1179"/>
        <v>1.0457154846719998</v>
      </c>
      <c r="T1148" s="2">
        <f t="shared" si="1180"/>
        <v>1.0457154846719998</v>
      </c>
      <c r="U1148" s="2">
        <f t="shared" si="1181"/>
        <v>0</v>
      </c>
      <c r="V1148" s="2"/>
      <c r="W1148" s="2">
        <f>S1148-S1148*$N$21</f>
        <v>0.8365723877375999</v>
      </c>
      <c r="X1148" s="2">
        <f>T1148-T1148*$N$21</f>
        <v>0.8365723877375999</v>
      </c>
      <c r="Y1148" s="2">
        <f>U1148-U1148*$N$21</f>
        <v>0</v>
      </c>
      <c r="Z1148" s="2"/>
      <c r="AA1148" s="2">
        <f t="shared" si="1189"/>
        <v>0.50194343264255992</v>
      </c>
      <c r="AB1148" s="2">
        <f t="shared" si="1182"/>
        <v>0.50194343264255992</v>
      </c>
      <c r="AC1148" s="2">
        <f t="shared" si="1183"/>
        <v>0</v>
      </c>
      <c r="AD1148" s="2"/>
      <c r="AE1148" s="2">
        <f t="shared" si="1193"/>
        <v>1.0457154846719998</v>
      </c>
      <c r="AF1148" s="2">
        <f t="shared" si="1190"/>
        <v>1.0457154846719998</v>
      </c>
      <c r="AG1148" s="2">
        <f t="shared" si="1191"/>
        <v>0</v>
      </c>
    </row>
    <row r="1149" spans="1:35" x14ac:dyDescent="0.25">
      <c r="D1149">
        <f t="shared" si="1184"/>
        <v>11</v>
      </c>
      <c r="E1149" s="2">
        <f t="shared" si="1185"/>
        <v>0.50194343264255992</v>
      </c>
      <c r="F1149" s="2">
        <f t="shared" si="1186"/>
        <v>0.50194343264255992</v>
      </c>
      <c r="G1149">
        <f t="shared" si="1187"/>
        <v>0</v>
      </c>
      <c r="H1149" s="2">
        <f t="shared" si="1188"/>
        <v>1.0038868652851198</v>
      </c>
      <c r="I1149" s="2">
        <f t="shared" si="1192"/>
        <v>40360.26753192296</v>
      </c>
      <c r="J1149" s="2"/>
      <c r="K1149" s="2"/>
      <c r="L1149" s="2"/>
      <c r="M1149" s="2"/>
      <c r="N1149" s="2"/>
      <c r="O1149" s="2"/>
      <c r="R1149" s="3">
        <v>11</v>
      </c>
      <c r="S1149" s="6">
        <f t="shared" si="1179"/>
        <v>0.50194343264255992</v>
      </c>
      <c r="T1149" s="6">
        <f t="shared" si="1180"/>
        <v>0.50194343264255992</v>
      </c>
      <c r="U1149" s="6">
        <f t="shared" si="1181"/>
        <v>0</v>
      </c>
      <c r="V1149" s="7"/>
      <c r="W1149" s="2">
        <f>S1149-S1149*$N$22</f>
        <v>0.40155474611404796</v>
      </c>
      <c r="X1149" s="2">
        <f>T1149-T1149*$N$22</f>
        <v>0.40155474611404796</v>
      </c>
      <c r="Y1149" s="2">
        <f>U1149-U1149*$N$22</f>
        <v>0</v>
      </c>
      <c r="Z1149" s="2"/>
      <c r="AA1149" s="2">
        <f t="shared" si="1189"/>
        <v>0.24093284766842876</v>
      </c>
      <c r="AB1149" s="2">
        <f t="shared" si="1182"/>
        <v>0.24093284766842876</v>
      </c>
      <c r="AC1149" s="2">
        <f t="shared" si="1183"/>
        <v>0</v>
      </c>
      <c r="AD1149" s="2"/>
      <c r="AE1149" s="2">
        <f t="shared" si="1193"/>
        <v>0.50194343264255992</v>
      </c>
      <c r="AF1149" s="2">
        <f t="shared" si="1190"/>
        <v>0.50194343264255992</v>
      </c>
      <c r="AG1149" s="2">
        <f t="shared" si="1191"/>
        <v>0</v>
      </c>
    </row>
    <row r="1150" spans="1:35" x14ac:dyDescent="0.25">
      <c r="H1150" s="2">
        <f>SUM(H1139:H1149)</f>
        <v>9611.8210262316497</v>
      </c>
      <c r="I1150">
        <f>SUM(I1141:I1149)</f>
        <v>3779450.7685921113</v>
      </c>
      <c r="R1150" t="s">
        <v>30</v>
      </c>
      <c r="T1150">
        <f>IF($H1150&lt;$J$12,F1150,F1150/$H1150*$J$12)</f>
        <v>0</v>
      </c>
      <c r="U1150">
        <f>SUM(S1139:U1149)</f>
        <v>7052.9194890474282</v>
      </c>
      <c r="Y1150" s="2">
        <f>SUM(W1139:Y1149)</f>
        <v>6877.3355912379429</v>
      </c>
      <c r="AC1150" s="2">
        <f>SUM(AA1139:AC1149)</f>
        <v>2053.4013547427667</v>
      </c>
      <c r="AE1150" s="2">
        <f>SUM(AE1139:AE1149)</f>
        <v>4805.9105131158249</v>
      </c>
      <c r="AF1150" s="2">
        <f>SUM(AF1139:AF1149)</f>
        <v>4805.9105131158249</v>
      </c>
      <c r="AG1150">
        <f>SUM(AG1139:AG1149)</f>
        <v>0</v>
      </c>
      <c r="AH1150" s="15">
        <f>SUM(AE1139:AG1149)</f>
        <v>9611.8210262316461</v>
      </c>
    </row>
    <row r="1151" spans="1:35" x14ac:dyDescent="0.25">
      <c r="B1151" s="3"/>
      <c r="C1151" s="3"/>
      <c r="D1151" s="3"/>
      <c r="E1151" s="6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14"/>
      <c r="AI1151" s="3"/>
    </row>
    <row r="1152" spans="1:35" x14ac:dyDescent="0.25">
      <c r="B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7"/>
      <c r="U1152" s="7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7"/>
      <c r="AH1152" s="19"/>
      <c r="AI1152" s="7"/>
    </row>
    <row r="1153" spans="1:35" x14ac:dyDescent="0.25">
      <c r="A1153" t="s">
        <v>24</v>
      </c>
      <c r="B1153">
        <f>B1138+1</f>
        <v>75</v>
      </c>
      <c r="D1153" s="3" t="s">
        <v>34</v>
      </c>
      <c r="E1153" s="3" t="s">
        <v>5</v>
      </c>
      <c r="F1153" s="3" t="s">
        <v>4</v>
      </c>
      <c r="G1153" s="3" t="s">
        <v>6</v>
      </c>
      <c r="H1153" s="3" t="s">
        <v>14</v>
      </c>
      <c r="I1153" s="3" t="s">
        <v>7</v>
      </c>
      <c r="K1153" s="14" t="s">
        <v>32</v>
      </c>
      <c r="L1153" s="4"/>
      <c r="M1153" s="4"/>
      <c r="N1153" s="3" t="s">
        <v>51</v>
      </c>
      <c r="O1153" s="3" t="s">
        <v>50</v>
      </c>
      <c r="P1153" s="3" t="s">
        <v>14</v>
      </c>
      <c r="R1153" s="3" t="s">
        <v>34</v>
      </c>
      <c r="S1153" s="3" t="s">
        <v>35</v>
      </c>
      <c r="T1153" s="3" t="s">
        <v>36</v>
      </c>
      <c r="U1153" s="3" t="s">
        <v>37</v>
      </c>
      <c r="W1153" s="3" t="s">
        <v>38</v>
      </c>
      <c r="X1153" s="3" t="s">
        <v>39</v>
      </c>
      <c r="Y1153" s="3" t="s">
        <v>40</v>
      </c>
      <c r="AA1153" s="3" t="s">
        <v>41</v>
      </c>
      <c r="AB1153" s="3" t="s">
        <v>42</v>
      </c>
      <c r="AC1153" s="3" t="s">
        <v>43</v>
      </c>
      <c r="AE1153" s="3" t="s">
        <v>52</v>
      </c>
      <c r="AF1153" s="3" t="s">
        <v>54</v>
      </c>
      <c r="AG1153" s="3" t="s">
        <v>53</v>
      </c>
      <c r="AH1153" s="1" t="s">
        <v>24</v>
      </c>
      <c r="AI1153">
        <f>B1153</f>
        <v>75</v>
      </c>
    </row>
    <row r="1154" spans="1:35" x14ac:dyDescent="0.25">
      <c r="D1154">
        <f>D1139</f>
        <v>1</v>
      </c>
      <c r="E1154" s="2">
        <f>AE1139</f>
        <v>3779.4507685921112</v>
      </c>
      <c r="F1154" s="2">
        <f>AF1139</f>
        <v>3779.4507685921112</v>
      </c>
      <c r="G1154">
        <f>IF($B1153&lt;$M$5,0,$K$6)</f>
        <v>0</v>
      </c>
      <c r="H1154" s="2">
        <f>SUM(E1154:G1154)</f>
        <v>7558.9015371842224</v>
      </c>
      <c r="K1154" s="1" t="s">
        <v>17</v>
      </c>
      <c r="L1154" s="2">
        <f>SUM(I1156:I1164)</f>
        <v>3779450.7685921113</v>
      </c>
      <c r="M1154" s="4"/>
      <c r="N1154" s="7">
        <f>L1157+L1158</f>
        <v>1889725.3842960557</v>
      </c>
      <c r="O1154" s="7">
        <f>L1159</f>
        <v>1889725.3842960557</v>
      </c>
      <c r="P1154" s="4"/>
      <c r="R1154">
        <v>1</v>
      </c>
      <c r="S1154" s="2">
        <f t="shared" ref="S1154:S1164" si="1195">IF($H1154&lt;$J$12,E1154,E1154/$H1154*$J$12)</f>
        <v>2500</v>
      </c>
      <c r="T1154" s="2">
        <f t="shared" ref="T1154:T1164" si="1196">IF($H1154&lt;$J$12,F1154,F1154/$H1154*$J$12)</f>
        <v>2500</v>
      </c>
      <c r="U1154" s="2">
        <f t="shared" ref="U1154:U1164" si="1197">IF($H1154&lt;$J$12,G1154,G1154/$H1154*$J$12)</f>
        <v>0</v>
      </c>
      <c r="V1154" s="2"/>
      <c r="W1154" s="2">
        <f>S1154-S1154*$N$12</f>
        <v>2500</v>
      </c>
      <c r="X1154" s="2">
        <f>T1154-T1154*$N$12</f>
        <v>2500</v>
      </c>
      <c r="Y1154" s="2">
        <f>U1154-U1154*$N$12</f>
        <v>0</v>
      </c>
      <c r="Z1154" s="2"/>
      <c r="AA1154" s="2">
        <f>W1154*VLOOKUP($R1154,$D$19:$E$29,2,FALSE)</f>
        <v>625</v>
      </c>
      <c r="AB1154" s="2">
        <f t="shared" ref="AB1154:AB1164" si="1198">X1154*VLOOKUP($R1154,$D$19:$E$29,2,FALSE)</f>
        <v>625</v>
      </c>
      <c r="AC1154" s="2">
        <f t="shared" ref="AC1154:AC1164" si="1199">Y1154*VLOOKUP($R1154,$D$19:$E$29,2,FALSE)</f>
        <v>0</v>
      </c>
      <c r="AD1154" s="2"/>
      <c r="AE1154" s="2">
        <f>N1157</f>
        <v>3779.4507685921112</v>
      </c>
      <c r="AF1154" s="2">
        <f>O1157</f>
        <v>3779.4507685921112</v>
      </c>
      <c r="AG1154">
        <v>0</v>
      </c>
    </row>
    <row r="1155" spans="1:35" x14ac:dyDescent="0.25">
      <c r="D1155">
        <f t="shared" ref="D1155:D1164" si="1200">D1140</f>
        <v>2</v>
      </c>
      <c r="E1155" s="2">
        <f t="shared" ref="E1155:E1164" si="1201">AE1140</f>
        <v>625</v>
      </c>
      <c r="F1155" s="2">
        <f t="shared" ref="F1155:F1164" si="1202">AF1140</f>
        <v>625</v>
      </c>
      <c r="G1155">
        <f t="shared" ref="G1155:G1164" si="1203">AG1140</f>
        <v>0</v>
      </c>
      <c r="H1155" s="2">
        <f t="shared" ref="H1155:H1164" si="1204">SUM(E1155:G1155)</f>
        <v>1250</v>
      </c>
      <c r="K1155" s="1" t="s">
        <v>19</v>
      </c>
      <c r="L1155" s="8">
        <f>IF(B1153&lt;$M$5,0,$K$6/SUM($K$6,E1154:E1164))</f>
        <v>0</v>
      </c>
      <c r="M1155" s="1" t="s">
        <v>15</v>
      </c>
      <c r="N1155" s="2">
        <f>N1154*$I$6</f>
        <v>3779.4507685921112</v>
      </c>
      <c r="O1155" s="2">
        <f>O1154*$I$6</f>
        <v>3779.4507685921112</v>
      </c>
      <c r="P1155" s="2">
        <f>SUM(N1155:O1155)</f>
        <v>7558.9015371842224</v>
      </c>
      <c r="R1155">
        <v>2</v>
      </c>
      <c r="S1155" s="2">
        <f t="shared" si="1195"/>
        <v>625</v>
      </c>
      <c r="T1155" s="2">
        <f t="shared" si="1196"/>
        <v>625</v>
      </c>
      <c r="U1155" s="2">
        <f t="shared" si="1197"/>
        <v>0</v>
      </c>
      <c r="V1155" s="2"/>
      <c r="W1155" s="2">
        <f>S1155-S1155*$N$13</f>
        <v>593.75</v>
      </c>
      <c r="X1155" s="2">
        <f>T1155-T1155*$N$13</f>
        <v>593.75</v>
      </c>
      <c r="Y1155" s="2">
        <f>U1155-U1155*$N$13</f>
        <v>0</v>
      </c>
      <c r="Z1155" s="2"/>
      <c r="AA1155" s="2">
        <f t="shared" ref="AA1155:AA1164" si="1205">W1155*VLOOKUP($R1155,$D$19:$E$29,2,FALSE)</f>
        <v>237.5</v>
      </c>
      <c r="AB1155" s="2">
        <f t="shared" si="1198"/>
        <v>237.5</v>
      </c>
      <c r="AC1155" s="2">
        <f t="shared" si="1199"/>
        <v>0</v>
      </c>
      <c r="AD1155" s="2"/>
      <c r="AE1155" s="2">
        <f>AA1154</f>
        <v>625</v>
      </c>
      <c r="AF1155" s="2">
        <f t="shared" ref="AF1155:AF1164" si="1206">AB1154</f>
        <v>625</v>
      </c>
      <c r="AG1155" s="2">
        <f t="shared" ref="AG1155:AG1164" si="1207">AC1154</f>
        <v>0</v>
      </c>
    </row>
    <row r="1156" spans="1:35" x14ac:dyDescent="0.25">
      <c r="D1156">
        <f t="shared" si="1200"/>
        <v>3</v>
      </c>
      <c r="E1156" s="2">
        <f t="shared" si="1201"/>
        <v>237.5</v>
      </c>
      <c r="F1156" s="2">
        <f t="shared" si="1202"/>
        <v>237.5</v>
      </c>
      <c r="G1156">
        <f t="shared" si="1203"/>
        <v>0</v>
      </c>
      <c r="H1156" s="2">
        <f t="shared" si="1204"/>
        <v>475</v>
      </c>
      <c r="I1156" s="2">
        <f t="shared" ref="I1156:I1164" si="1208">F1156*VLOOKUP(D1156,$H$12:$L$22,4,FALSE)</f>
        <v>1149025</v>
      </c>
      <c r="J1156" s="2"/>
      <c r="K1156" s="1" t="s">
        <v>20</v>
      </c>
      <c r="L1156" s="8">
        <f>1-L1155</f>
        <v>1</v>
      </c>
      <c r="M1156" s="1" t="s">
        <v>16</v>
      </c>
      <c r="N1156" s="2">
        <f>IF($P1155&lt;$I$7,N1155,$I$7*N1155/$P1155)</f>
        <v>3779.4507685921112</v>
      </c>
      <c r="O1156" s="2">
        <f>IF($P1155&lt;$I$7,O1155,$I$7*O1155/$P1155)</f>
        <v>3779.4507685921112</v>
      </c>
      <c r="P1156" s="2">
        <f>SUM(N1156:O1156)</f>
        <v>7558.9015371842224</v>
      </c>
      <c r="R1156">
        <v>3</v>
      </c>
      <c r="S1156" s="2">
        <f t="shared" si="1195"/>
        <v>237.5</v>
      </c>
      <c r="T1156" s="2">
        <f t="shared" si="1196"/>
        <v>237.5</v>
      </c>
      <c r="U1156" s="2">
        <f t="shared" si="1197"/>
        <v>0</v>
      </c>
      <c r="V1156" s="2"/>
      <c r="W1156" s="2">
        <f>S1156-S1156*$N$14</f>
        <v>213.75</v>
      </c>
      <c r="X1156" s="2">
        <f>T1156-T1156*$N$14</f>
        <v>213.75</v>
      </c>
      <c r="Y1156" s="2">
        <f>U1156-U1156*$N$14</f>
        <v>0</v>
      </c>
      <c r="Z1156" s="2"/>
      <c r="AA1156" s="2">
        <f t="shared" si="1205"/>
        <v>85.5</v>
      </c>
      <c r="AB1156" s="2">
        <f t="shared" si="1198"/>
        <v>85.5</v>
      </c>
      <c r="AC1156" s="2">
        <f t="shared" si="1199"/>
        <v>0</v>
      </c>
      <c r="AD1156" s="2"/>
      <c r="AE1156" s="2">
        <f t="shared" ref="AE1156:AE1164" si="1209">AA1155</f>
        <v>237.5</v>
      </c>
      <c r="AF1156" s="2">
        <f t="shared" si="1206"/>
        <v>237.5</v>
      </c>
      <c r="AG1156" s="2">
        <f t="shared" si="1207"/>
        <v>0</v>
      </c>
    </row>
    <row r="1157" spans="1:35" x14ac:dyDescent="0.25">
      <c r="D1157">
        <f t="shared" si="1200"/>
        <v>4</v>
      </c>
      <c r="E1157" s="2">
        <f t="shared" si="1201"/>
        <v>85.5</v>
      </c>
      <c r="F1157" s="2">
        <f t="shared" si="1202"/>
        <v>85.5</v>
      </c>
      <c r="G1157">
        <f t="shared" si="1203"/>
        <v>0</v>
      </c>
      <c r="H1157" s="2">
        <f t="shared" si="1204"/>
        <v>171</v>
      </c>
      <c r="I1157" s="2">
        <f t="shared" si="1208"/>
        <v>847732.5</v>
      </c>
      <c r="J1157" s="2"/>
      <c r="K1157" s="1" t="s">
        <v>21</v>
      </c>
      <c r="L1157" s="2">
        <f>L1154*L1155</f>
        <v>0</v>
      </c>
      <c r="M1157" s="1" t="s">
        <v>33</v>
      </c>
      <c r="N1157" s="2">
        <f>N1156</f>
        <v>3779.4507685921112</v>
      </c>
      <c r="O1157" s="2">
        <f t="shared" ref="O1157" si="1210">O1156</f>
        <v>3779.4507685921112</v>
      </c>
      <c r="P1157" s="2">
        <f>SUM(N1157:O1157)</f>
        <v>7558.9015371842224</v>
      </c>
      <c r="R1157">
        <v>4</v>
      </c>
      <c r="S1157" s="2">
        <f t="shared" si="1195"/>
        <v>85.5</v>
      </c>
      <c r="T1157" s="2">
        <f t="shared" si="1196"/>
        <v>85.5</v>
      </c>
      <c r="U1157" s="2">
        <f t="shared" si="1197"/>
        <v>0</v>
      </c>
      <c r="V1157" s="2"/>
      <c r="W1157" s="2">
        <f>S1157-S1157*$N$15</f>
        <v>68.400000000000006</v>
      </c>
      <c r="X1157" s="2">
        <f>T1157-T1157*$N$15</f>
        <v>68.400000000000006</v>
      </c>
      <c r="Y1157" s="2">
        <f>U1157-U1157*$N$15</f>
        <v>0</v>
      </c>
      <c r="Z1157" s="2"/>
      <c r="AA1157" s="2">
        <f t="shared" si="1205"/>
        <v>41.04</v>
      </c>
      <c r="AB1157" s="2">
        <f t="shared" si="1198"/>
        <v>41.04</v>
      </c>
      <c r="AC1157" s="2">
        <f t="shared" si="1199"/>
        <v>0</v>
      </c>
      <c r="AD1157" s="2"/>
      <c r="AE1157" s="2">
        <f t="shared" si="1209"/>
        <v>85.5</v>
      </c>
      <c r="AF1157" s="2">
        <f t="shared" si="1206"/>
        <v>85.5</v>
      </c>
      <c r="AG1157" s="2">
        <f t="shared" si="1207"/>
        <v>0</v>
      </c>
    </row>
    <row r="1158" spans="1:35" x14ac:dyDescent="0.25">
      <c r="D1158">
        <f t="shared" si="1200"/>
        <v>5</v>
      </c>
      <c r="E1158" s="2">
        <f t="shared" si="1201"/>
        <v>41.04</v>
      </c>
      <c r="F1158" s="2">
        <f t="shared" si="1202"/>
        <v>41.04</v>
      </c>
      <c r="G1158">
        <f t="shared" si="1203"/>
        <v>0</v>
      </c>
      <c r="H1158" s="2">
        <f t="shared" si="1204"/>
        <v>82.08</v>
      </c>
      <c r="I1158" s="2">
        <f t="shared" si="1208"/>
        <v>647282.88</v>
      </c>
      <c r="J1158" s="2"/>
      <c r="K1158" s="1" t="s">
        <v>22</v>
      </c>
      <c r="L1158" s="2">
        <f>(L1154*L1156)/2</f>
        <v>1889725.3842960557</v>
      </c>
      <c r="R1158">
        <v>5</v>
      </c>
      <c r="S1158" s="2">
        <f t="shared" si="1195"/>
        <v>41.04</v>
      </c>
      <c r="T1158" s="2">
        <f t="shared" si="1196"/>
        <v>41.04</v>
      </c>
      <c r="U1158" s="2">
        <f t="shared" si="1197"/>
        <v>0</v>
      </c>
      <c r="V1158" s="2"/>
      <c r="W1158" s="2">
        <f>S1158-S1158*$N$16</f>
        <v>32.832000000000001</v>
      </c>
      <c r="X1158" s="2">
        <f>T1158-T1158*$N$16</f>
        <v>32.832000000000001</v>
      </c>
      <c r="Y1158" s="2">
        <f>U1158-U1158*$N$16</f>
        <v>0</v>
      </c>
      <c r="Z1158" s="2"/>
      <c r="AA1158" s="2">
        <f t="shared" si="1205"/>
        <v>19.699200000000001</v>
      </c>
      <c r="AB1158" s="2">
        <f t="shared" si="1198"/>
        <v>19.699200000000001</v>
      </c>
      <c r="AC1158" s="2">
        <f t="shared" si="1199"/>
        <v>0</v>
      </c>
      <c r="AD1158" s="2"/>
      <c r="AE1158" s="2">
        <f t="shared" si="1209"/>
        <v>41.04</v>
      </c>
      <c r="AF1158" s="2">
        <f t="shared" si="1206"/>
        <v>41.04</v>
      </c>
      <c r="AG1158" s="2">
        <f t="shared" si="1207"/>
        <v>0</v>
      </c>
    </row>
    <row r="1159" spans="1:35" x14ac:dyDescent="0.25">
      <c r="D1159">
        <f t="shared" si="1200"/>
        <v>6</v>
      </c>
      <c r="E1159" s="2">
        <f t="shared" si="1201"/>
        <v>19.699200000000001</v>
      </c>
      <c r="F1159" s="2">
        <f t="shared" si="1202"/>
        <v>19.699200000000001</v>
      </c>
      <c r="G1159">
        <f t="shared" si="1203"/>
        <v>0</v>
      </c>
      <c r="H1159" s="2">
        <f t="shared" si="1204"/>
        <v>39.398400000000002</v>
      </c>
      <c r="I1159" s="2">
        <f t="shared" si="1208"/>
        <v>447309.73440000002</v>
      </c>
      <c r="J1159" s="2"/>
      <c r="K1159" s="1" t="s">
        <v>23</v>
      </c>
      <c r="L1159" s="2">
        <f>L1158</f>
        <v>1889725.3842960557</v>
      </c>
      <c r="R1159">
        <v>6</v>
      </c>
      <c r="S1159" s="2">
        <f t="shared" si="1195"/>
        <v>19.699200000000001</v>
      </c>
      <c r="T1159" s="2">
        <f t="shared" si="1196"/>
        <v>19.699200000000001</v>
      </c>
      <c r="U1159" s="2">
        <f t="shared" si="1197"/>
        <v>0</v>
      </c>
      <c r="V1159" s="2"/>
      <c r="W1159" s="2">
        <f>S1159-S1159*$N$17</f>
        <v>15.759360000000001</v>
      </c>
      <c r="X1159" s="2">
        <f>T1159-T1159*$N$17</f>
        <v>15.759360000000001</v>
      </c>
      <c r="Y1159" s="2">
        <f>U1159-U1159*$N$17</f>
        <v>0</v>
      </c>
      <c r="Z1159" s="2"/>
      <c r="AA1159" s="2">
        <f t="shared" si="1205"/>
        <v>9.4556160000000009</v>
      </c>
      <c r="AB1159" s="2">
        <f t="shared" si="1198"/>
        <v>9.4556160000000009</v>
      </c>
      <c r="AC1159" s="2">
        <f t="shared" si="1199"/>
        <v>0</v>
      </c>
      <c r="AD1159" s="2"/>
      <c r="AE1159" s="2">
        <f t="shared" si="1209"/>
        <v>19.699200000000001</v>
      </c>
      <c r="AF1159" s="2">
        <f t="shared" si="1206"/>
        <v>19.699200000000001</v>
      </c>
      <c r="AG1159" s="2">
        <f t="shared" si="1207"/>
        <v>0</v>
      </c>
    </row>
    <row r="1160" spans="1:35" x14ac:dyDescent="0.25">
      <c r="D1160">
        <f t="shared" si="1200"/>
        <v>7</v>
      </c>
      <c r="E1160" s="2">
        <f t="shared" si="1201"/>
        <v>9.4556160000000009</v>
      </c>
      <c r="F1160" s="2">
        <f t="shared" si="1202"/>
        <v>9.4556160000000009</v>
      </c>
      <c r="G1160">
        <f t="shared" si="1203"/>
        <v>0</v>
      </c>
      <c r="H1160" s="2">
        <f t="shared" si="1204"/>
        <v>18.911232000000002</v>
      </c>
      <c r="I1160" s="2">
        <f t="shared" si="1208"/>
        <v>278288.23449600005</v>
      </c>
      <c r="J1160" s="2"/>
      <c r="K1160" s="15"/>
      <c r="L1160" s="2"/>
      <c r="M1160" s="2"/>
      <c r="N1160" s="2"/>
      <c r="O1160" s="2"/>
      <c r="R1160">
        <v>7</v>
      </c>
      <c r="S1160" s="2">
        <f t="shared" si="1195"/>
        <v>9.4556160000000009</v>
      </c>
      <c r="T1160" s="2">
        <f t="shared" si="1196"/>
        <v>9.4556160000000009</v>
      </c>
      <c r="U1160" s="2">
        <f t="shared" si="1197"/>
        <v>0</v>
      </c>
      <c r="V1160" s="2"/>
      <c r="W1160" s="2">
        <f>S1160-S1160*$N$18</f>
        <v>7.5644928000000009</v>
      </c>
      <c r="X1160" s="2">
        <f>T1160-T1160*$N$18</f>
        <v>7.5644928000000009</v>
      </c>
      <c r="Y1160" s="2">
        <f>U1160-U1160*$N$18</f>
        <v>0</v>
      </c>
      <c r="Z1160" s="2"/>
      <c r="AA1160" s="2">
        <f t="shared" si="1205"/>
        <v>4.53869568</v>
      </c>
      <c r="AB1160" s="2">
        <f t="shared" si="1198"/>
        <v>4.53869568</v>
      </c>
      <c r="AC1160" s="2">
        <f t="shared" si="1199"/>
        <v>0</v>
      </c>
      <c r="AD1160" s="2"/>
      <c r="AE1160" s="2">
        <f t="shared" si="1209"/>
        <v>9.4556160000000009</v>
      </c>
      <c r="AF1160" s="2">
        <f t="shared" si="1206"/>
        <v>9.4556160000000009</v>
      </c>
      <c r="AG1160" s="2">
        <f t="shared" si="1207"/>
        <v>0</v>
      </c>
    </row>
    <row r="1161" spans="1:35" x14ac:dyDescent="0.25">
      <c r="D1161">
        <f t="shared" si="1200"/>
        <v>8</v>
      </c>
      <c r="E1161" s="2">
        <f t="shared" si="1201"/>
        <v>4.53869568</v>
      </c>
      <c r="F1161" s="2">
        <f t="shared" si="1202"/>
        <v>4.53869568</v>
      </c>
      <c r="G1161">
        <f t="shared" si="1203"/>
        <v>0</v>
      </c>
      <c r="H1161" s="2">
        <f t="shared" si="1204"/>
        <v>9.07739136</v>
      </c>
      <c r="I1161" s="2">
        <f t="shared" si="1208"/>
        <v>168076.97842176</v>
      </c>
      <c r="J1161" s="2"/>
      <c r="K1161" s="2"/>
      <c r="L1161" s="2"/>
      <c r="M1161" s="2"/>
      <c r="N1161" s="2"/>
      <c r="O1161" s="2"/>
      <c r="R1161">
        <v>8</v>
      </c>
      <c r="S1161" s="2">
        <f t="shared" si="1195"/>
        <v>4.53869568</v>
      </c>
      <c r="T1161" s="2">
        <f t="shared" si="1196"/>
        <v>4.53869568</v>
      </c>
      <c r="U1161" s="2">
        <f t="shared" si="1197"/>
        <v>0</v>
      </c>
      <c r="V1161" s="2"/>
      <c r="W1161" s="2">
        <f>S1161-S1161*$N$19</f>
        <v>3.630956544</v>
      </c>
      <c r="X1161" s="2">
        <f>T1161-T1161*$N$19</f>
        <v>3.630956544</v>
      </c>
      <c r="Y1161" s="2">
        <f>U1161-U1161*$N$19</f>
        <v>0</v>
      </c>
      <c r="Z1161" s="2"/>
      <c r="AA1161" s="2">
        <f t="shared" si="1205"/>
        <v>2.1785739263999999</v>
      </c>
      <c r="AB1161" s="2">
        <f t="shared" si="1198"/>
        <v>2.1785739263999999</v>
      </c>
      <c r="AC1161" s="2">
        <f t="shared" si="1199"/>
        <v>0</v>
      </c>
      <c r="AD1161" s="2"/>
      <c r="AE1161" s="2">
        <f t="shared" si="1209"/>
        <v>4.53869568</v>
      </c>
      <c r="AF1161" s="2">
        <f t="shared" si="1206"/>
        <v>4.53869568</v>
      </c>
      <c r="AG1161" s="2">
        <f t="shared" si="1207"/>
        <v>0</v>
      </c>
    </row>
    <row r="1162" spans="1:35" x14ac:dyDescent="0.25">
      <c r="D1162">
        <f t="shared" si="1200"/>
        <v>9</v>
      </c>
      <c r="E1162" s="2">
        <f t="shared" si="1201"/>
        <v>2.1785739263999999</v>
      </c>
      <c r="F1162" s="2">
        <f t="shared" si="1202"/>
        <v>2.1785739263999999</v>
      </c>
      <c r="G1162">
        <f t="shared" si="1203"/>
        <v>0</v>
      </c>
      <c r="H1162" s="2">
        <f t="shared" si="1204"/>
        <v>4.3571478527999998</v>
      </c>
      <c r="I1162" s="2">
        <f t="shared" si="1208"/>
        <v>134261.15393617921</v>
      </c>
      <c r="J1162" s="2"/>
      <c r="K1162" s="2"/>
      <c r="L1162" s="2"/>
      <c r="M1162" s="2"/>
      <c r="N1162" s="2"/>
      <c r="O1162" s="2"/>
      <c r="R1162">
        <v>9</v>
      </c>
      <c r="S1162" s="2">
        <f t="shared" si="1195"/>
        <v>2.1785739263999999</v>
      </c>
      <c r="T1162" s="2">
        <f t="shared" si="1196"/>
        <v>2.1785739263999999</v>
      </c>
      <c r="U1162" s="2">
        <f t="shared" si="1197"/>
        <v>0</v>
      </c>
      <c r="V1162" s="2"/>
      <c r="W1162" s="2">
        <f>S1162-S1162*$N$20</f>
        <v>1.7428591411199998</v>
      </c>
      <c r="X1162" s="2">
        <f>T1162-T1162*$N$20</f>
        <v>1.7428591411199998</v>
      </c>
      <c r="Y1162" s="2">
        <f>U1162-U1162*$N$20</f>
        <v>0</v>
      </c>
      <c r="Z1162" s="2"/>
      <c r="AA1162" s="2">
        <f t="shared" si="1205"/>
        <v>1.0457154846719998</v>
      </c>
      <c r="AB1162" s="2">
        <f t="shared" si="1198"/>
        <v>1.0457154846719998</v>
      </c>
      <c r="AC1162" s="2">
        <f t="shared" si="1199"/>
        <v>0</v>
      </c>
      <c r="AD1162" s="2"/>
      <c r="AE1162" s="2">
        <f t="shared" si="1209"/>
        <v>2.1785739263999999</v>
      </c>
      <c r="AF1162" s="2">
        <f t="shared" si="1206"/>
        <v>2.1785739263999999</v>
      </c>
      <c r="AG1162" s="2">
        <f t="shared" si="1207"/>
        <v>0</v>
      </c>
    </row>
    <row r="1163" spans="1:35" x14ac:dyDescent="0.25">
      <c r="D1163">
        <f t="shared" si="1200"/>
        <v>10</v>
      </c>
      <c r="E1163" s="2">
        <f t="shared" si="1201"/>
        <v>1.0457154846719998</v>
      </c>
      <c r="F1163" s="2">
        <f t="shared" si="1202"/>
        <v>1.0457154846719998</v>
      </c>
      <c r="G1163">
        <f t="shared" si="1203"/>
        <v>0</v>
      </c>
      <c r="H1163" s="2">
        <f t="shared" si="1204"/>
        <v>2.0914309693439996</v>
      </c>
      <c r="I1163" s="2">
        <f t="shared" si="1208"/>
        <v>67114.019806248951</v>
      </c>
      <c r="J1163" s="2"/>
      <c r="K1163" s="2"/>
      <c r="L1163" s="2"/>
      <c r="M1163" s="2"/>
      <c r="N1163" s="2"/>
      <c r="O1163" s="2"/>
      <c r="R1163">
        <v>10</v>
      </c>
      <c r="S1163" s="2">
        <f t="shared" si="1195"/>
        <v>1.0457154846719998</v>
      </c>
      <c r="T1163" s="2">
        <f t="shared" si="1196"/>
        <v>1.0457154846719998</v>
      </c>
      <c r="U1163" s="2">
        <f t="shared" si="1197"/>
        <v>0</v>
      </c>
      <c r="V1163" s="2"/>
      <c r="W1163" s="2">
        <f>S1163-S1163*$N$21</f>
        <v>0.8365723877375999</v>
      </c>
      <c r="X1163" s="2">
        <f>T1163-T1163*$N$21</f>
        <v>0.8365723877375999</v>
      </c>
      <c r="Y1163" s="2">
        <f>U1163-U1163*$N$21</f>
        <v>0</v>
      </c>
      <c r="Z1163" s="2"/>
      <c r="AA1163" s="2">
        <f t="shared" si="1205"/>
        <v>0.50194343264255992</v>
      </c>
      <c r="AB1163" s="2">
        <f t="shared" si="1198"/>
        <v>0.50194343264255992</v>
      </c>
      <c r="AC1163" s="2">
        <f t="shared" si="1199"/>
        <v>0</v>
      </c>
      <c r="AD1163" s="2"/>
      <c r="AE1163" s="2">
        <f t="shared" si="1209"/>
        <v>1.0457154846719998</v>
      </c>
      <c r="AF1163" s="2">
        <f t="shared" si="1206"/>
        <v>1.0457154846719998</v>
      </c>
      <c r="AG1163" s="2">
        <f t="shared" si="1207"/>
        <v>0</v>
      </c>
    </row>
    <row r="1164" spans="1:35" x14ac:dyDescent="0.25">
      <c r="D1164">
        <f t="shared" si="1200"/>
        <v>11</v>
      </c>
      <c r="E1164" s="2">
        <f t="shared" si="1201"/>
        <v>0.50194343264255992</v>
      </c>
      <c r="F1164" s="2">
        <f t="shared" si="1202"/>
        <v>0.50194343264255992</v>
      </c>
      <c r="G1164">
        <f t="shared" si="1203"/>
        <v>0</v>
      </c>
      <c r="H1164" s="2">
        <f t="shared" si="1204"/>
        <v>1.0038868652851198</v>
      </c>
      <c r="I1164" s="2">
        <f t="shared" si="1208"/>
        <v>40360.26753192296</v>
      </c>
      <c r="J1164" s="2"/>
      <c r="K1164" s="2"/>
      <c r="L1164" s="2"/>
      <c r="M1164" s="2"/>
      <c r="N1164" s="2"/>
      <c r="O1164" s="2"/>
      <c r="R1164" s="3">
        <v>11</v>
      </c>
      <c r="S1164" s="6">
        <f t="shared" si="1195"/>
        <v>0.50194343264255992</v>
      </c>
      <c r="T1164" s="6">
        <f t="shared" si="1196"/>
        <v>0.50194343264255992</v>
      </c>
      <c r="U1164" s="6">
        <f t="shared" si="1197"/>
        <v>0</v>
      </c>
      <c r="V1164" s="7"/>
      <c r="W1164" s="2">
        <f>S1164-S1164*$N$22</f>
        <v>0.40155474611404796</v>
      </c>
      <c r="X1164" s="2">
        <f>T1164-T1164*$N$22</f>
        <v>0.40155474611404796</v>
      </c>
      <c r="Y1164" s="2">
        <f>U1164-U1164*$N$22</f>
        <v>0</v>
      </c>
      <c r="Z1164" s="2"/>
      <c r="AA1164" s="2">
        <f t="shared" si="1205"/>
        <v>0.24093284766842876</v>
      </c>
      <c r="AB1164" s="2">
        <f t="shared" si="1198"/>
        <v>0.24093284766842876</v>
      </c>
      <c r="AC1164" s="2">
        <f t="shared" si="1199"/>
        <v>0</v>
      </c>
      <c r="AD1164" s="2"/>
      <c r="AE1164" s="2">
        <f t="shared" si="1209"/>
        <v>0.50194343264255992</v>
      </c>
      <c r="AF1164" s="2">
        <f t="shared" si="1206"/>
        <v>0.50194343264255992</v>
      </c>
      <c r="AG1164" s="2">
        <f t="shared" si="1207"/>
        <v>0</v>
      </c>
    </row>
    <row r="1165" spans="1:35" x14ac:dyDescent="0.25">
      <c r="H1165" s="2">
        <f>SUM(H1154:H1164)</f>
        <v>9611.8210262316497</v>
      </c>
      <c r="I1165">
        <f>SUM(I1156:I1164)</f>
        <v>3779450.7685921113</v>
      </c>
      <c r="R1165" t="s">
        <v>30</v>
      </c>
      <c r="T1165">
        <f>IF($H1165&lt;$J$12,F1165,F1165/$H1165*$J$12)</f>
        <v>0</v>
      </c>
      <c r="U1165">
        <f>SUM(S1154:U1164)</f>
        <v>7052.9194890474282</v>
      </c>
      <c r="Y1165" s="2">
        <f>SUM(W1154:Y1164)</f>
        <v>6877.3355912379429</v>
      </c>
      <c r="AC1165" s="2">
        <f>SUM(AA1154:AC1164)</f>
        <v>2053.4013547427667</v>
      </c>
      <c r="AE1165" s="2">
        <f>SUM(AE1154:AE1164)</f>
        <v>4805.9105131158249</v>
      </c>
      <c r="AF1165" s="2">
        <f>SUM(AF1154:AF1164)</f>
        <v>4805.9105131158249</v>
      </c>
      <c r="AG1165">
        <f>SUM(AG1154:AG1164)</f>
        <v>0</v>
      </c>
      <c r="AH1165" s="15">
        <f>SUM(AE1154:AG1164)</f>
        <v>9611.8210262316461</v>
      </c>
    </row>
    <row r="1166" spans="1:35" x14ac:dyDescent="0.25">
      <c r="A1166" s="3"/>
      <c r="B1166" s="3"/>
      <c r="C1166" s="3"/>
      <c r="D1166" s="3"/>
      <c r="E1166" s="6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14"/>
      <c r="AI1166" s="3"/>
    </row>
    <row r="1167" spans="1:35" x14ac:dyDescent="0.25">
      <c r="B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7"/>
      <c r="U1167" s="7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7"/>
      <c r="AH1167" s="19"/>
      <c r="AI1167" s="7"/>
    </row>
    <row r="1168" spans="1:35" x14ac:dyDescent="0.25">
      <c r="A1168" t="s">
        <v>24</v>
      </c>
      <c r="B1168">
        <f>B1153+1</f>
        <v>76</v>
      </c>
      <c r="D1168" s="3" t="s">
        <v>34</v>
      </c>
      <c r="E1168" s="3" t="s">
        <v>5</v>
      </c>
      <c r="F1168" s="3" t="s">
        <v>4</v>
      </c>
      <c r="G1168" s="3" t="s">
        <v>6</v>
      </c>
      <c r="H1168" s="3" t="s">
        <v>14</v>
      </c>
      <c r="I1168" s="3" t="s">
        <v>7</v>
      </c>
      <c r="K1168" s="14" t="s">
        <v>32</v>
      </c>
      <c r="L1168" s="4"/>
      <c r="M1168" s="4"/>
      <c r="N1168" s="3" t="s">
        <v>51</v>
      </c>
      <c r="O1168" s="3" t="s">
        <v>50</v>
      </c>
      <c r="P1168" s="3" t="s">
        <v>14</v>
      </c>
      <c r="R1168" s="3" t="s">
        <v>34</v>
      </c>
      <c r="S1168" s="3" t="s">
        <v>35</v>
      </c>
      <c r="T1168" s="3" t="s">
        <v>36</v>
      </c>
      <c r="U1168" s="3" t="s">
        <v>37</v>
      </c>
      <c r="W1168" s="3" t="s">
        <v>38</v>
      </c>
      <c r="X1168" s="3" t="s">
        <v>39</v>
      </c>
      <c r="Y1168" s="3" t="s">
        <v>40</v>
      </c>
      <c r="AA1168" s="3" t="s">
        <v>41</v>
      </c>
      <c r="AB1168" s="3" t="s">
        <v>42</v>
      </c>
      <c r="AC1168" s="3" t="s">
        <v>43</v>
      </c>
      <c r="AE1168" s="3" t="s">
        <v>52</v>
      </c>
      <c r="AF1168" s="3" t="s">
        <v>54</v>
      </c>
      <c r="AG1168" s="3" t="s">
        <v>53</v>
      </c>
      <c r="AH1168" s="1" t="s">
        <v>24</v>
      </c>
      <c r="AI1168">
        <f>B1168</f>
        <v>76</v>
      </c>
    </row>
    <row r="1169" spans="1:35" x14ac:dyDescent="0.25">
      <c r="D1169">
        <f>D1154</f>
        <v>1</v>
      </c>
      <c r="E1169" s="2">
        <f>AE1154</f>
        <v>3779.4507685921112</v>
      </c>
      <c r="F1169" s="2">
        <f>AF1154</f>
        <v>3779.4507685921112</v>
      </c>
      <c r="G1169">
        <f>IF($B1168&lt;$M$5,0,$K$6)</f>
        <v>0</v>
      </c>
      <c r="H1169" s="2">
        <f>SUM(E1169:G1169)</f>
        <v>7558.9015371842224</v>
      </c>
      <c r="K1169" s="1" t="s">
        <v>17</v>
      </c>
      <c r="L1169" s="2">
        <f>SUM(I1171:I1179)</f>
        <v>3779450.7685921113</v>
      </c>
      <c r="M1169" s="4"/>
      <c r="N1169" s="7">
        <f>L1172+L1173</f>
        <v>1889725.3842960557</v>
      </c>
      <c r="O1169" s="7">
        <f>L1174</f>
        <v>1889725.3842960557</v>
      </c>
      <c r="P1169" s="4"/>
      <c r="R1169">
        <v>1</v>
      </c>
      <c r="S1169" s="2">
        <f t="shared" ref="S1169:S1179" si="1211">IF($H1169&lt;$J$12,E1169,E1169/$H1169*$J$12)</f>
        <v>2500</v>
      </c>
      <c r="T1169" s="2">
        <f t="shared" ref="T1169:T1179" si="1212">IF($H1169&lt;$J$12,F1169,F1169/$H1169*$J$12)</f>
        <v>2500</v>
      </c>
      <c r="U1169" s="2">
        <f t="shared" ref="U1169:U1179" si="1213">IF($H1169&lt;$J$12,G1169,G1169/$H1169*$J$12)</f>
        <v>0</v>
      </c>
      <c r="V1169" s="2"/>
      <c r="W1169" s="2">
        <f>S1169-S1169*$N$12</f>
        <v>2500</v>
      </c>
      <c r="X1169" s="2">
        <f>T1169-T1169*$N$12</f>
        <v>2500</v>
      </c>
      <c r="Y1169" s="2">
        <f>U1169-U1169*$N$12</f>
        <v>0</v>
      </c>
      <c r="Z1169" s="2"/>
      <c r="AA1169" s="2">
        <f>W1169*VLOOKUP($R1169,$D$19:$E$29,2,FALSE)</f>
        <v>625</v>
      </c>
      <c r="AB1169" s="2">
        <f t="shared" ref="AB1169:AB1179" si="1214">X1169*VLOOKUP($R1169,$D$19:$E$29,2,FALSE)</f>
        <v>625</v>
      </c>
      <c r="AC1169" s="2">
        <f t="shared" ref="AC1169:AC1179" si="1215">Y1169*VLOOKUP($R1169,$D$19:$E$29,2,FALSE)</f>
        <v>0</v>
      </c>
      <c r="AD1169" s="2"/>
      <c r="AE1169" s="2">
        <f>N1172</f>
        <v>3779.4507685921112</v>
      </c>
      <c r="AF1169" s="2">
        <f>O1172</f>
        <v>3779.4507685921112</v>
      </c>
      <c r="AG1169">
        <v>0</v>
      </c>
    </row>
    <row r="1170" spans="1:35" x14ac:dyDescent="0.25">
      <c r="D1170">
        <f t="shared" ref="D1170:D1179" si="1216">D1155</f>
        <v>2</v>
      </c>
      <c r="E1170" s="2">
        <f t="shared" ref="E1170:E1179" si="1217">AE1155</f>
        <v>625</v>
      </c>
      <c r="F1170" s="2">
        <f t="shared" ref="F1170:F1179" si="1218">AF1155</f>
        <v>625</v>
      </c>
      <c r="G1170">
        <f t="shared" ref="G1170:G1179" si="1219">AG1155</f>
        <v>0</v>
      </c>
      <c r="H1170" s="2">
        <f t="shared" ref="H1170:H1179" si="1220">SUM(E1170:G1170)</f>
        <v>1250</v>
      </c>
      <c r="K1170" s="1" t="s">
        <v>19</v>
      </c>
      <c r="L1170" s="8">
        <f>IF(B1168&lt;$M$5,0,$K$6/SUM($K$6,E1169:E1179))</f>
        <v>0</v>
      </c>
      <c r="M1170" s="1" t="s">
        <v>15</v>
      </c>
      <c r="N1170" s="2">
        <f>N1169*$I$6</f>
        <v>3779.4507685921112</v>
      </c>
      <c r="O1170" s="2">
        <f>O1169*$I$6</f>
        <v>3779.4507685921112</v>
      </c>
      <c r="P1170" s="2">
        <f>SUM(N1170:O1170)</f>
        <v>7558.9015371842224</v>
      </c>
      <c r="R1170">
        <v>2</v>
      </c>
      <c r="S1170" s="2">
        <f t="shared" si="1211"/>
        <v>625</v>
      </c>
      <c r="T1170" s="2">
        <f t="shared" si="1212"/>
        <v>625</v>
      </c>
      <c r="U1170" s="2">
        <f t="shared" si="1213"/>
        <v>0</v>
      </c>
      <c r="V1170" s="2"/>
      <c r="W1170" s="2">
        <f>S1170-S1170*$N$13</f>
        <v>593.75</v>
      </c>
      <c r="X1170" s="2">
        <f>T1170-T1170*$N$13</f>
        <v>593.75</v>
      </c>
      <c r="Y1170" s="2">
        <f>U1170-U1170*$N$13</f>
        <v>0</v>
      </c>
      <c r="Z1170" s="2"/>
      <c r="AA1170" s="2">
        <f t="shared" ref="AA1170:AA1179" si="1221">W1170*VLOOKUP($R1170,$D$19:$E$29,2,FALSE)</f>
        <v>237.5</v>
      </c>
      <c r="AB1170" s="2">
        <f t="shared" si="1214"/>
        <v>237.5</v>
      </c>
      <c r="AC1170" s="2">
        <f t="shared" si="1215"/>
        <v>0</v>
      </c>
      <c r="AD1170" s="2"/>
      <c r="AE1170" s="2">
        <f>AA1169</f>
        <v>625</v>
      </c>
      <c r="AF1170" s="2">
        <f t="shared" ref="AF1170:AF1179" si="1222">AB1169</f>
        <v>625</v>
      </c>
      <c r="AG1170" s="2">
        <f t="shared" ref="AG1170:AG1179" si="1223">AC1169</f>
        <v>0</v>
      </c>
    </row>
    <row r="1171" spans="1:35" x14ac:dyDescent="0.25">
      <c r="D1171">
        <f t="shared" si="1216"/>
        <v>3</v>
      </c>
      <c r="E1171" s="2">
        <f t="shared" si="1217"/>
        <v>237.5</v>
      </c>
      <c r="F1171" s="2">
        <f t="shared" si="1218"/>
        <v>237.5</v>
      </c>
      <c r="G1171">
        <f t="shared" si="1219"/>
        <v>0</v>
      </c>
      <c r="H1171" s="2">
        <f t="shared" si="1220"/>
        <v>475</v>
      </c>
      <c r="I1171" s="2">
        <f t="shared" ref="I1171:I1179" si="1224">F1171*VLOOKUP(D1171,$H$12:$L$22,4,FALSE)</f>
        <v>1149025</v>
      </c>
      <c r="J1171" s="2"/>
      <c r="K1171" s="1" t="s">
        <v>20</v>
      </c>
      <c r="L1171" s="8">
        <f>1-L1170</f>
        <v>1</v>
      </c>
      <c r="M1171" s="1" t="s">
        <v>16</v>
      </c>
      <c r="N1171" s="2">
        <f>IF($P1170&lt;$I$7,N1170,$I$7*N1170/$P1170)</f>
        <v>3779.4507685921112</v>
      </c>
      <c r="O1171" s="2">
        <f>IF($P1170&lt;$I$7,O1170,$I$7*O1170/$P1170)</f>
        <v>3779.4507685921112</v>
      </c>
      <c r="P1171" s="2">
        <f>SUM(N1171:O1171)</f>
        <v>7558.9015371842224</v>
      </c>
      <c r="R1171">
        <v>3</v>
      </c>
      <c r="S1171" s="2">
        <f t="shared" si="1211"/>
        <v>237.5</v>
      </c>
      <c r="T1171" s="2">
        <f t="shared" si="1212"/>
        <v>237.5</v>
      </c>
      <c r="U1171" s="2">
        <f t="shared" si="1213"/>
        <v>0</v>
      </c>
      <c r="V1171" s="2"/>
      <c r="W1171" s="2">
        <f>S1171-S1171*$N$14</f>
        <v>213.75</v>
      </c>
      <c r="X1171" s="2">
        <f>T1171-T1171*$N$14</f>
        <v>213.75</v>
      </c>
      <c r="Y1171" s="2">
        <f>U1171-U1171*$N$14</f>
        <v>0</v>
      </c>
      <c r="Z1171" s="2"/>
      <c r="AA1171" s="2">
        <f t="shared" si="1221"/>
        <v>85.5</v>
      </c>
      <c r="AB1171" s="2">
        <f t="shared" si="1214"/>
        <v>85.5</v>
      </c>
      <c r="AC1171" s="2">
        <f t="shared" si="1215"/>
        <v>0</v>
      </c>
      <c r="AD1171" s="2"/>
      <c r="AE1171" s="2">
        <f t="shared" ref="AE1171:AE1179" si="1225">AA1170</f>
        <v>237.5</v>
      </c>
      <c r="AF1171" s="2">
        <f t="shared" si="1222"/>
        <v>237.5</v>
      </c>
      <c r="AG1171" s="2">
        <f t="shared" si="1223"/>
        <v>0</v>
      </c>
    </row>
    <row r="1172" spans="1:35" x14ac:dyDescent="0.25">
      <c r="D1172">
        <f t="shared" si="1216"/>
        <v>4</v>
      </c>
      <c r="E1172" s="2">
        <f t="shared" si="1217"/>
        <v>85.5</v>
      </c>
      <c r="F1172" s="2">
        <f t="shared" si="1218"/>
        <v>85.5</v>
      </c>
      <c r="G1172">
        <f t="shared" si="1219"/>
        <v>0</v>
      </c>
      <c r="H1172" s="2">
        <f t="shared" si="1220"/>
        <v>171</v>
      </c>
      <c r="I1172" s="2">
        <f t="shared" si="1224"/>
        <v>847732.5</v>
      </c>
      <c r="J1172" s="2"/>
      <c r="K1172" s="1" t="s">
        <v>21</v>
      </c>
      <c r="L1172" s="2">
        <f>L1169*L1170</f>
        <v>0</v>
      </c>
      <c r="M1172" s="1" t="s">
        <v>33</v>
      </c>
      <c r="N1172" s="2">
        <f>N1171</f>
        <v>3779.4507685921112</v>
      </c>
      <c r="O1172" s="2">
        <f t="shared" ref="O1172" si="1226">O1171</f>
        <v>3779.4507685921112</v>
      </c>
      <c r="P1172" s="2">
        <f>SUM(N1172:O1172)</f>
        <v>7558.9015371842224</v>
      </c>
      <c r="R1172">
        <v>4</v>
      </c>
      <c r="S1172" s="2">
        <f t="shared" si="1211"/>
        <v>85.5</v>
      </c>
      <c r="T1172" s="2">
        <f t="shared" si="1212"/>
        <v>85.5</v>
      </c>
      <c r="U1172" s="2">
        <f t="shared" si="1213"/>
        <v>0</v>
      </c>
      <c r="V1172" s="2"/>
      <c r="W1172" s="2">
        <f>S1172-S1172*$N$15</f>
        <v>68.400000000000006</v>
      </c>
      <c r="X1172" s="2">
        <f>T1172-T1172*$N$15</f>
        <v>68.400000000000006</v>
      </c>
      <c r="Y1172" s="2">
        <f>U1172-U1172*$N$15</f>
        <v>0</v>
      </c>
      <c r="Z1172" s="2"/>
      <c r="AA1172" s="2">
        <f t="shared" si="1221"/>
        <v>41.04</v>
      </c>
      <c r="AB1172" s="2">
        <f t="shared" si="1214"/>
        <v>41.04</v>
      </c>
      <c r="AC1172" s="2">
        <f t="shared" si="1215"/>
        <v>0</v>
      </c>
      <c r="AD1172" s="2"/>
      <c r="AE1172" s="2">
        <f t="shared" si="1225"/>
        <v>85.5</v>
      </c>
      <c r="AF1172" s="2">
        <f t="shared" si="1222"/>
        <v>85.5</v>
      </c>
      <c r="AG1172" s="2">
        <f t="shared" si="1223"/>
        <v>0</v>
      </c>
    </row>
    <row r="1173" spans="1:35" x14ac:dyDescent="0.25">
      <c r="D1173">
        <f t="shared" si="1216"/>
        <v>5</v>
      </c>
      <c r="E1173" s="2">
        <f t="shared" si="1217"/>
        <v>41.04</v>
      </c>
      <c r="F1173" s="2">
        <f t="shared" si="1218"/>
        <v>41.04</v>
      </c>
      <c r="G1173">
        <f t="shared" si="1219"/>
        <v>0</v>
      </c>
      <c r="H1173" s="2">
        <f t="shared" si="1220"/>
        <v>82.08</v>
      </c>
      <c r="I1173" s="2">
        <f t="shared" si="1224"/>
        <v>647282.88</v>
      </c>
      <c r="J1173" s="2"/>
      <c r="K1173" s="1" t="s">
        <v>22</v>
      </c>
      <c r="L1173" s="2">
        <f>(L1169*L1171)/2</f>
        <v>1889725.3842960557</v>
      </c>
      <c r="R1173">
        <v>5</v>
      </c>
      <c r="S1173" s="2">
        <f t="shared" si="1211"/>
        <v>41.04</v>
      </c>
      <c r="T1173" s="2">
        <f t="shared" si="1212"/>
        <v>41.04</v>
      </c>
      <c r="U1173" s="2">
        <f t="shared" si="1213"/>
        <v>0</v>
      </c>
      <c r="V1173" s="2"/>
      <c r="W1173" s="2">
        <f>S1173-S1173*$N$16</f>
        <v>32.832000000000001</v>
      </c>
      <c r="X1173" s="2">
        <f>T1173-T1173*$N$16</f>
        <v>32.832000000000001</v>
      </c>
      <c r="Y1173" s="2">
        <f>U1173-U1173*$N$16</f>
        <v>0</v>
      </c>
      <c r="Z1173" s="2"/>
      <c r="AA1173" s="2">
        <f t="shared" si="1221"/>
        <v>19.699200000000001</v>
      </c>
      <c r="AB1173" s="2">
        <f t="shared" si="1214"/>
        <v>19.699200000000001</v>
      </c>
      <c r="AC1173" s="2">
        <f t="shared" si="1215"/>
        <v>0</v>
      </c>
      <c r="AD1173" s="2"/>
      <c r="AE1173" s="2">
        <f t="shared" si="1225"/>
        <v>41.04</v>
      </c>
      <c r="AF1173" s="2">
        <f t="shared" si="1222"/>
        <v>41.04</v>
      </c>
      <c r="AG1173" s="2">
        <f t="shared" si="1223"/>
        <v>0</v>
      </c>
    </row>
    <row r="1174" spans="1:35" x14ac:dyDescent="0.25">
      <c r="D1174">
        <f t="shared" si="1216"/>
        <v>6</v>
      </c>
      <c r="E1174" s="2">
        <f t="shared" si="1217"/>
        <v>19.699200000000001</v>
      </c>
      <c r="F1174" s="2">
        <f t="shared" si="1218"/>
        <v>19.699200000000001</v>
      </c>
      <c r="G1174">
        <f t="shared" si="1219"/>
        <v>0</v>
      </c>
      <c r="H1174" s="2">
        <f t="shared" si="1220"/>
        <v>39.398400000000002</v>
      </c>
      <c r="I1174" s="2">
        <f t="shared" si="1224"/>
        <v>447309.73440000002</v>
      </c>
      <c r="J1174" s="2"/>
      <c r="K1174" s="1" t="s">
        <v>23</v>
      </c>
      <c r="L1174" s="2">
        <f>L1173</f>
        <v>1889725.3842960557</v>
      </c>
      <c r="R1174">
        <v>6</v>
      </c>
      <c r="S1174" s="2">
        <f t="shared" si="1211"/>
        <v>19.699200000000001</v>
      </c>
      <c r="T1174" s="2">
        <f t="shared" si="1212"/>
        <v>19.699200000000001</v>
      </c>
      <c r="U1174" s="2">
        <f t="shared" si="1213"/>
        <v>0</v>
      </c>
      <c r="V1174" s="2"/>
      <c r="W1174" s="2">
        <f>S1174-S1174*$N$17</f>
        <v>15.759360000000001</v>
      </c>
      <c r="X1174" s="2">
        <f>T1174-T1174*$N$17</f>
        <v>15.759360000000001</v>
      </c>
      <c r="Y1174" s="2">
        <f>U1174-U1174*$N$17</f>
        <v>0</v>
      </c>
      <c r="Z1174" s="2"/>
      <c r="AA1174" s="2">
        <f t="shared" si="1221"/>
        <v>9.4556160000000009</v>
      </c>
      <c r="AB1174" s="2">
        <f t="shared" si="1214"/>
        <v>9.4556160000000009</v>
      </c>
      <c r="AC1174" s="2">
        <f t="shared" si="1215"/>
        <v>0</v>
      </c>
      <c r="AD1174" s="2"/>
      <c r="AE1174" s="2">
        <f t="shared" si="1225"/>
        <v>19.699200000000001</v>
      </c>
      <c r="AF1174" s="2">
        <f t="shared" si="1222"/>
        <v>19.699200000000001</v>
      </c>
      <c r="AG1174" s="2">
        <f t="shared" si="1223"/>
        <v>0</v>
      </c>
    </row>
    <row r="1175" spans="1:35" x14ac:dyDescent="0.25">
      <c r="D1175">
        <f t="shared" si="1216"/>
        <v>7</v>
      </c>
      <c r="E1175" s="2">
        <f t="shared" si="1217"/>
        <v>9.4556160000000009</v>
      </c>
      <c r="F1175" s="2">
        <f t="shared" si="1218"/>
        <v>9.4556160000000009</v>
      </c>
      <c r="G1175">
        <f t="shared" si="1219"/>
        <v>0</v>
      </c>
      <c r="H1175" s="2">
        <f t="shared" si="1220"/>
        <v>18.911232000000002</v>
      </c>
      <c r="I1175" s="2">
        <f t="shared" si="1224"/>
        <v>278288.23449600005</v>
      </c>
      <c r="J1175" s="2"/>
      <c r="K1175" s="15"/>
      <c r="L1175" s="2"/>
      <c r="M1175" s="2"/>
      <c r="N1175" s="2"/>
      <c r="O1175" s="2"/>
      <c r="R1175">
        <v>7</v>
      </c>
      <c r="S1175" s="2">
        <f t="shared" si="1211"/>
        <v>9.4556160000000009</v>
      </c>
      <c r="T1175" s="2">
        <f t="shared" si="1212"/>
        <v>9.4556160000000009</v>
      </c>
      <c r="U1175" s="2">
        <f t="shared" si="1213"/>
        <v>0</v>
      </c>
      <c r="V1175" s="2"/>
      <c r="W1175" s="2">
        <f>S1175-S1175*$N$18</f>
        <v>7.5644928000000009</v>
      </c>
      <c r="X1175" s="2">
        <f>T1175-T1175*$N$18</f>
        <v>7.5644928000000009</v>
      </c>
      <c r="Y1175" s="2">
        <f>U1175-U1175*$N$18</f>
        <v>0</v>
      </c>
      <c r="Z1175" s="2"/>
      <c r="AA1175" s="2">
        <f t="shared" si="1221"/>
        <v>4.53869568</v>
      </c>
      <c r="AB1175" s="2">
        <f t="shared" si="1214"/>
        <v>4.53869568</v>
      </c>
      <c r="AC1175" s="2">
        <f t="shared" si="1215"/>
        <v>0</v>
      </c>
      <c r="AD1175" s="2"/>
      <c r="AE1175" s="2">
        <f t="shared" si="1225"/>
        <v>9.4556160000000009</v>
      </c>
      <c r="AF1175" s="2">
        <f t="shared" si="1222"/>
        <v>9.4556160000000009</v>
      </c>
      <c r="AG1175" s="2">
        <f t="shared" si="1223"/>
        <v>0</v>
      </c>
    </row>
    <row r="1176" spans="1:35" x14ac:dyDescent="0.25">
      <c r="D1176">
        <f t="shared" si="1216"/>
        <v>8</v>
      </c>
      <c r="E1176" s="2">
        <f t="shared" si="1217"/>
        <v>4.53869568</v>
      </c>
      <c r="F1176" s="2">
        <f t="shared" si="1218"/>
        <v>4.53869568</v>
      </c>
      <c r="G1176">
        <f t="shared" si="1219"/>
        <v>0</v>
      </c>
      <c r="H1176" s="2">
        <f t="shared" si="1220"/>
        <v>9.07739136</v>
      </c>
      <c r="I1176" s="2">
        <f t="shared" si="1224"/>
        <v>168076.97842176</v>
      </c>
      <c r="J1176" s="2"/>
      <c r="K1176" s="2"/>
      <c r="L1176" s="2"/>
      <c r="M1176" s="2"/>
      <c r="N1176" s="2"/>
      <c r="O1176" s="2"/>
      <c r="R1176">
        <v>8</v>
      </c>
      <c r="S1176" s="2">
        <f t="shared" si="1211"/>
        <v>4.53869568</v>
      </c>
      <c r="T1176" s="2">
        <f t="shared" si="1212"/>
        <v>4.53869568</v>
      </c>
      <c r="U1176" s="2">
        <f t="shared" si="1213"/>
        <v>0</v>
      </c>
      <c r="V1176" s="2"/>
      <c r="W1176" s="2">
        <f>S1176-S1176*$N$19</f>
        <v>3.630956544</v>
      </c>
      <c r="X1176" s="2">
        <f>T1176-T1176*$N$19</f>
        <v>3.630956544</v>
      </c>
      <c r="Y1176" s="2">
        <f>U1176-U1176*$N$19</f>
        <v>0</v>
      </c>
      <c r="Z1176" s="2"/>
      <c r="AA1176" s="2">
        <f t="shared" si="1221"/>
        <v>2.1785739263999999</v>
      </c>
      <c r="AB1176" s="2">
        <f t="shared" si="1214"/>
        <v>2.1785739263999999</v>
      </c>
      <c r="AC1176" s="2">
        <f t="shared" si="1215"/>
        <v>0</v>
      </c>
      <c r="AD1176" s="2"/>
      <c r="AE1176" s="2">
        <f t="shared" si="1225"/>
        <v>4.53869568</v>
      </c>
      <c r="AF1176" s="2">
        <f t="shared" si="1222"/>
        <v>4.53869568</v>
      </c>
      <c r="AG1176" s="2">
        <f t="shared" si="1223"/>
        <v>0</v>
      </c>
    </row>
    <row r="1177" spans="1:35" x14ac:dyDescent="0.25">
      <c r="D1177">
        <f t="shared" si="1216"/>
        <v>9</v>
      </c>
      <c r="E1177" s="2">
        <f t="shared" si="1217"/>
        <v>2.1785739263999999</v>
      </c>
      <c r="F1177" s="2">
        <f t="shared" si="1218"/>
        <v>2.1785739263999999</v>
      </c>
      <c r="G1177">
        <f t="shared" si="1219"/>
        <v>0</v>
      </c>
      <c r="H1177" s="2">
        <f t="shared" si="1220"/>
        <v>4.3571478527999998</v>
      </c>
      <c r="I1177" s="2">
        <f t="shared" si="1224"/>
        <v>134261.15393617921</v>
      </c>
      <c r="J1177" s="2"/>
      <c r="K1177" s="2"/>
      <c r="L1177" s="2"/>
      <c r="M1177" s="2"/>
      <c r="N1177" s="2"/>
      <c r="O1177" s="2"/>
      <c r="R1177">
        <v>9</v>
      </c>
      <c r="S1177" s="2">
        <f t="shared" si="1211"/>
        <v>2.1785739263999999</v>
      </c>
      <c r="T1177" s="2">
        <f t="shared" si="1212"/>
        <v>2.1785739263999999</v>
      </c>
      <c r="U1177" s="2">
        <f t="shared" si="1213"/>
        <v>0</v>
      </c>
      <c r="V1177" s="2"/>
      <c r="W1177" s="2">
        <f>S1177-S1177*$N$20</f>
        <v>1.7428591411199998</v>
      </c>
      <c r="X1177" s="2">
        <f>T1177-T1177*$N$20</f>
        <v>1.7428591411199998</v>
      </c>
      <c r="Y1177" s="2">
        <f>U1177-U1177*$N$20</f>
        <v>0</v>
      </c>
      <c r="Z1177" s="2"/>
      <c r="AA1177" s="2">
        <f t="shared" si="1221"/>
        <v>1.0457154846719998</v>
      </c>
      <c r="AB1177" s="2">
        <f t="shared" si="1214"/>
        <v>1.0457154846719998</v>
      </c>
      <c r="AC1177" s="2">
        <f t="shared" si="1215"/>
        <v>0</v>
      </c>
      <c r="AD1177" s="2"/>
      <c r="AE1177" s="2">
        <f t="shared" si="1225"/>
        <v>2.1785739263999999</v>
      </c>
      <c r="AF1177" s="2">
        <f t="shared" si="1222"/>
        <v>2.1785739263999999</v>
      </c>
      <c r="AG1177" s="2">
        <f t="shared" si="1223"/>
        <v>0</v>
      </c>
    </row>
    <row r="1178" spans="1:35" x14ac:dyDescent="0.25">
      <c r="D1178">
        <f t="shared" si="1216"/>
        <v>10</v>
      </c>
      <c r="E1178" s="2">
        <f t="shared" si="1217"/>
        <v>1.0457154846719998</v>
      </c>
      <c r="F1178" s="2">
        <f t="shared" si="1218"/>
        <v>1.0457154846719998</v>
      </c>
      <c r="G1178">
        <f t="shared" si="1219"/>
        <v>0</v>
      </c>
      <c r="H1178" s="2">
        <f t="shared" si="1220"/>
        <v>2.0914309693439996</v>
      </c>
      <c r="I1178" s="2">
        <f t="shared" si="1224"/>
        <v>67114.019806248951</v>
      </c>
      <c r="J1178" s="2"/>
      <c r="K1178" s="2"/>
      <c r="L1178" s="2"/>
      <c r="M1178" s="2"/>
      <c r="N1178" s="2"/>
      <c r="O1178" s="2"/>
      <c r="R1178">
        <v>10</v>
      </c>
      <c r="S1178" s="2">
        <f t="shared" si="1211"/>
        <v>1.0457154846719998</v>
      </c>
      <c r="T1178" s="2">
        <f t="shared" si="1212"/>
        <v>1.0457154846719998</v>
      </c>
      <c r="U1178" s="2">
        <f t="shared" si="1213"/>
        <v>0</v>
      </c>
      <c r="V1178" s="2"/>
      <c r="W1178" s="2">
        <f>S1178-S1178*$N$21</f>
        <v>0.8365723877375999</v>
      </c>
      <c r="X1178" s="2">
        <f>T1178-T1178*$N$21</f>
        <v>0.8365723877375999</v>
      </c>
      <c r="Y1178" s="2">
        <f>U1178-U1178*$N$21</f>
        <v>0</v>
      </c>
      <c r="Z1178" s="2"/>
      <c r="AA1178" s="2">
        <f t="shared" si="1221"/>
        <v>0.50194343264255992</v>
      </c>
      <c r="AB1178" s="2">
        <f t="shared" si="1214"/>
        <v>0.50194343264255992</v>
      </c>
      <c r="AC1178" s="2">
        <f t="shared" si="1215"/>
        <v>0</v>
      </c>
      <c r="AD1178" s="2"/>
      <c r="AE1178" s="2">
        <f t="shared" si="1225"/>
        <v>1.0457154846719998</v>
      </c>
      <c r="AF1178" s="2">
        <f t="shared" si="1222"/>
        <v>1.0457154846719998</v>
      </c>
      <c r="AG1178" s="2">
        <f t="shared" si="1223"/>
        <v>0</v>
      </c>
    </row>
    <row r="1179" spans="1:35" x14ac:dyDescent="0.25">
      <c r="D1179">
        <f t="shared" si="1216"/>
        <v>11</v>
      </c>
      <c r="E1179" s="2">
        <f t="shared" si="1217"/>
        <v>0.50194343264255992</v>
      </c>
      <c r="F1179" s="2">
        <f t="shared" si="1218"/>
        <v>0.50194343264255992</v>
      </c>
      <c r="G1179">
        <f t="shared" si="1219"/>
        <v>0</v>
      </c>
      <c r="H1179" s="2">
        <f t="shared" si="1220"/>
        <v>1.0038868652851198</v>
      </c>
      <c r="I1179" s="2">
        <f t="shared" si="1224"/>
        <v>40360.26753192296</v>
      </c>
      <c r="J1179" s="2"/>
      <c r="K1179" s="2"/>
      <c r="L1179" s="2"/>
      <c r="M1179" s="2"/>
      <c r="N1179" s="2"/>
      <c r="O1179" s="2"/>
      <c r="R1179" s="3">
        <v>11</v>
      </c>
      <c r="S1179" s="6">
        <f t="shared" si="1211"/>
        <v>0.50194343264255992</v>
      </c>
      <c r="T1179" s="6">
        <f t="shared" si="1212"/>
        <v>0.50194343264255992</v>
      </c>
      <c r="U1179" s="6">
        <f t="shared" si="1213"/>
        <v>0</v>
      </c>
      <c r="V1179" s="7"/>
      <c r="W1179" s="2">
        <f>S1179-S1179*$N$22</f>
        <v>0.40155474611404796</v>
      </c>
      <c r="X1179" s="2">
        <f>T1179-T1179*$N$22</f>
        <v>0.40155474611404796</v>
      </c>
      <c r="Y1179" s="2">
        <f>U1179-U1179*$N$22</f>
        <v>0</v>
      </c>
      <c r="Z1179" s="2"/>
      <c r="AA1179" s="2">
        <f t="shared" si="1221"/>
        <v>0.24093284766842876</v>
      </c>
      <c r="AB1179" s="2">
        <f t="shared" si="1214"/>
        <v>0.24093284766842876</v>
      </c>
      <c r="AC1179" s="2">
        <f t="shared" si="1215"/>
        <v>0</v>
      </c>
      <c r="AD1179" s="2"/>
      <c r="AE1179" s="2">
        <f t="shared" si="1225"/>
        <v>0.50194343264255992</v>
      </c>
      <c r="AF1179" s="2">
        <f t="shared" si="1222"/>
        <v>0.50194343264255992</v>
      </c>
      <c r="AG1179" s="2">
        <f t="shared" si="1223"/>
        <v>0</v>
      </c>
    </row>
    <row r="1180" spans="1:35" x14ac:dyDescent="0.25">
      <c r="H1180" s="2">
        <f>SUM(H1169:H1179)</f>
        <v>9611.8210262316497</v>
      </c>
      <c r="I1180">
        <f>SUM(I1171:I1179)</f>
        <v>3779450.7685921113</v>
      </c>
      <c r="R1180" t="s">
        <v>30</v>
      </c>
      <c r="T1180">
        <f>IF($H1180&lt;$J$12,F1180,F1180/$H1180*$J$12)</f>
        <v>0</v>
      </c>
      <c r="U1180">
        <f>SUM(S1169:U1179)</f>
        <v>7052.9194890474282</v>
      </c>
      <c r="Y1180" s="2">
        <f>SUM(W1169:Y1179)</f>
        <v>6877.3355912379429</v>
      </c>
      <c r="AC1180" s="2">
        <f>SUM(AA1169:AC1179)</f>
        <v>2053.4013547427667</v>
      </c>
      <c r="AE1180" s="2">
        <f>SUM(AE1169:AE1179)</f>
        <v>4805.9105131158249</v>
      </c>
      <c r="AF1180" s="2">
        <f>SUM(AF1169:AF1179)</f>
        <v>4805.9105131158249</v>
      </c>
      <c r="AG1180">
        <f>SUM(AG1169:AG1179)</f>
        <v>0</v>
      </c>
      <c r="AH1180" s="15">
        <f>SUM(AE1169:AG1179)</f>
        <v>9611.8210262316461</v>
      </c>
    </row>
    <row r="1181" spans="1:35" x14ac:dyDescent="0.25">
      <c r="A1181" s="3"/>
      <c r="B1181" s="3"/>
      <c r="C1181" s="3"/>
      <c r="D1181" s="3"/>
      <c r="E1181" s="6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14"/>
      <c r="AI1181" s="3"/>
    </row>
    <row r="1182" spans="1:35" x14ac:dyDescent="0.25">
      <c r="A1182" s="4"/>
      <c r="B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7"/>
      <c r="U1182" s="7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7"/>
      <c r="AH1182" s="19"/>
      <c r="AI1182" s="7"/>
    </row>
    <row r="1183" spans="1:35" x14ac:dyDescent="0.25">
      <c r="A1183" t="s">
        <v>24</v>
      </c>
      <c r="B1183">
        <f>B1168+1</f>
        <v>77</v>
      </c>
      <c r="D1183" s="3" t="s">
        <v>34</v>
      </c>
      <c r="E1183" s="3" t="s">
        <v>5</v>
      </c>
      <c r="F1183" s="3" t="s">
        <v>4</v>
      </c>
      <c r="G1183" s="3" t="s">
        <v>6</v>
      </c>
      <c r="H1183" s="3" t="s">
        <v>14</v>
      </c>
      <c r="I1183" s="3" t="s">
        <v>7</v>
      </c>
      <c r="K1183" s="14" t="s">
        <v>32</v>
      </c>
      <c r="L1183" s="4"/>
      <c r="M1183" s="4"/>
      <c r="N1183" s="3" t="s">
        <v>51</v>
      </c>
      <c r="O1183" s="3" t="s">
        <v>50</v>
      </c>
      <c r="P1183" s="3" t="s">
        <v>14</v>
      </c>
      <c r="R1183" s="3" t="s">
        <v>34</v>
      </c>
      <c r="S1183" s="3" t="s">
        <v>35</v>
      </c>
      <c r="T1183" s="3" t="s">
        <v>36</v>
      </c>
      <c r="U1183" s="3" t="s">
        <v>37</v>
      </c>
      <c r="W1183" s="3" t="s">
        <v>38</v>
      </c>
      <c r="X1183" s="3" t="s">
        <v>39</v>
      </c>
      <c r="Y1183" s="3" t="s">
        <v>40</v>
      </c>
      <c r="AA1183" s="3" t="s">
        <v>41</v>
      </c>
      <c r="AB1183" s="3" t="s">
        <v>42</v>
      </c>
      <c r="AC1183" s="3" t="s">
        <v>43</v>
      </c>
      <c r="AE1183" s="3" t="s">
        <v>52</v>
      </c>
      <c r="AF1183" s="3" t="s">
        <v>54</v>
      </c>
      <c r="AG1183" s="3" t="s">
        <v>53</v>
      </c>
      <c r="AH1183" s="1" t="s">
        <v>24</v>
      </c>
      <c r="AI1183">
        <f>B1183</f>
        <v>77</v>
      </c>
    </row>
    <row r="1184" spans="1:35" x14ac:dyDescent="0.25">
      <c r="D1184">
        <f>D1169</f>
        <v>1</v>
      </c>
      <c r="E1184" s="2">
        <f>AE1169</f>
        <v>3779.4507685921112</v>
      </c>
      <c r="F1184" s="2">
        <f>AF1169</f>
        <v>3779.4507685921112</v>
      </c>
      <c r="G1184">
        <f>IF($B1183&lt;$M$5,0,$K$6)</f>
        <v>0</v>
      </c>
      <c r="H1184" s="2">
        <f>SUM(E1184:G1184)</f>
        <v>7558.9015371842224</v>
      </c>
      <c r="K1184" s="1" t="s">
        <v>17</v>
      </c>
      <c r="L1184" s="2">
        <f>SUM(I1186:I1194)</f>
        <v>3779450.7685921113</v>
      </c>
      <c r="M1184" s="4"/>
      <c r="N1184" s="7">
        <f>L1187+L1188</f>
        <v>1889725.3842960557</v>
      </c>
      <c r="O1184" s="7">
        <f>L1189</f>
        <v>1889725.3842960557</v>
      </c>
      <c r="P1184" s="4"/>
      <c r="R1184">
        <v>1</v>
      </c>
      <c r="S1184" s="2">
        <f t="shared" ref="S1184:S1194" si="1227">IF($H1184&lt;$J$12,E1184,E1184/$H1184*$J$12)</f>
        <v>2500</v>
      </c>
      <c r="T1184" s="2">
        <f t="shared" ref="T1184:T1194" si="1228">IF($H1184&lt;$J$12,F1184,F1184/$H1184*$J$12)</f>
        <v>2500</v>
      </c>
      <c r="U1184" s="2">
        <f t="shared" ref="U1184:U1194" si="1229">IF($H1184&lt;$J$12,G1184,G1184/$H1184*$J$12)</f>
        <v>0</v>
      </c>
      <c r="V1184" s="2"/>
      <c r="W1184" s="2">
        <f>S1184-S1184*$N$12</f>
        <v>2500</v>
      </c>
      <c r="X1184" s="2">
        <f>T1184-T1184*$N$12</f>
        <v>2500</v>
      </c>
      <c r="Y1184" s="2">
        <f>U1184-U1184*$N$12</f>
        <v>0</v>
      </c>
      <c r="Z1184" s="2"/>
      <c r="AA1184" s="2">
        <f>W1184*VLOOKUP($R1184,$D$19:$E$29,2,FALSE)</f>
        <v>625</v>
      </c>
      <c r="AB1184" s="2">
        <f t="shared" ref="AB1184:AB1194" si="1230">X1184*VLOOKUP($R1184,$D$19:$E$29,2,FALSE)</f>
        <v>625</v>
      </c>
      <c r="AC1184" s="2">
        <f t="shared" ref="AC1184:AC1194" si="1231">Y1184*VLOOKUP($R1184,$D$19:$E$29,2,FALSE)</f>
        <v>0</v>
      </c>
      <c r="AD1184" s="2"/>
      <c r="AE1184" s="2">
        <f>N1187</f>
        <v>3779.4507685921112</v>
      </c>
      <c r="AF1184" s="2">
        <f>O1187</f>
        <v>3779.4507685921112</v>
      </c>
      <c r="AG1184">
        <v>0</v>
      </c>
    </row>
    <row r="1185" spans="1:35" x14ac:dyDescent="0.25">
      <c r="D1185">
        <f t="shared" ref="D1185:D1194" si="1232">D1170</f>
        <v>2</v>
      </c>
      <c r="E1185" s="2">
        <f t="shared" ref="E1185:E1194" si="1233">AE1170</f>
        <v>625</v>
      </c>
      <c r="F1185" s="2">
        <f t="shared" ref="F1185:F1194" si="1234">AF1170</f>
        <v>625</v>
      </c>
      <c r="G1185">
        <f t="shared" ref="G1185:G1194" si="1235">AG1170</f>
        <v>0</v>
      </c>
      <c r="H1185" s="2">
        <f t="shared" ref="H1185:H1194" si="1236">SUM(E1185:G1185)</f>
        <v>1250</v>
      </c>
      <c r="K1185" s="1" t="s">
        <v>19</v>
      </c>
      <c r="L1185" s="8">
        <f>IF(B1183&lt;$M$5,0,$K$6/SUM($K$6,E1184:E1194))</f>
        <v>0</v>
      </c>
      <c r="M1185" s="1" t="s">
        <v>15</v>
      </c>
      <c r="N1185" s="2">
        <f>N1184*$I$6</f>
        <v>3779.4507685921112</v>
      </c>
      <c r="O1185" s="2">
        <f>O1184*$I$6</f>
        <v>3779.4507685921112</v>
      </c>
      <c r="P1185" s="2">
        <f>SUM(N1185:O1185)</f>
        <v>7558.9015371842224</v>
      </c>
      <c r="R1185">
        <v>2</v>
      </c>
      <c r="S1185" s="2">
        <f t="shared" si="1227"/>
        <v>625</v>
      </c>
      <c r="T1185" s="2">
        <f t="shared" si="1228"/>
        <v>625</v>
      </c>
      <c r="U1185" s="2">
        <f t="shared" si="1229"/>
        <v>0</v>
      </c>
      <c r="V1185" s="2"/>
      <c r="W1185" s="2">
        <f>S1185-S1185*$N$13</f>
        <v>593.75</v>
      </c>
      <c r="X1185" s="2">
        <f>T1185-T1185*$N$13</f>
        <v>593.75</v>
      </c>
      <c r="Y1185" s="2">
        <f>U1185-U1185*$N$13</f>
        <v>0</v>
      </c>
      <c r="Z1185" s="2"/>
      <c r="AA1185" s="2">
        <f t="shared" ref="AA1185:AA1194" si="1237">W1185*VLOOKUP($R1185,$D$19:$E$29,2,FALSE)</f>
        <v>237.5</v>
      </c>
      <c r="AB1185" s="2">
        <f t="shared" si="1230"/>
        <v>237.5</v>
      </c>
      <c r="AC1185" s="2">
        <f t="shared" si="1231"/>
        <v>0</v>
      </c>
      <c r="AD1185" s="2"/>
      <c r="AE1185" s="2">
        <f>AA1184</f>
        <v>625</v>
      </c>
      <c r="AF1185" s="2">
        <f t="shared" ref="AF1185:AF1194" si="1238">AB1184</f>
        <v>625</v>
      </c>
      <c r="AG1185" s="2">
        <f t="shared" ref="AG1185:AG1194" si="1239">AC1184</f>
        <v>0</v>
      </c>
    </row>
    <row r="1186" spans="1:35" x14ac:dyDescent="0.25">
      <c r="D1186">
        <f t="shared" si="1232"/>
        <v>3</v>
      </c>
      <c r="E1186" s="2">
        <f t="shared" si="1233"/>
        <v>237.5</v>
      </c>
      <c r="F1186" s="2">
        <f t="shared" si="1234"/>
        <v>237.5</v>
      </c>
      <c r="G1186">
        <f t="shared" si="1235"/>
        <v>0</v>
      </c>
      <c r="H1186" s="2">
        <f t="shared" si="1236"/>
        <v>475</v>
      </c>
      <c r="I1186" s="2">
        <f t="shared" ref="I1186:I1194" si="1240">F1186*VLOOKUP(D1186,$H$12:$L$22,4,FALSE)</f>
        <v>1149025</v>
      </c>
      <c r="J1186" s="2"/>
      <c r="K1186" s="1" t="s">
        <v>20</v>
      </c>
      <c r="L1186" s="8">
        <f>1-L1185</f>
        <v>1</v>
      </c>
      <c r="M1186" s="1" t="s">
        <v>16</v>
      </c>
      <c r="N1186" s="2">
        <f>IF($P1185&lt;$I$7,N1185,$I$7*N1185/$P1185)</f>
        <v>3779.4507685921112</v>
      </c>
      <c r="O1186" s="2">
        <f>IF($P1185&lt;$I$7,O1185,$I$7*O1185/$P1185)</f>
        <v>3779.4507685921112</v>
      </c>
      <c r="P1186" s="2">
        <f>SUM(N1186:O1186)</f>
        <v>7558.9015371842224</v>
      </c>
      <c r="R1186">
        <v>3</v>
      </c>
      <c r="S1186" s="2">
        <f t="shared" si="1227"/>
        <v>237.5</v>
      </c>
      <c r="T1186" s="2">
        <f t="shared" si="1228"/>
        <v>237.5</v>
      </c>
      <c r="U1186" s="2">
        <f t="shared" si="1229"/>
        <v>0</v>
      </c>
      <c r="V1186" s="2"/>
      <c r="W1186" s="2">
        <f>S1186-S1186*$N$14</f>
        <v>213.75</v>
      </c>
      <c r="X1186" s="2">
        <f>T1186-T1186*$N$14</f>
        <v>213.75</v>
      </c>
      <c r="Y1186" s="2">
        <f>U1186-U1186*$N$14</f>
        <v>0</v>
      </c>
      <c r="Z1186" s="2"/>
      <c r="AA1186" s="2">
        <f t="shared" si="1237"/>
        <v>85.5</v>
      </c>
      <c r="AB1186" s="2">
        <f t="shared" si="1230"/>
        <v>85.5</v>
      </c>
      <c r="AC1186" s="2">
        <f t="shared" si="1231"/>
        <v>0</v>
      </c>
      <c r="AD1186" s="2"/>
      <c r="AE1186" s="2">
        <f t="shared" ref="AE1186:AE1194" si="1241">AA1185</f>
        <v>237.5</v>
      </c>
      <c r="AF1186" s="2">
        <f t="shared" si="1238"/>
        <v>237.5</v>
      </c>
      <c r="AG1186" s="2">
        <f t="shared" si="1239"/>
        <v>0</v>
      </c>
    </row>
    <row r="1187" spans="1:35" x14ac:dyDescent="0.25">
      <c r="D1187">
        <f t="shared" si="1232"/>
        <v>4</v>
      </c>
      <c r="E1187" s="2">
        <f t="shared" si="1233"/>
        <v>85.5</v>
      </c>
      <c r="F1187" s="2">
        <f t="shared" si="1234"/>
        <v>85.5</v>
      </c>
      <c r="G1187">
        <f t="shared" si="1235"/>
        <v>0</v>
      </c>
      <c r="H1187" s="2">
        <f t="shared" si="1236"/>
        <v>171</v>
      </c>
      <c r="I1187" s="2">
        <f t="shared" si="1240"/>
        <v>847732.5</v>
      </c>
      <c r="J1187" s="2"/>
      <c r="K1187" s="1" t="s">
        <v>21</v>
      </c>
      <c r="L1187" s="2">
        <f>L1184*L1185</f>
        <v>0</v>
      </c>
      <c r="M1187" s="1" t="s">
        <v>33</v>
      </c>
      <c r="N1187" s="2">
        <f>N1186</f>
        <v>3779.4507685921112</v>
      </c>
      <c r="O1187" s="2">
        <f t="shared" ref="O1187" si="1242">O1186</f>
        <v>3779.4507685921112</v>
      </c>
      <c r="P1187" s="2">
        <f>SUM(N1187:O1187)</f>
        <v>7558.9015371842224</v>
      </c>
      <c r="R1187">
        <v>4</v>
      </c>
      <c r="S1187" s="2">
        <f t="shared" si="1227"/>
        <v>85.5</v>
      </c>
      <c r="T1187" s="2">
        <f t="shared" si="1228"/>
        <v>85.5</v>
      </c>
      <c r="U1187" s="2">
        <f t="shared" si="1229"/>
        <v>0</v>
      </c>
      <c r="V1187" s="2"/>
      <c r="W1187" s="2">
        <f>S1187-S1187*$N$15</f>
        <v>68.400000000000006</v>
      </c>
      <c r="X1187" s="2">
        <f>T1187-T1187*$N$15</f>
        <v>68.400000000000006</v>
      </c>
      <c r="Y1187" s="2">
        <f>U1187-U1187*$N$15</f>
        <v>0</v>
      </c>
      <c r="Z1187" s="2"/>
      <c r="AA1187" s="2">
        <f t="shared" si="1237"/>
        <v>41.04</v>
      </c>
      <c r="AB1187" s="2">
        <f t="shared" si="1230"/>
        <v>41.04</v>
      </c>
      <c r="AC1187" s="2">
        <f t="shared" si="1231"/>
        <v>0</v>
      </c>
      <c r="AD1187" s="2"/>
      <c r="AE1187" s="2">
        <f t="shared" si="1241"/>
        <v>85.5</v>
      </c>
      <c r="AF1187" s="2">
        <f t="shared" si="1238"/>
        <v>85.5</v>
      </c>
      <c r="AG1187" s="2">
        <f t="shared" si="1239"/>
        <v>0</v>
      </c>
    </row>
    <row r="1188" spans="1:35" x14ac:dyDescent="0.25">
      <c r="D1188">
        <f t="shared" si="1232"/>
        <v>5</v>
      </c>
      <c r="E1188" s="2">
        <f t="shared" si="1233"/>
        <v>41.04</v>
      </c>
      <c r="F1188" s="2">
        <f t="shared" si="1234"/>
        <v>41.04</v>
      </c>
      <c r="G1188">
        <f t="shared" si="1235"/>
        <v>0</v>
      </c>
      <c r="H1188" s="2">
        <f t="shared" si="1236"/>
        <v>82.08</v>
      </c>
      <c r="I1188" s="2">
        <f t="shared" si="1240"/>
        <v>647282.88</v>
      </c>
      <c r="J1188" s="2"/>
      <c r="K1188" s="1" t="s">
        <v>22</v>
      </c>
      <c r="L1188" s="2">
        <f>(L1184*L1186)/2</f>
        <v>1889725.3842960557</v>
      </c>
      <c r="R1188">
        <v>5</v>
      </c>
      <c r="S1188" s="2">
        <f t="shared" si="1227"/>
        <v>41.04</v>
      </c>
      <c r="T1188" s="2">
        <f t="shared" si="1228"/>
        <v>41.04</v>
      </c>
      <c r="U1188" s="2">
        <f t="shared" si="1229"/>
        <v>0</v>
      </c>
      <c r="V1188" s="2"/>
      <c r="W1188" s="2">
        <f>S1188-S1188*$N$16</f>
        <v>32.832000000000001</v>
      </c>
      <c r="X1188" s="2">
        <f>T1188-T1188*$N$16</f>
        <v>32.832000000000001</v>
      </c>
      <c r="Y1188" s="2">
        <f>U1188-U1188*$N$16</f>
        <v>0</v>
      </c>
      <c r="Z1188" s="2"/>
      <c r="AA1188" s="2">
        <f t="shared" si="1237"/>
        <v>19.699200000000001</v>
      </c>
      <c r="AB1188" s="2">
        <f t="shared" si="1230"/>
        <v>19.699200000000001</v>
      </c>
      <c r="AC1188" s="2">
        <f t="shared" si="1231"/>
        <v>0</v>
      </c>
      <c r="AD1188" s="2"/>
      <c r="AE1188" s="2">
        <f t="shared" si="1241"/>
        <v>41.04</v>
      </c>
      <c r="AF1188" s="2">
        <f t="shared" si="1238"/>
        <v>41.04</v>
      </c>
      <c r="AG1188" s="2">
        <f t="shared" si="1239"/>
        <v>0</v>
      </c>
    </row>
    <row r="1189" spans="1:35" x14ac:dyDescent="0.25">
      <c r="D1189">
        <f t="shared" si="1232"/>
        <v>6</v>
      </c>
      <c r="E1189" s="2">
        <f t="shared" si="1233"/>
        <v>19.699200000000001</v>
      </c>
      <c r="F1189" s="2">
        <f t="shared" si="1234"/>
        <v>19.699200000000001</v>
      </c>
      <c r="G1189">
        <f t="shared" si="1235"/>
        <v>0</v>
      </c>
      <c r="H1189" s="2">
        <f t="shared" si="1236"/>
        <v>39.398400000000002</v>
      </c>
      <c r="I1189" s="2">
        <f t="shared" si="1240"/>
        <v>447309.73440000002</v>
      </c>
      <c r="J1189" s="2"/>
      <c r="K1189" s="1" t="s">
        <v>23</v>
      </c>
      <c r="L1189" s="2">
        <f>L1188</f>
        <v>1889725.3842960557</v>
      </c>
      <c r="R1189">
        <v>6</v>
      </c>
      <c r="S1189" s="2">
        <f t="shared" si="1227"/>
        <v>19.699200000000001</v>
      </c>
      <c r="T1189" s="2">
        <f t="shared" si="1228"/>
        <v>19.699200000000001</v>
      </c>
      <c r="U1189" s="2">
        <f t="shared" si="1229"/>
        <v>0</v>
      </c>
      <c r="V1189" s="2"/>
      <c r="W1189" s="2">
        <f>S1189-S1189*$N$17</f>
        <v>15.759360000000001</v>
      </c>
      <c r="X1189" s="2">
        <f>T1189-T1189*$N$17</f>
        <v>15.759360000000001</v>
      </c>
      <c r="Y1189" s="2">
        <f>U1189-U1189*$N$17</f>
        <v>0</v>
      </c>
      <c r="Z1189" s="2"/>
      <c r="AA1189" s="2">
        <f t="shared" si="1237"/>
        <v>9.4556160000000009</v>
      </c>
      <c r="AB1189" s="2">
        <f t="shared" si="1230"/>
        <v>9.4556160000000009</v>
      </c>
      <c r="AC1189" s="2">
        <f t="shared" si="1231"/>
        <v>0</v>
      </c>
      <c r="AD1189" s="2"/>
      <c r="AE1189" s="2">
        <f t="shared" si="1241"/>
        <v>19.699200000000001</v>
      </c>
      <c r="AF1189" s="2">
        <f t="shared" si="1238"/>
        <v>19.699200000000001</v>
      </c>
      <c r="AG1189" s="2">
        <f t="shared" si="1239"/>
        <v>0</v>
      </c>
    </row>
    <row r="1190" spans="1:35" x14ac:dyDescent="0.25">
      <c r="D1190">
        <f t="shared" si="1232"/>
        <v>7</v>
      </c>
      <c r="E1190" s="2">
        <f t="shared" si="1233"/>
        <v>9.4556160000000009</v>
      </c>
      <c r="F1190" s="2">
        <f t="shared" si="1234"/>
        <v>9.4556160000000009</v>
      </c>
      <c r="G1190">
        <f t="shared" si="1235"/>
        <v>0</v>
      </c>
      <c r="H1190" s="2">
        <f t="shared" si="1236"/>
        <v>18.911232000000002</v>
      </c>
      <c r="I1190" s="2">
        <f t="shared" si="1240"/>
        <v>278288.23449600005</v>
      </c>
      <c r="J1190" s="2"/>
      <c r="K1190" s="15"/>
      <c r="L1190" s="2"/>
      <c r="M1190" s="2"/>
      <c r="N1190" s="2"/>
      <c r="O1190" s="2"/>
      <c r="R1190">
        <v>7</v>
      </c>
      <c r="S1190" s="2">
        <f t="shared" si="1227"/>
        <v>9.4556160000000009</v>
      </c>
      <c r="T1190" s="2">
        <f t="shared" si="1228"/>
        <v>9.4556160000000009</v>
      </c>
      <c r="U1190" s="2">
        <f t="shared" si="1229"/>
        <v>0</v>
      </c>
      <c r="V1190" s="2"/>
      <c r="W1190" s="2">
        <f>S1190-S1190*$N$18</f>
        <v>7.5644928000000009</v>
      </c>
      <c r="X1190" s="2">
        <f>T1190-T1190*$N$18</f>
        <v>7.5644928000000009</v>
      </c>
      <c r="Y1190" s="2">
        <f>U1190-U1190*$N$18</f>
        <v>0</v>
      </c>
      <c r="Z1190" s="2"/>
      <c r="AA1190" s="2">
        <f t="shared" si="1237"/>
        <v>4.53869568</v>
      </c>
      <c r="AB1190" s="2">
        <f t="shared" si="1230"/>
        <v>4.53869568</v>
      </c>
      <c r="AC1190" s="2">
        <f t="shared" si="1231"/>
        <v>0</v>
      </c>
      <c r="AD1190" s="2"/>
      <c r="AE1190" s="2">
        <f t="shared" si="1241"/>
        <v>9.4556160000000009</v>
      </c>
      <c r="AF1190" s="2">
        <f t="shared" si="1238"/>
        <v>9.4556160000000009</v>
      </c>
      <c r="AG1190" s="2">
        <f t="shared" si="1239"/>
        <v>0</v>
      </c>
    </row>
    <row r="1191" spans="1:35" x14ac:dyDescent="0.25">
      <c r="D1191">
        <f t="shared" si="1232"/>
        <v>8</v>
      </c>
      <c r="E1191" s="2">
        <f t="shared" si="1233"/>
        <v>4.53869568</v>
      </c>
      <c r="F1191" s="2">
        <f t="shared" si="1234"/>
        <v>4.53869568</v>
      </c>
      <c r="G1191">
        <f t="shared" si="1235"/>
        <v>0</v>
      </c>
      <c r="H1191" s="2">
        <f t="shared" si="1236"/>
        <v>9.07739136</v>
      </c>
      <c r="I1191" s="2">
        <f t="shared" si="1240"/>
        <v>168076.97842176</v>
      </c>
      <c r="J1191" s="2"/>
      <c r="K1191" s="2"/>
      <c r="L1191" s="2"/>
      <c r="M1191" s="2"/>
      <c r="N1191" s="2"/>
      <c r="O1191" s="2"/>
      <c r="R1191">
        <v>8</v>
      </c>
      <c r="S1191" s="2">
        <f t="shared" si="1227"/>
        <v>4.53869568</v>
      </c>
      <c r="T1191" s="2">
        <f t="shared" si="1228"/>
        <v>4.53869568</v>
      </c>
      <c r="U1191" s="2">
        <f t="shared" si="1229"/>
        <v>0</v>
      </c>
      <c r="V1191" s="2"/>
      <c r="W1191" s="2">
        <f>S1191-S1191*$N$19</f>
        <v>3.630956544</v>
      </c>
      <c r="X1191" s="2">
        <f>T1191-T1191*$N$19</f>
        <v>3.630956544</v>
      </c>
      <c r="Y1191" s="2">
        <f>U1191-U1191*$N$19</f>
        <v>0</v>
      </c>
      <c r="Z1191" s="2"/>
      <c r="AA1191" s="2">
        <f t="shared" si="1237"/>
        <v>2.1785739263999999</v>
      </c>
      <c r="AB1191" s="2">
        <f t="shared" si="1230"/>
        <v>2.1785739263999999</v>
      </c>
      <c r="AC1191" s="2">
        <f t="shared" si="1231"/>
        <v>0</v>
      </c>
      <c r="AD1191" s="2"/>
      <c r="AE1191" s="2">
        <f t="shared" si="1241"/>
        <v>4.53869568</v>
      </c>
      <c r="AF1191" s="2">
        <f t="shared" si="1238"/>
        <v>4.53869568</v>
      </c>
      <c r="AG1191" s="2">
        <f t="shared" si="1239"/>
        <v>0</v>
      </c>
    </row>
    <row r="1192" spans="1:35" x14ac:dyDescent="0.25">
      <c r="D1192">
        <f t="shared" si="1232"/>
        <v>9</v>
      </c>
      <c r="E1192" s="2">
        <f t="shared" si="1233"/>
        <v>2.1785739263999999</v>
      </c>
      <c r="F1192" s="2">
        <f t="shared" si="1234"/>
        <v>2.1785739263999999</v>
      </c>
      <c r="G1192">
        <f t="shared" si="1235"/>
        <v>0</v>
      </c>
      <c r="H1192" s="2">
        <f t="shared" si="1236"/>
        <v>4.3571478527999998</v>
      </c>
      <c r="I1192" s="2">
        <f t="shared" si="1240"/>
        <v>134261.15393617921</v>
      </c>
      <c r="J1192" s="2"/>
      <c r="K1192" s="2"/>
      <c r="L1192" s="2"/>
      <c r="M1192" s="2"/>
      <c r="N1192" s="2"/>
      <c r="O1192" s="2"/>
      <c r="R1192">
        <v>9</v>
      </c>
      <c r="S1192" s="2">
        <f t="shared" si="1227"/>
        <v>2.1785739263999999</v>
      </c>
      <c r="T1192" s="2">
        <f t="shared" si="1228"/>
        <v>2.1785739263999999</v>
      </c>
      <c r="U1192" s="2">
        <f t="shared" si="1229"/>
        <v>0</v>
      </c>
      <c r="V1192" s="2"/>
      <c r="W1192" s="2">
        <f>S1192-S1192*$N$20</f>
        <v>1.7428591411199998</v>
      </c>
      <c r="X1192" s="2">
        <f>T1192-T1192*$N$20</f>
        <v>1.7428591411199998</v>
      </c>
      <c r="Y1192" s="2">
        <f>U1192-U1192*$N$20</f>
        <v>0</v>
      </c>
      <c r="Z1192" s="2"/>
      <c r="AA1192" s="2">
        <f t="shared" si="1237"/>
        <v>1.0457154846719998</v>
      </c>
      <c r="AB1192" s="2">
        <f t="shared" si="1230"/>
        <v>1.0457154846719998</v>
      </c>
      <c r="AC1192" s="2">
        <f t="shared" si="1231"/>
        <v>0</v>
      </c>
      <c r="AD1192" s="2"/>
      <c r="AE1192" s="2">
        <f t="shared" si="1241"/>
        <v>2.1785739263999999</v>
      </c>
      <c r="AF1192" s="2">
        <f t="shared" si="1238"/>
        <v>2.1785739263999999</v>
      </c>
      <c r="AG1192" s="2">
        <f t="shared" si="1239"/>
        <v>0</v>
      </c>
    </row>
    <row r="1193" spans="1:35" x14ac:dyDescent="0.25">
      <c r="D1193">
        <f t="shared" si="1232"/>
        <v>10</v>
      </c>
      <c r="E1193" s="2">
        <f t="shared" si="1233"/>
        <v>1.0457154846719998</v>
      </c>
      <c r="F1193" s="2">
        <f t="shared" si="1234"/>
        <v>1.0457154846719998</v>
      </c>
      <c r="G1193">
        <f t="shared" si="1235"/>
        <v>0</v>
      </c>
      <c r="H1193" s="2">
        <f t="shared" si="1236"/>
        <v>2.0914309693439996</v>
      </c>
      <c r="I1193" s="2">
        <f t="shared" si="1240"/>
        <v>67114.019806248951</v>
      </c>
      <c r="J1193" s="2"/>
      <c r="K1193" s="2"/>
      <c r="L1193" s="2"/>
      <c r="M1193" s="2"/>
      <c r="N1193" s="2"/>
      <c r="O1193" s="2"/>
      <c r="R1193">
        <v>10</v>
      </c>
      <c r="S1193" s="2">
        <f t="shared" si="1227"/>
        <v>1.0457154846719998</v>
      </c>
      <c r="T1193" s="2">
        <f t="shared" si="1228"/>
        <v>1.0457154846719998</v>
      </c>
      <c r="U1193" s="2">
        <f t="shared" si="1229"/>
        <v>0</v>
      </c>
      <c r="V1193" s="2"/>
      <c r="W1193" s="2">
        <f>S1193-S1193*$N$21</f>
        <v>0.8365723877375999</v>
      </c>
      <c r="X1193" s="2">
        <f>T1193-T1193*$N$21</f>
        <v>0.8365723877375999</v>
      </c>
      <c r="Y1193" s="2">
        <f>U1193-U1193*$N$21</f>
        <v>0</v>
      </c>
      <c r="Z1193" s="2"/>
      <c r="AA1193" s="2">
        <f t="shared" si="1237"/>
        <v>0.50194343264255992</v>
      </c>
      <c r="AB1193" s="2">
        <f t="shared" si="1230"/>
        <v>0.50194343264255992</v>
      </c>
      <c r="AC1193" s="2">
        <f t="shared" si="1231"/>
        <v>0</v>
      </c>
      <c r="AD1193" s="2"/>
      <c r="AE1193" s="2">
        <f t="shared" si="1241"/>
        <v>1.0457154846719998</v>
      </c>
      <c r="AF1193" s="2">
        <f t="shared" si="1238"/>
        <v>1.0457154846719998</v>
      </c>
      <c r="AG1193" s="2">
        <f t="shared" si="1239"/>
        <v>0</v>
      </c>
    </row>
    <row r="1194" spans="1:35" x14ac:dyDescent="0.25">
      <c r="D1194">
        <f t="shared" si="1232"/>
        <v>11</v>
      </c>
      <c r="E1194" s="2">
        <f t="shared" si="1233"/>
        <v>0.50194343264255992</v>
      </c>
      <c r="F1194" s="2">
        <f t="shared" si="1234"/>
        <v>0.50194343264255992</v>
      </c>
      <c r="G1194">
        <f t="shared" si="1235"/>
        <v>0</v>
      </c>
      <c r="H1194" s="2">
        <f t="shared" si="1236"/>
        <v>1.0038868652851198</v>
      </c>
      <c r="I1194" s="2">
        <f t="shared" si="1240"/>
        <v>40360.26753192296</v>
      </c>
      <c r="J1194" s="2"/>
      <c r="K1194" s="2"/>
      <c r="L1194" s="2"/>
      <c r="M1194" s="2"/>
      <c r="N1194" s="2"/>
      <c r="O1194" s="2"/>
      <c r="R1194" s="3">
        <v>11</v>
      </c>
      <c r="S1194" s="6">
        <f t="shared" si="1227"/>
        <v>0.50194343264255992</v>
      </c>
      <c r="T1194" s="6">
        <f t="shared" si="1228"/>
        <v>0.50194343264255992</v>
      </c>
      <c r="U1194" s="6">
        <f t="shared" si="1229"/>
        <v>0</v>
      </c>
      <c r="V1194" s="7"/>
      <c r="W1194" s="2">
        <f>S1194-S1194*$N$22</f>
        <v>0.40155474611404796</v>
      </c>
      <c r="X1194" s="2">
        <f>T1194-T1194*$N$22</f>
        <v>0.40155474611404796</v>
      </c>
      <c r="Y1194" s="2">
        <f>U1194-U1194*$N$22</f>
        <v>0</v>
      </c>
      <c r="Z1194" s="2"/>
      <c r="AA1194" s="2">
        <f t="shared" si="1237"/>
        <v>0.24093284766842876</v>
      </c>
      <c r="AB1194" s="2">
        <f t="shared" si="1230"/>
        <v>0.24093284766842876</v>
      </c>
      <c r="AC1194" s="2">
        <f t="shared" si="1231"/>
        <v>0</v>
      </c>
      <c r="AD1194" s="2"/>
      <c r="AE1194" s="2">
        <f t="shared" si="1241"/>
        <v>0.50194343264255992</v>
      </c>
      <c r="AF1194" s="2">
        <f t="shared" si="1238"/>
        <v>0.50194343264255992</v>
      </c>
      <c r="AG1194" s="2">
        <f t="shared" si="1239"/>
        <v>0</v>
      </c>
    </row>
    <row r="1195" spans="1:35" x14ac:dyDescent="0.25">
      <c r="H1195" s="2">
        <f>SUM(H1184:H1194)</f>
        <v>9611.8210262316497</v>
      </c>
      <c r="I1195">
        <f>SUM(I1186:I1194)</f>
        <v>3779450.7685921113</v>
      </c>
      <c r="R1195" t="s">
        <v>30</v>
      </c>
      <c r="T1195">
        <f>IF($H1195&lt;$J$12,F1195,F1195/$H1195*$J$12)</f>
        <v>0</v>
      </c>
      <c r="U1195">
        <f>SUM(S1184:U1194)</f>
        <v>7052.9194890474282</v>
      </c>
      <c r="Y1195" s="2">
        <f>SUM(W1184:Y1194)</f>
        <v>6877.3355912379429</v>
      </c>
      <c r="AC1195" s="2">
        <f>SUM(AA1184:AC1194)</f>
        <v>2053.4013547427667</v>
      </c>
      <c r="AE1195" s="2">
        <f>SUM(AE1184:AE1194)</f>
        <v>4805.9105131158249</v>
      </c>
      <c r="AF1195" s="2">
        <f>SUM(AF1184:AF1194)</f>
        <v>4805.9105131158249</v>
      </c>
      <c r="AG1195">
        <f>SUM(AG1184:AG1194)</f>
        <v>0</v>
      </c>
      <c r="AH1195" s="15">
        <f>SUM(AE1184:AG1194)</f>
        <v>9611.8210262316461</v>
      </c>
    </row>
    <row r="1196" spans="1:35" x14ac:dyDescent="0.25">
      <c r="A1196" s="3"/>
      <c r="B1196" s="3"/>
      <c r="C1196" s="3"/>
      <c r="D1196" s="3"/>
      <c r="E1196" s="6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14"/>
      <c r="AI1196" s="3"/>
    </row>
    <row r="1197" spans="1:35" x14ac:dyDescent="0.25">
      <c r="A1197" s="4"/>
      <c r="B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7"/>
      <c r="U1197" s="7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7"/>
      <c r="AH1197" s="19"/>
      <c r="AI1197" s="7"/>
    </row>
    <row r="1198" spans="1:35" x14ac:dyDescent="0.25">
      <c r="A1198" t="s">
        <v>24</v>
      </c>
      <c r="B1198">
        <f>B1183+1</f>
        <v>78</v>
      </c>
      <c r="D1198" s="3" t="s">
        <v>34</v>
      </c>
      <c r="E1198" s="3" t="s">
        <v>5</v>
      </c>
      <c r="F1198" s="3" t="s">
        <v>4</v>
      </c>
      <c r="G1198" s="3" t="s">
        <v>6</v>
      </c>
      <c r="H1198" s="3" t="s">
        <v>14</v>
      </c>
      <c r="I1198" s="3" t="s">
        <v>7</v>
      </c>
      <c r="K1198" s="14" t="s">
        <v>32</v>
      </c>
      <c r="L1198" s="4"/>
      <c r="M1198" s="4"/>
      <c r="N1198" s="3" t="s">
        <v>51</v>
      </c>
      <c r="O1198" s="3" t="s">
        <v>50</v>
      </c>
      <c r="P1198" s="3" t="s">
        <v>14</v>
      </c>
      <c r="R1198" s="3" t="s">
        <v>34</v>
      </c>
      <c r="S1198" s="3" t="s">
        <v>35</v>
      </c>
      <c r="T1198" s="3" t="s">
        <v>36</v>
      </c>
      <c r="U1198" s="3" t="s">
        <v>37</v>
      </c>
      <c r="W1198" s="3" t="s">
        <v>38</v>
      </c>
      <c r="X1198" s="3" t="s">
        <v>39</v>
      </c>
      <c r="Y1198" s="3" t="s">
        <v>40</v>
      </c>
      <c r="AA1198" s="3" t="s">
        <v>41</v>
      </c>
      <c r="AB1198" s="3" t="s">
        <v>42</v>
      </c>
      <c r="AC1198" s="3" t="s">
        <v>43</v>
      </c>
      <c r="AE1198" s="3" t="s">
        <v>52</v>
      </c>
      <c r="AF1198" s="3" t="s">
        <v>54</v>
      </c>
      <c r="AG1198" s="3" t="s">
        <v>53</v>
      </c>
      <c r="AH1198" s="1" t="s">
        <v>24</v>
      </c>
      <c r="AI1198">
        <f>B1198</f>
        <v>78</v>
      </c>
    </row>
    <row r="1199" spans="1:35" x14ac:dyDescent="0.25">
      <c r="D1199">
        <f>D1184</f>
        <v>1</v>
      </c>
      <c r="E1199" s="2">
        <f>AE1184</f>
        <v>3779.4507685921112</v>
      </c>
      <c r="F1199" s="2">
        <f>AF1184</f>
        <v>3779.4507685921112</v>
      </c>
      <c r="G1199">
        <f>IF($B1198&lt;$M$5,0,$K$6)</f>
        <v>0</v>
      </c>
      <c r="H1199" s="2">
        <f>SUM(E1199:G1199)</f>
        <v>7558.9015371842224</v>
      </c>
      <c r="K1199" s="1" t="s">
        <v>17</v>
      </c>
      <c r="L1199" s="2">
        <f>SUM(I1201:I1209)</f>
        <v>3779450.7685921113</v>
      </c>
      <c r="M1199" s="4"/>
      <c r="N1199" s="7">
        <f>L1202+L1203</f>
        <v>1889725.3842960557</v>
      </c>
      <c r="O1199" s="7">
        <f>L1204</f>
        <v>1889725.3842960557</v>
      </c>
      <c r="P1199" s="4"/>
      <c r="R1199">
        <v>1</v>
      </c>
      <c r="S1199" s="2">
        <f t="shared" ref="S1199:S1209" si="1243">IF($H1199&lt;$J$12,E1199,E1199/$H1199*$J$12)</f>
        <v>2500</v>
      </c>
      <c r="T1199" s="2">
        <f t="shared" ref="T1199:T1209" si="1244">IF($H1199&lt;$J$12,F1199,F1199/$H1199*$J$12)</f>
        <v>2500</v>
      </c>
      <c r="U1199" s="2">
        <f t="shared" ref="U1199:U1209" si="1245">IF($H1199&lt;$J$12,G1199,G1199/$H1199*$J$12)</f>
        <v>0</v>
      </c>
      <c r="V1199" s="2"/>
      <c r="W1199" s="2">
        <f>S1199-S1199*$N$12</f>
        <v>2500</v>
      </c>
      <c r="X1199" s="2">
        <f>T1199-T1199*$N$12</f>
        <v>2500</v>
      </c>
      <c r="Y1199" s="2">
        <f>U1199-U1199*$N$12</f>
        <v>0</v>
      </c>
      <c r="Z1199" s="2"/>
      <c r="AA1199" s="2">
        <f>W1199*VLOOKUP($R1199,$D$19:$E$29,2,FALSE)</f>
        <v>625</v>
      </c>
      <c r="AB1199" s="2">
        <f t="shared" ref="AB1199:AB1209" si="1246">X1199*VLOOKUP($R1199,$D$19:$E$29,2,FALSE)</f>
        <v>625</v>
      </c>
      <c r="AC1199" s="2">
        <f t="shared" ref="AC1199:AC1209" si="1247">Y1199*VLOOKUP($R1199,$D$19:$E$29,2,FALSE)</f>
        <v>0</v>
      </c>
      <c r="AD1199" s="2"/>
      <c r="AE1199" s="2">
        <f>N1202</f>
        <v>3779.4507685921112</v>
      </c>
      <c r="AF1199" s="2">
        <f>O1202</f>
        <v>3779.4507685921112</v>
      </c>
      <c r="AG1199">
        <v>0</v>
      </c>
    </row>
    <row r="1200" spans="1:35" x14ac:dyDescent="0.25">
      <c r="D1200">
        <f t="shared" ref="D1200:D1209" si="1248">D1185</f>
        <v>2</v>
      </c>
      <c r="E1200" s="2">
        <f t="shared" ref="E1200:E1209" si="1249">AE1185</f>
        <v>625</v>
      </c>
      <c r="F1200" s="2">
        <f t="shared" ref="F1200:F1209" si="1250">AF1185</f>
        <v>625</v>
      </c>
      <c r="G1200">
        <f t="shared" ref="G1200:G1209" si="1251">AG1185</f>
        <v>0</v>
      </c>
      <c r="H1200" s="2">
        <f t="shared" ref="H1200:H1209" si="1252">SUM(E1200:G1200)</f>
        <v>1250</v>
      </c>
      <c r="K1200" s="1" t="s">
        <v>19</v>
      </c>
      <c r="L1200" s="8">
        <f>IF(B1198&lt;$M$5,0,$K$6/SUM($K$6,E1199:E1209))</f>
        <v>0</v>
      </c>
      <c r="M1200" s="1" t="s">
        <v>15</v>
      </c>
      <c r="N1200" s="2">
        <f>N1199*$I$6</f>
        <v>3779.4507685921112</v>
      </c>
      <c r="O1200" s="2">
        <f>O1199*$I$6</f>
        <v>3779.4507685921112</v>
      </c>
      <c r="P1200" s="2">
        <f>SUM(N1200:O1200)</f>
        <v>7558.9015371842224</v>
      </c>
      <c r="R1200">
        <v>2</v>
      </c>
      <c r="S1200" s="2">
        <f t="shared" si="1243"/>
        <v>625</v>
      </c>
      <c r="T1200" s="2">
        <f t="shared" si="1244"/>
        <v>625</v>
      </c>
      <c r="U1200" s="2">
        <f t="shared" si="1245"/>
        <v>0</v>
      </c>
      <c r="V1200" s="2"/>
      <c r="W1200" s="2">
        <f>S1200-S1200*$N$13</f>
        <v>593.75</v>
      </c>
      <c r="X1200" s="2">
        <f>T1200-T1200*$N$13</f>
        <v>593.75</v>
      </c>
      <c r="Y1200" s="2">
        <f>U1200-U1200*$N$13</f>
        <v>0</v>
      </c>
      <c r="Z1200" s="2"/>
      <c r="AA1200" s="2">
        <f t="shared" ref="AA1200:AA1209" si="1253">W1200*VLOOKUP($R1200,$D$19:$E$29,2,FALSE)</f>
        <v>237.5</v>
      </c>
      <c r="AB1200" s="2">
        <f t="shared" si="1246"/>
        <v>237.5</v>
      </c>
      <c r="AC1200" s="2">
        <f t="shared" si="1247"/>
        <v>0</v>
      </c>
      <c r="AD1200" s="2"/>
      <c r="AE1200" s="2">
        <f>AA1199</f>
        <v>625</v>
      </c>
      <c r="AF1200" s="2">
        <f t="shared" ref="AF1200:AF1209" si="1254">AB1199</f>
        <v>625</v>
      </c>
      <c r="AG1200" s="2">
        <f t="shared" ref="AG1200:AG1209" si="1255">AC1199</f>
        <v>0</v>
      </c>
    </row>
    <row r="1201" spans="1:35" x14ac:dyDescent="0.25">
      <c r="D1201">
        <f t="shared" si="1248"/>
        <v>3</v>
      </c>
      <c r="E1201" s="2">
        <f t="shared" si="1249"/>
        <v>237.5</v>
      </c>
      <c r="F1201" s="2">
        <f t="shared" si="1250"/>
        <v>237.5</v>
      </c>
      <c r="G1201">
        <f t="shared" si="1251"/>
        <v>0</v>
      </c>
      <c r="H1201" s="2">
        <f t="shared" si="1252"/>
        <v>475</v>
      </c>
      <c r="I1201" s="2">
        <f t="shared" ref="I1201:I1209" si="1256">F1201*VLOOKUP(D1201,$H$12:$L$22,4,FALSE)</f>
        <v>1149025</v>
      </c>
      <c r="J1201" s="2"/>
      <c r="K1201" s="1" t="s">
        <v>20</v>
      </c>
      <c r="L1201" s="8">
        <f>1-L1200</f>
        <v>1</v>
      </c>
      <c r="M1201" s="1" t="s">
        <v>16</v>
      </c>
      <c r="N1201" s="2">
        <f>IF($P1200&lt;$I$7,N1200,$I$7*N1200/$P1200)</f>
        <v>3779.4507685921112</v>
      </c>
      <c r="O1201" s="2">
        <f>IF($P1200&lt;$I$7,O1200,$I$7*O1200/$P1200)</f>
        <v>3779.4507685921112</v>
      </c>
      <c r="P1201" s="2">
        <f>SUM(N1201:O1201)</f>
        <v>7558.9015371842224</v>
      </c>
      <c r="R1201">
        <v>3</v>
      </c>
      <c r="S1201" s="2">
        <f t="shared" si="1243"/>
        <v>237.5</v>
      </c>
      <c r="T1201" s="2">
        <f t="shared" si="1244"/>
        <v>237.5</v>
      </c>
      <c r="U1201" s="2">
        <f t="shared" si="1245"/>
        <v>0</v>
      </c>
      <c r="V1201" s="2"/>
      <c r="W1201" s="2">
        <f>S1201-S1201*$N$14</f>
        <v>213.75</v>
      </c>
      <c r="X1201" s="2">
        <f>T1201-T1201*$N$14</f>
        <v>213.75</v>
      </c>
      <c r="Y1201" s="2">
        <f>U1201-U1201*$N$14</f>
        <v>0</v>
      </c>
      <c r="Z1201" s="2"/>
      <c r="AA1201" s="2">
        <f t="shared" si="1253"/>
        <v>85.5</v>
      </c>
      <c r="AB1201" s="2">
        <f t="shared" si="1246"/>
        <v>85.5</v>
      </c>
      <c r="AC1201" s="2">
        <f t="shared" si="1247"/>
        <v>0</v>
      </c>
      <c r="AD1201" s="2"/>
      <c r="AE1201" s="2">
        <f t="shared" ref="AE1201:AE1209" si="1257">AA1200</f>
        <v>237.5</v>
      </c>
      <c r="AF1201" s="2">
        <f t="shared" si="1254"/>
        <v>237.5</v>
      </c>
      <c r="AG1201" s="2">
        <f t="shared" si="1255"/>
        <v>0</v>
      </c>
    </row>
    <row r="1202" spans="1:35" x14ac:dyDescent="0.25">
      <c r="D1202">
        <f t="shared" si="1248"/>
        <v>4</v>
      </c>
      <c r="E1202" s="2">
        <f t="shared" si="1249"/>
        <v>85.5</v>
      </c>
      <c r="F1202" s="2">
        <f t="shared" si="1250"/>
        <v>85.5</v>
      </c>
      <c r="G1202">
        <f t="shared" si="1251"/>
        <v>0</v>
      </c>
      <c r="H1202" s="2">
        <f t="shared" si="1252"/>
        <v>171</v>
      </c>
      <c r="I1202" s="2">
        <f t="shared" si="1256"/>
        <v>847732.5</v>
      </c>
      <c r="J1202" s="2"/>
      <c r="K1202" s="1" t="s">
        <v>21</v>
      </c>
      <c r="L1202" s="2">
        <f>L1199*L1200</f>
        <v>0</v>
      </c>
      <c r="M1202" s="1" t="s">
        <v>33</v>
      </c>
      <c r="N1202" s="2">
        <f>N1201</f>
        <v>3779.4507685921112</v>
      </c>
      <c r="O1202" s="2">
        <f t="shared" ref="O1202" si="1258">O1201</f>
        <v>3779.4507685921112</v>
      </c>
      <c r="P1202" s="2">
        <f>SUM(N1202:O1202)</f>
        <v>7558.9015371842224</v>
      </c>
      <c r="R1202">
        <v>4</v>
      </c>
      <c r="S1202" s="2">
        <f t="shared" si="1243"/>
        <v>85.5</v>
      </c>
      <c r="T1202" s="2">
        <f t="shared" si="1244"/>
        <v>85.5</v>
      </c>
      <c r="U1202" s="2">
        <f t="shared" si="1245"/>
        <v>0</v>
      </c>
      <c r="V1202" s="2"/>
      <c r="W1202" s="2">
        <f>S1202-S1202*$N$15</f>
        <v>68.400000000000006</v>
      </c>
      <c r="X1202" s="2">
        <f>T1202-T1202*$N$15</f>
        <v>68.400000000000006</v>
      </c>
      <c r="Y1202" s="2">
        <f>U1202-U1202*$N$15</f>
        <v>0</v>
      </c>
      <c r="Z1202" s="2"/>
      <c r="AA1202" s="2">
        <f t="shared" si="1253"/>
        <v>41.04</v>
      </c>
      <c r="AB1202" s="2">
        <f t="shared" si="1246"/>
        <v>41.04</v>
      </c>
      <c r="AC1202" s="2">
        <f t="shared" si="1247"/>
        <v>0</v>
      </c>
      <c r="AD1202" s="2"/>
      <c r="AE1202" s="2">
        <f t="shared" si="1257"/>
        <v>85.5</v>
      </c>
      <c r="AF1202" s="2">
        <f t="shared" si="1254"/>
        <v>85.5</v>
      </c>
      <c r="AG1202" s="2">
        <f t="shared" si="1255"/>
        <v>0</v>
      </c>
    </row>
    <row r="1203" spans="1:35" x14ac:dyDescent="0.25">
      <c r="D1203">
        <f t="shared" si="1248"/>
        <v>5</v>
      </c>
      <c r="E1203" s="2">
        <f t="shared" si="1249"/>
        <v>41.04</v>
      </c>
      <c r="F1203" s="2">
        <f t="shared" si="1250"/>
        <v>41.04</v>
      </c>
      <c r="G1203">
        <f t="shared" si="1251"/>
        <v>0</v>
      </c>
      <c r="H1203" s="2">
        <f t="shared" si="1252"/>
        <v>82.08</v>
      </c>
      <c r="I1203" s="2">
        <f t="shared" si="1256"/>
        <v>647282.88</v>
      </c>
      <c r="J1203" s="2"/>
      <c r="K1203" s="1" t="s">
        <v>22</v>
      </c>
      <c r="L1203" s="2">
        <f>(L1199*L1201)/2</f>
        <v>1889725.3842960557</v>
      </c>
      <c r="R1203">
        <v>5</v>
      </c>
      <c r="S1203" s="2">
        <f t="shared" si="1243"/>
        <v>41.04</v>
      </c>
      <c r="T1203" s="2">
        <f t="shared" si="1244"/>
        <v>41.04</v>
      </c>
      <c r="U1203" s="2">
        <f t="shared" si="1245"/>
        <v>0</v>
      </c>
      <c r="V1203" s="2"/>
      <c r="W1203" s="2">
        <f>S1203-S1203*$N$16</f>
        <v>32.832000000000001</v>
      </c>
      <c r="X1203" s="2">
        <f>T1203-T1203*$N$16</f>
        <v>32.832000000000001</v>
      </c>
      <c r="Y1203" s="2">
        <f>U1203-U1203*$N$16</f>
        <v>0</v>
      </c>
      <c r="Z1203" s="2"/>
      <c r="AA1203" s="2">
        <f t="shared" si="1253"/>
        <v>19.699200000000001</v>
      </c>
      <c r="AB1203" s="2">
        <f t="shared" si="1246"/>
        <v>19.699200000000001</v>
      </c>
      <c r="AC1203" s="2">
        <f t="shared" si="1247"/>
        <v>0</v>
      </c>
      <c r="AD1203" s="2"/>
      <c r="AE1203" s="2">
        <f t="shared" si="1257"/>
        <v>41.04</v>
      </c>
      <c r="AF1203" s="2">
        <f t="shared" si="1254"/>
        <v>41.04</v>
      </c>
      <c r="AG1203" s="2">
        <f t="shared" si="1255"/>
        <v>0</v>
      </c>
    </row>
    <row r="1204" spans="1:35" x14ac:dyDescent="0.25">
      <c r="D1204">
        <f t="shared" si="1248"/>
        <v>6</v>
      </c>
      <c r="E1204" s="2">
        <f t="shared" si="1249"/>
        <v>19.699200000000001</v>
      </c>
      <c r="F1204" s="2">
        <f t="shared" si="1250"/>
        <v>19.699200000000001</v>
      </c>
      <c r="G1204">
        <f t="shared" si="1251"/>
        <v>0</v>
      </c>
      <c r="H1204" s="2">
        <f t="shared" si="1252"/>
        <v>39.398400000000002</v>
      </c>
      <c r="I1204" s="2">
        <f t="shared" si="1256"/>
        <v>447309.73440000002</v>
      </c>
      <c r="J1204" s="2"/>
      <c r="K1204" s="1" t="s">
        <v>23</v>
      </c>
      <c r="L1204" s="2">
        <f>L1203</f>
        <v>1889725.3842960557</v>
      </c>
      <c r="R1204">
        <v>6</v>
      </c>
      <c r="S1204" s="2">
        <f t="shared" si="1243"/>
        <v>19.699200000000001</v>
      </c>
      <c r="T1204" s="2">
        <f t="shared" si="1244"/>
        <v>19.699200000000001</v>
      </c>
      <c r="U1204" s="2">
        <f t="shared" si="1245"/>
        <v>0</v>
      </c>
      <c r="V1204" s="2"/>
      <c r="W1204" s="2">
        <f>S1204-S1204*$N$17</f>
        <v>15.759360000000001</v>
      </c>
      <c r="X1204" s="2">
        <f>T1204-T1204*$N$17</f>
        <v>15.759360000000001</v>
      </c>
      <c r="Y1204" s="2">
        <f>U1204-U1204*$N$17</f>
        <v>0</v>
      </c>
      <c r="Z1204" s="2"/>
      <c r="AA1204" s="2">
        <f t="shared" si="1253"/>
        <v>9.4556160000000009</v>
      </c>
      <c r="AB1204" s="2">
        <f t="shared" si="1246"/>
        <v>9.4556160000000009</v>
      </c>
      <c r="AC1204" s="2">
        <f t="shared" si="1247"/>
        <v>0</v>
      </c>
      <c r="AD1204" s="2"/>
      <c r="AE1204" s="2">
        <f t="shared" si="1257"/>
        <v>19.699200000000001</v>
      </c>
      <c r="AF1204" s="2">
        <f t="shared" si="1254"/>
        <v>19.699200000000001</v>
      </c>
      <c r="AG1204" s="2">
        <f t="shared" si="1255"/>
        <v>0</v>
      </c>
    </row>
    <row r="1205" spans="1:35" x14ac:dyDescent="0.25">
      <c r="D1205">
        <f t="shared" si="1248"/>
        <v>7</v>
      </c>
      <c r="E1205" s="2">
        <f t="shared" si="1249"/>
        <v>9.4556160000000009</v>
      </c>
      <c r="F1205" s="2">
        <f t="shared" si="1250"/>
        <v>9.4556160000000009</v>
      </c>
      <c r="G1205">
        <f t="shared" si="1251"/>
        <v>0</v>
      </c>
      <c r="H1205" s="2">
        <f t="shared" si="1252"/>
        <v>18.911232000000002</v>
      </c>
      <c r="I1205" s="2">
        <f t="shared" si="1256"/>
        <v>278288.23449600005</v>
      </c>
      <c r="J1205" s="2"/>
      <c r="K1205" s="15"/>
      <c r="L1205" s="2"/>
      <c r="M1205" s="2"/>
      <c r="N1205" s="2"/>
      <c r="O1205" s="2"/>
      <c r="R1205">
        <v>7</v>
      </c>
      <c r="S1205" s="2">
        <f t="shared" si="1243"/>
        <v>9.4556160000000009</v>
      </c>
      <c r="T1205" s="2">
        <f t="shared" si="1244"/>
        <v>9.4556160000000009</v>
      </c>
      <c r="U1205" s="2">
        <f t="shared" si="1245"/>
        <v>0</v>
      </c>
      <c r="V1205" s="2"/>
      <c r="W1205" s="2">
        <f>S1205-S1205*$N$18</f>
        <v>7.5644928000000009</v>
      </c>
      <c r="X1205" s="2">
        <f>T1205-T1205*$N$18</f>
        <v>7.5644928000000009</v>
      </c>
      <c r="Y1205" s="2">
        <f>U1205-U1205*$N$18</f>
        <v>0</v>
      </c>
      <c r="Z1205" s="2"/>
      <c r="AA1205" s="2">
        <f t="shared" si="1253"/>
        <v>4.53869568</v>
      </c>
      <c r="AB1205" s="2">
        <f t="shared" si="1246"/>
        <v>4.53869568</v>
      </c>
      <c r="AC1205" s="2">
        <f t="shared" si="1247"/>
        <v>0</v>
      </c>
      <c r="AD1205" s="2"/>
      <c r="AE1205" s="2">
        <f t="shared" si="1257"/>
        <v>9.4556160000000009</v>
      </c>
      <c r="AF1205" s="2">
        <f t="shared" si="1254"/>
        <v>9.4556160000000009</v>
      </c>
      <c r="AG1205" s="2">
        <f t="shared" si="1255"/>
        <v>0</v>
      </c>
    </row>
    <row r="1206" spans="1:35" x14ac:dyDescent="0.25">
      <c r="D1206">
        <f t="shared" si="1248"/>
        <v>8</v>
      </c>
      <c r="E1206" s="2">
        <f t="shared" si="1249"/>
        <v>4.53869568</v>
      </c>
      <c r="F1206" s="2">
        <f t="shared" si="1250"/>
        <v>4.53869568</v>
      </c>
      <c r="G1206">
        <f t="shared" si="1251"/>
        <v>0</v>
      </c>
      <c r="H1206" s="2">
        <f t="shared" si="1252"/>
        <v>9.07739136</v>
      </c>
      <c r="I1206" s="2">
        <f t="shared" si="1256"/>
        <v>168076.97842176</v>
      </c>
      <c r="J1206" s="2"/>
      <c r="K1206" s="2"/>
      <c r="L1206" s="2"/>
      <c r="M1206" s="2"/>
      <c r="N1206" s="2"/>
      <c r="O1206" s="2"/>
      <c r="R1206">
        <v>8</v>
      </c>
      <c r="S1206" s="2">
        <f t="shared" si="1243"/>
        <v>4.53869568</v>
      </c>
      <c r="T1206" s="2">
        <f t="shared" si="1244"/>
        <v>4.53869568</v>
      </c>
      <c r="U1206" s="2">
        <f t="shared" si="1245"/>
        <v>0</v>
      </c>
      <c r="V1206" s="2"/>
      <c r="W1206" s="2">
        <f>S1206-S1206*$N$19</f>
        <v>3.630956544</v>
      </c>
      <c r="X1206" s="2">
        <f>T1206-T1206*$N$19</f>
        <v>3.630956544</v>
      </c>
      <c r="Y1206" s="2">
        <f>U1206-U1206*$N$19</f>
        <v>0</v>
      </c>
      <c r="Z1206" s="2"/>
      <c r="AA1206" s="2">
        <f t="shared" si="1253"/>
        <v>2.1785739263999999</v>
      </c>
      <c r="AB1206" s="2">
        <f t="shared" si="1246"/>
        <v>2.1785739263999999</v>
      </c>
      <c r="AC1206" s="2">
        <f t="shared" si="1247"/>
        <v>0</v>
      </c>
      <c r="AD1206" s="2"/>
      <c r="AE1206" s="2">
        <f t="shared" si="1257"/>
        <v>4.53869568</v>
      </c>
      <c r="AF1206" s="2">
        <f t="shared" si="1254"/>
        <v>4.53869568</v>
      </c>
      <c r="AG1206" s="2">
        <f t="shared" si="1255"/>
        <v>0</v>
      </c>
    </row>
    <row r="1207" spans="1:35" x14ac:dyDescent="0.25">
      <c r="D1207">
        <f t="shared" si="1248"/>
        <v>9</v>
      </c>
      <c r="E1207" s="2">
        <f t="shared" si="1249"/>
        <v>2.1785739263999999</v>
      </c>
      <c r="F1207" s="2">
        <f t="shared" si="1250"/>
        <v>2.1785739263999999</v>
      </c>
      <c r="G1207">
        <f t="shared" si="1251"/>
        <v>0</v>
      </c>
      <c r="H1207" s="2">
        <f t="shared" si="1252"/>
        <v>4.3571478527999998</v>
      </c>
      <c r="I1207" s="2">
        <f t="shared" si="1256"/>
        <v>134261.15393617921</v>
      </c>
      <c r="J1207" s="2"/>
      <c r="K1207" s="2"/>
      <c r="L1207" s="2"/>
      <c r="M1207" s="2"/>
      <c r="N1207" s="2"/>
      <c r="O1207" s="2"/>
      <c r="R1207">
        <v>9</v>
      </c>
      <c r="S1207" s="2">
        <f t="shared" si="1243"/>
        <v>2.1785739263999999</v>
      </c>
      <c r="T1207" s="2">
        <f t="shared" si="1244"/>
        <v>2.1785739263999999</v>
      </c>
      <c r="U1207" s="2">
        <f t="shared" si="1245"/>
        <v>0</v>
      </c>
      <c r="V1207" s="2"/>
      <c r="W1207" s="2">
        <f>S1207-S1207*$N$20</f>
        <v>1.7428591411199998</v>
      </c>
      <c r="X1207" s="2">
        <f>T1207-T1207*$N$20</f>
        <v>1.7428591411199998</v>
      </c>
      <c r="Y1207" s="2">
        <f>U1207-U1207*$N$20</f>
        <v>0</v>
      </c>
      <c r="Z1207" s="2"/>
      <c r="AA1207" s="2">
        <f t="shared" si="1253"/>
        <v>1.0457154846719998</v>
      </c>
      <c r="AB1207" s="2">
        <f t="shared" si="1246"/>
        <v>1.0457154846719998</v>
      </c>
      <c r="AC1207" s="2">
        <f t="shared" si="1247"/>
        <v>0</v>
      </c>
      <c r="AD1207" s="2"/>
      <c r="AE1207" s="2">
        <f t="shared" si="1257"/>
        <v>2.1785739263999999</v>
      </c>
      <c r="AF1207" s="2">
        <f t="shared" si="1254"/>
        <v>2.1785739263999999</v>
      </c>
      <c r="AG1207" s="2">
        <f t="shared" si="1255"/>
        <v>0</v>
      </c>
    </row>
    <row r="1208" spans="1:35" x14ac:dyDescent="0.25">
      <c r="D1208">
        <f t="shared" si="1248"/>
        <v>10</v>
      </c>
      <c r="E1208" s="2">
        <f t="shared" si="1249"/>
        <v>1.0457154846719998</v>
      </c>
      <c r="F1208" s="2">
        <f t="shared" si="1250"/>
        <v>1.0457154846719998</v>
      </c>
      <c r="G1208">
        <f t="shared" si="1251"/>
        <v>0</v>
      </c>
      <c r="H1208" s="2">
        <f t="shared" si="1252"/>
        <v>2.0914309693439996</v>
      </c>
      <c r="I1208" s="2">
        <f t="shared" si="1256"/>
        <v>67114.019806248951</v>
      </c>
      <c r="J1208" s="2"/>
      <c r="K1208" s="2"/>
      <c r="L1208" s="2"/>
      <c r="M1208" s="2"/>
      <c r="N1208" s="2"/>
      <c r="O1208" s="2"/>
      <c r="R1208">
        <v>10</v>
      </c>
      <c r="S1208" s="2">
        <f t="shared" si="1243"/>
        <v>1.0457154846719998</v>
      </c>
      <c r="T1208" s="2">
        <f t="shared" si="1244"/>
        <v>1.0457154846719998</v>
      </c>
      <c r="U1208" s="2">
        <f t="shared" si="1245"/>
        <v>0</v>
      </c>
      <c r="V1208" s="2"/>
      <c r="W1208" s="2">
        <f>S1208-S1208*$N$21</f>
        <v>0.8365723877375999</v>
      </c>
      <c r="X1208" s="2">
        <f>T1208-T1208*$N$21</f>
        <v>0.8365723877375999</v>
      </c>
      <c r="Y1208" s="2">
        <f>U1208-U1208*$N$21</f>
        <v>0</v>
      </c>
      <c r="Z1208" s="2"/>
      <c r="AA1208" s="2">
        <f t="shared" si="1253"/>
        <v>0.50194343264255992</v>
      </c>
      <c r="AB1208" s="2">
        <f t="shared" si="1246"/>
        <v>0.50194343264255992</v>
      </c>
      <c r="AC1208" s="2">
        <f t="shared" si="1247"/>
        <v>0</v>
      </c>
      <c r="AD1208" s="2"/>
      <c r="AE1208" s="2">
        <f t="shared" si="1257"/>
        <v>1.0457154846719998</v>
      </c>
      <c r="AF1208" s="2">
        <f t="shared" si="1254"/>
        <v>1.0457154846719998</v>
      </c>
      <c r="AG1208" s="2">
        <f t="shared" si="1255"/>
        <v>0</v>
      </c>
    </row>
    <row r="1209" spans="1:35" x14ac:dyDescent="0.25">
      <c r="D1209">
        <f t="shared" si="1248"/>
        <v>11</v>
      </c>
      <c r="E1209" s="2">
        <f t="shared" si="1249"/>
        <v>0.50194343264255992</v>
      </c>
      <c r="F1209" s="2">
        <f t="shared" si="1250"/>
        <v>0.50194343264255992</v>
      </c>
      <c r="G1209">
        <f t="shared" si="1251"/>
        <v>0</v>
      </c>
      <c r="H1209" s="2">
        <f t="shared" si="1252"/>
        <v>1.0038868652851198</v>
      </c>
      <c r="I1209" s="2">
        <f t="shared" si="1256"/>
        <v>40360.26753192296</v>
      </c>
      <c r="J1209" s="2"/>
      <c r="K1209" s="2"/>
      <c r="L1209" s="2"/>
      <c r="M1209" s="2"/>
      <c r="N1209" s="2"/>
      <c r="O1209" s="2"/>
      <c r="R1209" s="3">
        <v>11</v>
      </c>
      <c r="S1209" s="6">
        <f t="shared" si="1243"/>
        <v>0.50194343264255992</v>
      </c>
      <c r="T1209" s="6">
        <f t="shared" si="1244"/>
        <v>0.50194343264255992</v>
      </c>
      <c r="U1209" s="6">
        <f t="shared" si="1245"/>
        <v>0</v>
      </c>
      <c r="V1209" s="7"/>
      <c r="W1209" s="2">
        <f>S1209-S1209*$N$22</f>
        <v>0.40155474611404796</v>
      </c>
      <c r="X1209" s="2">
        <f>T1209-T1209*$N$22</f>
        <v>0.40155474611404796</v>
      </c>
      <c r="Y1209" s="2">
        <f>U1209-U1209*$N$22</f>
        <v>0</v>
      </c>
      <c r="Z1209" s="2"/>
      <c r="AA1209" s="2">
        <f t="shared" si="1253"/>
        <v>0.24093284766842876</v>
      </c>
      <c r="AB1209" s="2">
        <f t="shared" si="1246"/>
        <v>0.24093284766842876</v>
      </c>
      <c r="AC1209" s="2">
        <f t="shared" si="1247"/>
        <v>0</v>
      </c>
      <c r="AD1209" s="2"/>
      <c r="AE1209" s="2">
        <f t="shared" si="1257"/>
        <v>0.50194343264255992</v>
      </c>
      <c r="AF1209" s="2">
        <f t="shared" si="1254"/>
        <v>0.50194343264255992</v>
      </c>
      <c r="AG1209" s="2">
        <f t="shared" si="1255"/>
        <v>0</v>
      </c>
    </row>
    <row r="1210" spans="1:35" x14ac:dyDescent="0.25">
      <c r="H1210" s="2">
        <f>SUM(H1199:H1209)</f>
        <v>9611.8210262316497</v>
      </c>
      <c r="I1210">
        <f>SUM(I1201:I1209)</f>
        <v>3779450.7685921113</v>
      </c>
      <c r="R1210" t="s">
        <v>30</v>
      </c>
      <c r="T1210">
        <f>IF($H1210&lt;$J$12,F1210,F1210/$H1210*$J$12)</f>
        <v>0</v>
      </c>
      <c r="U1210">
        <f>SUM(S1199:U1209)</f>
        <v>7052.9194890474282</v>
      </c>
      <c r="Y1210" s="2">
        <f>SUM(W1199:Y1209)</f>
        <v>6877.3355912379429</v>
      </c>
      <c r="AC1210" s="2">
        <f>SUM(AA1199:AC1209)</f>
        <v>2053.4013547427667</v>
      </c>
      <c r="AE1210" s="2">
        <f>SUM(AE1199:AE1209)</f>
        <v>4805.9105131158249</v>
      </c>
      <c r="AF1210" s="2">
        <f>SUM(AF1199:AF1209)</f>
        <v>4805.9105131158249</v>
      </c>
      <c r="AG1210">
        <f>SUM(AG1199:AG1209)</f>
        <v>0</v>
      </c>
      <c r="AH1210" s="15">
        <f>SUM(AE1199:AG1209)</f>
        <v>9611.8210262316461</v>
      </c>
    </row>
    <row r="1211" spans="1:35" x14ac:dyDescent="0.25">
      <c r="A1211" s="3"/>
      <c r="B1211" s="3"/>
      <c r="C1211" s="3"/>
      <c r="D1211" s="3"/>
      <c r="E1211" s="6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14"/>
      <c r="AI1211" s="3"/>
    </row>
    <row r="1212" spans="1:35" x14ac:dyDescent="0.25">
      <c r="A1212" s="4"/>
      <c r="B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7"/>
      <c r="U1212" s="7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7"/>
      <c r="AH1212" s="19"/>
      <c r="AI1212" s="7"/>
    </row>
    <row r="1213" spans="1:35" x14ac:dyDescent="0.25">
      <c r="A1213" t="s">
        <v>24</v>
      </c>
      <c r="B1213">
        <f>B1198+1</f>
        <v>79</v>
      </c>
      <c r="D1213" s="3" t="s">
        <v>34</v>
      </c>
      <c r="E1213" s="3" t="s">
        <v>5</v>
      </c>
      <c r="F1213" s="3" t="s">
        <v>4</v>
      </c>
      <c r="G1213" s="3" t="s">
        <v>6</v>
      </c>
      <c r="H1213" s="3" t="s">
        <v>14</v>
      </c>
      <c r="I1213" s="3" t="s">
        <v>7</v>
      </c>
      <c r="K1213" s="14" t="s">
        <v>32</v>
      </c>
      <c r="L1213" s="4"/>
      <c r="M1213" s="4"/>
      <c r="N1213" s="3" t="s">
        <v>51</v>
      </c>
      <c r="O1213" s="3" t="s">
        <v>50</v>
      </c>
      <c r="P1213" s="3" t="s">
        <v>14</v>
      </c>
      <c r="R1213" s="3" t="s">
        <v>34</v>
      </c>
      <c r="S1213" s="3" t="s">
        <v>35</v>
      </c>
      <c r="T1213" s="3" t="s">
        <v>36</v>
      </c>
      <c r="U1213" s="3" t="s">
        <v>37</v>
      </c>
      <c r="W1213" s="3" t="s">
        <v>38</v>
      </c>
      <c r="X1213" s="3" t="s">
        <v>39</v>
      </c>
      <c r="Y1213" s="3" t="s">
        <v>40</v>
      </c>
      <c r="AA1213" s="3" t="s">
        <v>41</v>
      </c>
      <c r="AB1213" s="3" t="s">
        <v>42</v>
      </c>
      <c r="AC1213" s="3" t="s">
        <v>43</v>
      </c>
      <c r="AE1213" s="3" t="s">
        <v>52</v>
      </c>
      <c r="AF1213" s="3" t="s">
        <v>54</v>
      </c>
      <c r="AG1213" s="3" t="s">
        <v>53</v>
      </c>
      <c r="AH1213" s="1" t="s">
        <v>24</v>
      </c>
      <c r="AI1213">
        <f>B1213</f>
        <v>79</v>
      </c>
    </row>
    <row r="1214" spans="1:35" x14ac:dyDescent="0.25">
      <c r="D1214">
        <f>D1199</f>
        <v>1</v>
      </c>
      <c r="E1214" s="2">
        <f>AE1199</f>
        <v>3779.4507685921112</v>
      </c>
      <c r="F1214" s="2">
        <f>AF1199</f>
        <v>3779.4507685921112</v>
      </c>
      <c r="G1214">
        <f>IF($B1213&lt;$M$5,0,$K$6)</f>
        <v>0</v>
      </c>
      <c r="H1214" s="2">
        <f>SUM(E1214:G1214)</f>
        <v>7558.9015371842224</v>
      </c>
      <c r="K1214" s="1" t="s">
        <v>17</v>
      </c>
      <c r="L1214" s="2">
        <f>SUM(I1216:I1224)</f>
        <v>3779450.7685921113</v>
      </c>
      <c r="M1214" s="4"/>
      <c r="N1214" s="7">
        <f>L1217+L1218</f>
        <v>1889725.3842960557</v>
      </c>
      <c r="O1214" s="7">
        <f>L1219</f>
        <v>1889725.3842960557</v>
      </c>
      <c r="P1214" s="4"/>
      <c r="R1214">
        <v>1</v>
      </c>
      <c r="S1214" s="2">
        <f t="shared" ref="S1214:S1224" si="1259">IF($H1214&lt;$J$12,E1214,E1214/$H1214*$J$12)</f>
        <v>2500</v>
      </c>
      <c r="T1214" s="2">
        <f t="shared" ref="T1214:T1224" si="1260">IF($H1214&lt;$J$12,F1214,F1214/$H1214*$J$12)</f>
        <v>2500</v>
      </c>
      <c r="U1214" s="2">
        <f t="shared" ref="U1214:U1224" si="1261">IF($H1214&lt;$J$12,G1214,G1214/$H1214*$J$12)</f>
        <v>0</v>
      </c>
      <c r="V1214" s="2"/>
      <c r="W1214" s="2">
        <f>S1214-S1214*$N$12</f>
        <v>2500</v>
      </c>
      <c r="X1214" s="2">
        <f>T1214-T1214*$N$12</f>
        <v>2500</v>
      </c>
      <c r="Y1214" s="2">
        <f>U1214-U1214*$N$12</f>
        <v>0</v>
      </c>
      <c r="Z1214" s="2"/>
      <c r="AA1214" s="2">
        <f>W1214*VLOOKUP($R1214,$D$19:$E$29,2,FALSE)</f>
        <v>625</v>
      </c>
      <c r="AB1214" s="2">
        <f t="shared" ref="AB1214:AB1224" si="1262">X1214*VLOOKUP($R1214,$D$19:$E$29,2,FALSE)</f>
        <v>625</v>
      </c>
      <c r="AC1214" s="2">
        <f t="shared" ref="AC1214:AC1224" si="1263">Y1214*VLOOKUP($R1214,$D$19:$E$29,2,FALSE)</f>
        <v>0</v>
      </c>
      <c r="AD1214" s="2"/>
      <c r="AE1214" s="2">
        <f>N1217</f>
        <v>3779.4507685921112</v>
      </c>
      <c r="AF1214" s="2">
        <f>O1217</f>
        <v>3779.4507685921112</v>
      </c>
      <c r="AG1214">
        <v>0</v>
      </c>
    </row>
    <row r="1215" spans="1:35" x14ac:dyDescent="0.25">
      <c r="D1215">
        <f t="shared" ref="D1215:D1224" si="1264">D1200</f>
        <v>2</v>
      </c>
      <c r="E1215" s="2">
        <f t="shared" ref="E1215:E1224" si="1265">AE1200</f>
        <v>625</v>
      </c>
      <c r="F1215" s="2">
        <f t="shared" ref="F1215:F1224" si="1266">AF1200</f>
        <v>625</v>
      </c>
      <c r="G1215">
        <f t="shared" ref="G1215:G1224" si="1267">AG1200</f>
        <v>0</v>
      </c>
      <c r="H1215" s="2">
        <f t="shared" ref="H1215:H1224" si="1268">SUM(E1215:G1215)</f>
        <v>1250</v>
      </c>
      <c r="K1215" s="1" t="s">
        <v>19</v>
      </c>
      <c r="L1215" s="8">
        <f>IF(B1213&lt;$M$5,0,$K$6/SUM($K$6,E1214:E1224))</f>
        <v>0</v>
      </c>
      <c r="M1215" s="1" t="s">
        <v>15</v>
      </c>
      <c r="N1215" s="2">
        <f>N1214*$I$6</f>
        <v>3779.4507685921112</v>
      </c>
      <c r="O1215" s="2">
        <f>O1214*$I$6</f>
        <v>3779.4507685921112</v>
      </c>
      <c r="P1215" s="2">
        <f>SUM(N1215:O1215)</f>
        <v>7558.9015371842224</v>
      </c>
      <c r="R1215">
        <v>2</v>
      </c>
      <c r="S1215" s="2">
        <f t="shared" si="1259"/>
        <v>625</v>
      </c>
      <c r="T1215" s="2">
        <f t="shared" si="1260"/>
        <v>625</v>
      </c>
      <c r="U1215" s="2">
        <f t="shared" si="1261"/>
        <v>0</v>
      </c>
      <c r="V1215" s="2"/>
      <c r="W1215" s="2">
        <f>S1215-S1215*$N$13</f>
        <v>593.75</v>
      </c>
      <c r="X1215" s="2">
        <f>T1215-T1215*$N$13</f>
        <v>593.75</v>
      </c>
      <c r="Y1215" s="2">
        <f>U1215-U1215*$N$13</f>
        <v>0</v>
      </c>
      <c r="Z1215" s="2"/>
      <c r="AA1215" s="2">
        <f t="shared" ref="AA1215:AA1224" si="1269">W1215*VLOOKUP($R1215,$D$19:$E$29,2,FALSE)</f>
        <v>237.5</v>
      </c>
      <c r="AB1215" s="2">
        <f t="shared" si="1262"/>
        <v>237.5</v>
      </c>
      <c r="AC1215" s="2">
        <f t="shared" si="1263"/>
        <v>0</v>
      </c>
      <c r="AD1215" s="2"/>
      <c r="AE1215" s="2">
        <f>AA1214</f>
        <v>625</v>
      </c>
      <c r="AF1215" s="2">
        <f t="shared" ref="AF1215:AF1224" si="1270">AB1214</f>
        <v>625</v>
      </c>
      <c r="AG1215" s="2">
        <f t="shared" ref="AG1215:AG1224" si="1271">AC1214</f>
        <v>0</v>
      </c>
    </row>
    <row r="1216" spans="1:35" x14ac:dyDescent="0.25">
      <c r="D1216">
        <f t="shared" si="1264"/>
        <v>3</v>
      </c>
      <c r="E1216" s="2">
        <f t="shared" si="1265"/>
        <v>237.5</v>
      </c>
      <c r="F1216" s="2">
        <f t="shared" si="1266"/>
        <v>237.5</v>
      </c>
      <c r="G1216">
        <f t="shared" si="1267"/>
        <v>0</v>
      </c>
      <c r="H1216" s="2">
        <f t="shared" si="1268"/>
        <v>475</v>
      </c>
      <c r="I1216" s="2">
        <f t="shared" ref="I1216:I1224" si="1272">F1216*VLOOKUP(D1216,$H$12:$L$22,4,FALSE)</f>
        <v>1149025</v>
      </c>
      <c r="J1216" s="2"/>
      <c r="K1216" s="1" t="s">
        <v>20</v>
      </c>
      <c r="L1216" s="8">
        <f>1-L1215</f>
        <v>1</v>
      </c>
      <c r="M1216" s="1" t="s">
        <v>16</v>
      </c>
      <c r="N1216" s="2">
        <f>IF($P1215&lt;$I$7,N1215,$I$7*N1215/$P1215)</f>
        <v>3779.4507685921112</v>
      </c>
      <c r="O1216" s="2">
        <f>IF($P1215&lt;$I$7,O1215,$I$7*O1215/$P1215)</f>
        <v>3779.4507685921112</v>
      </c>
      <c r="P1216" s="2">
        <f>SUM(N1216:O1216)</f>
        <v>7558.9015371842224</v>
      </c>
      <c r="R1216">
        <v>3</v>
      </c>
      <c r="S1216" s="2">
        <f t="shared" si="1259"/>
        <v>237.5</v>
      </c>
      <c r="T1216" s="2">
        <f t="shared" si="1260"/>
        <v>237.5</v>
      </c>
      <c r="U1216" s="2">
        <f t="shared" si="1261"/>
        <v>0</v>
      </c>
      <c r="V1216" s="2"/>
      <c r="W1216" s="2">
        <f>S1216-S1216*$N$14</f>
        <v>213.75</v>
      </c>
      <c r="X1216" s="2">
        <f>T1216-T1216*$N$14</f>
        <v>213.75</v>
      </c>
      <c r="Y1216" s="2">
        <f>U1216-U1216*$N$14</f>
        <v>0</v>
      </c>
      <c r="Z1216" s="2"/>
      <c r="AA1216" s="2">
        <f t="shared" si="1269"/>
        <v>85.5</v>
      </c>
      <c r="AB1216" s="2">
        <f t="shared" si="1262"/>
        <v>85.5</v>
      </c>
      <c r="AC1216" s="2">
        <f t="shared" si="1263"/>
        <v>0</v>
      </c>
      <c r="AD1216" s="2"/>
      <c r="AE1216" s="2">
        <f t="shared" ref="AE1216:AE1224" si="1273">AA1215</f>
        <v>237.5</v>
      </c>
      <c r="AF1216" s="2">
        <f t="shared" si="1270"/>
        <v>237.5</v>
      </c>
      <c r="AG1216" s="2">
        <f t="shared" si="1271"/>
        <v>0</v>
      </c>
    </row>
    <row r="1217" spans="1:35" x14ac:dyDescent="0.25">
      <c r="D1217">
        <f t="shared" si="1264"/>
        <v>4</v>
      </c>
      <c r="E1217" s="2">
        <f t="shared" si="1265"/>
        <v>85.5</v>
      </c>
      <c r="F1217" s="2">
        <f t="shared" si="1266"/>
        <v>85.5</v>
      </c>
      <c r="G1217">
        <f t="shared" si="1267"/>
        <v>0</v>
      </c>
      <c r="H1217" s="2">
        <f t="shared" si="1268"/>
        <v>171</v>
      </c>
      <c r="I1217" s="2">
        <f t="shared" si="1272"/>
        <v>847732.5</v>
      </c>
      <c r="J1217" s="2"/>
      <c r="K1217" s="1" t="s">
        <v>21</v>
      </c>
      <c r="L1217" s="2">
        <f>L1214*L1215</f>
        <v>0</v>
      </c>
      <c r="M1217" s="1" t="s">
        <v>33</v>
      </c>
      <c r="N1217" s="2">
        <f>N1216</f>
        <v>3779.4507685921112</v>
      </c>
      <c r="O1217" s="2">
        <f t="shared" ref="O1217" si="1274">O1216</f>
        <v>3779.4507685921112</v>
      </c>
      <c r="P1217" s="2">
        <f>SUM(N1217:O1217)</f>
        <v>7558.9015371842224</v>
      </c>
      <c r="R1217">
        <v>4</v>
      </c>
      <c r="S1217" s="2">
        <f t="shared" si="1259"/>
        <v>85.5</v>
      </c>
      <c r="T1217" s="2">
        <f t="shared" si="1260"/>
        <v>85.5</v>
      </c>
      <c r="U1217" s="2">
        <f t="shared" si="1261"/>
        <v>0</v>
      </c>
      <c r="V1217" s="2"/>
      <c r="W1217" s="2">
        <f>S1217-S1217*$N$15</f>
        <v>68.400000000000006</v>
      </c>
      <c r="X1217" s="2">
        <f>T1217-T1217*$N$15</f>
        <v>68.400000000000006</v>
      </c>
      <c r="Y1217" s="2">
        <f>U1217-U1217*$N$15</f>
        <v>0</v>
      </c>
      <c r="Z1217" s="2"/>
      <c r="AA1217" s="2">
        <f t="shared" si="1269"/>
        <v>41.04</v>
      </c>
      <c r="AB1217" s="2">
        <f t="shared" si="1262"/>
        <v>41.04</v>
      </c>
      <c r="AC1217" s="2">
        <f t="shared" si="1263"/>
        <v>0</v>
      </c>
      <c r="AD1217" s="2"/>
      <c r="AE1217" s="2">
        <f t="shared" si="1273"/>
        <v>85.5</v>
      </c>
      <c r="AF1217" s="2">
        <f t="shared" si="1270"/>
        <v>85.5</v>
      </c>
      <c r="AG1217" s="2">
        <f t="shared" si="1271"/>
        <v>0</v>
      </c>
    </row>
    <row r="1218" spans="1:35" x14ac:dyDescent="0.25">
      <c r="D1218">
        <f t="shared" si="1264"/>
        <v>5</v>
      </c>
      <c r="E1218" s="2">
        <f t="shared" si="1265"/>
        <v>41.04</v>
      </c>
      <c r="F1218" s="2">
        <f t="shared" si="1266"/>
        <v>41.04</v>
      </c>
      <c r="G1218">
        <f t="shared" si="1267"/>
        <v>0</v>
      </c>
      <c r="H1218" s="2">
        <f t="shared" si="1268"/>
        <v>82.08</v>
      </c>
      <c r="I1218" s="2">
        <f t="shared" si="1272"/>
        <v>647282.88</v>
      </c>
      <c r="J1218" s="2"/>
      <c r="K1218" s="1" t="s">
        <v>22</v>
      </c>
      <c r="L1218" s="2">
        <f>(L1214*L1216)/2</f>
        <v>1889725.3842960557</v>
      </c>
      <c r="R1218">
        <v>5</v>
      </c>
      <c r="S1218" s="2">
        <f t="shared" si="1259"/>
        <v>41.04</v>
      </c>
      <c r="T1218" s="2">
        <f t="shared" si="1260"/>
        <v>41.04</v>
      </c>
      <c r="U1218" s="2">
        <f t="shared" si="1261"/>
        <v>0</v>
      </c>
      <c r="V1218" s="2"/>
      <c r="W1218" s="2">
        <f>S1218-S1218*$N$16</f>
        <v>32.832000000000001</v>
      </c>
      <c r="X1218" s="2">
        <f>T1218-T1218*$N$16</f>
        <v>32.832000000000001</v>
      </c>
      <c r="Y1218" s="2">
        <f>U1218-U1218*$N$16</f>
        <v>0</v>
      </c>
      <c r="Z1218" s="2"/>
      <c r="AA1218" s="2">
        <f t="shared" si="1269"/>
        <v>19.699200000000001</v>
      </c>
      <c r="AB1218" s="2">
        <f t="shared" si="1262"/>
        <v>19.699200000000001</v>
      </c>
      <c r="AC1218" s="2">
        <f t="shared" si="1263"/>
        <v>0</v>
      </c>
      <c r="AD1218" s="2"/>
      <c r="AE1218" s="2">
        <f t="shared" si="1273"/>
        <v>41.04</v>
      </c>
      <c r="AF1218" s="2">
        <f t="shared" si="1270"/>
        <v>41.04</v>
      </c>
      <c r="AG1218" s="2">
        <f t="shared" si="1271"/>
        <v>0</v>
      </c>
    </row>
    <row r="1219" spans="1:35" x14ac:dyDescent="0.25">
      <c r="D1219">
        <f t="shared" si="1264"/>
        <v>6</v>
      </c>
      <c r="E1219" s="2">
        <f t="shared" si="1265"/>
        <v>19.699200000000001</v>
      </c>
      <c r="F1219" s="2">
        <f t="shared" si="1266"/>
        <v>19.699200000000001</v>
      </c>
      <c r="G1219">
        <f t="shared" si="1267"/>
        <v>0</v>
      </c>
      <c r="H1219" s="2">
        <f t="shared" si="1268"/>
        <v>39.398400000000002</v>
      </c>
      <c r="I1219" s="2">
        <f t="shared" si="1272"/>
        <v>447309.73440000002</v>
      </c>
      <c r="J1219" s="2"/>
      <c r="K1219" s="1" t="s">
        <v>23</v>
      </c>
      <c r="L1219" s="2">
        <f>L1218</f>
        <v>1889725.3842960557</v>
      </c>
      <c r="R1219">
        <v>6</v>
      </c>
      <c r="S1219" s="2">
        <f t="shared" si="1259"/>
        <v>19.699200000000001</v>
      </c>
      <c r="T1219" s="2">
        <f t="shared" si="1260"/>
        <v>19.699200000000001</v>
      </c>
      <c r="U1219" s="2">
        <f t="shared" si="1261"/>
        <v>0</v>
      </c>
      <c r="V1219" s="2"/>
      <c r="W1219" s="2">
        <f>S1219-S1219*$N$17</f>
        <v>15.759360000000001</v>
      </c>
      <c r="X1219" s="2">
        <f>T1219-T1219*$N$17</f>
        <v>15.759360000000001</v>
      </c>
      <c r="Y1219" s="2">
        <f>U1219-U1219*$N$17</f>
        <v>0</v>
      </c>
      <c r="Z1219" s="2"/>
      <c r="AA1219" s="2">
        <f t="shared" si="1269"/>
        <v>9.4556160000000009</v>
      </c>
      <c r="AB1219" s="2">
        <f t="shared" si="1262"/>
        <v>9.4556160000000009</v>
      </c>
      <c r="AC1219" s="2">
        <f t="shared" si="1263"/>
        <v>0</v>
      </c>
      <c r="AD1219" s="2"/>
      <c r="AE1219" s="2">
        <f t="shared" si="1273"/>
        <v>19.699200000000001</v>
      </c>
      <c r="AF1219" s="2">
        <f t="shared" si="1270"/>
        <v>19.699200000000001</v>
      </c>
      <c r="AG1219" s="2">
        <f t="shared" si="1271"/>
        <v>0</v>
      </c>
    </row>
    <row r="1220" spans="1:35" x14ac:dyDescent="0.25">
      <c r="D1220">
        <f t="shared" si="1264"/>
        <v>7</v>
      </c>
      <c r="E1220" s="2">
        <f t="shared" si="1265"/>
        <v>9.4556160000000009</v>
      </c>
      <c r="F1220" s="2">
        <f t="shared" si="1266"/>
        <v>9.4556160000000009</v>
      </c>
      <c r="G1220">
        <f t="shared" si="1267"/>
        <v>0</v>
      </c>
      <c r="H1220" s="2">
        <f t="shared" si="1268"/>
        <v>18.911232000000002</v>
      </c>
      <c r="I1220" s="2">
        <f t="shared" si="1272"/>
        <v>278288.23449600005</v>
      </c>
      <c r="J1220" s="2"/>
      <c r="K1220" s="15"/>
      <c r="L1220" s="2"/>
      <c r="M1220" s="2"/>
      <c r="N1220" s="2"/>
      <c r="O1220" s="2"/>
      <c r="R1220">
        <v>7</v>
      </c>
      <c r="S1220" s="2">
        <f t="shared" si="1259"/>
        <v>9.4556160000000009</v>
      </c>
      <c r="T1220" s="2">
        <f t="shared" si="1260"/>
        <v>9.4556160000000009</v>
      </c>
      <c r="U1220" s="2">
        <f t="shared" si="1261"/>
        <v>0</v>
      </c>
      <c r="V1220" s="2"/>
      <c r="W1220" s="2">
        <f>S1220-S1220*$N$18</f>
        <v>7.5644928000000009</v>
      </c>
      <c r="X1220" s="2">
        <f>T1220-T1220*$N$18</f>
        <v>7.5644928000000009</v>
      </c>
      <c r="Y1220" s="2">
        <f>U1220-U1220*$N$18</f>
        <v>0</v>
      </c>
      <c r="Z1220" s="2"/>
      <c r="AA1220" s="2">
        <f t="shared" si="1269"/>
        <v>4.53869568</v>
      </c>
      <c r="AB1220" s="2">
        <f t="shared" si="1262"/>
        <v>4.53869568</v>
      </c>
      <c r="AC1220" s="2">
        <f t="shared" si="1263"/>
        <v>0</v>
      </c>
      <c r="AD1220" s="2"/>
      <c r="AE1220" s="2">
        <f t="shared" si="1273"/>
        <v>9.4556160000000009</v>
      </c>
      <c r="AF1220" s="2">
        <f t="shared" si="1270"/>
        <v>9.4556160000000009</v>
      </c>
      <c r="AG1220" s="2">
        <f t="shared" si="1271"/>
        <v>0</v>
      </c>
    </row>
    <row r="1221" spans="1:35" x14ac:dyDescent="0.25">
      <c r="D1221">
        <f t="shared" si="1264"/>
        <v>8</v>
      </c>
      <c r="E1221" s="2">
        <f t="shared" si="1265"/>
        <v>4.53869568</v>
      </c>
      <c r="F1221" s="2">
        <f t="shared" si="1266"/>
        <v>4.53869568</v>
      </c>
      <c r="G1221">
        <f t="shared" si="1267"/>
        <v>0</v>
      </c>
      <c r="H1221" s="2">
        <f t="shared" si="1268"/>
        <v>9.07739136</v>
      </c>
      <c r="I1221" s="2">
        <f t="shared" si="1272"/>
        <v>168076.97842176</v>
      </c>
      <c r="J1221" s="2"/>
      <c r="K1221" s="2"/>
      <c r="L1221" s="2"/>
      <c r="M1221" s="2"/>
      <c r="N1221" s="2"/>
      <c r="O1221" s="2"/>
      <c r="R1221">
        <v>8</v>
      </c>
      <c r="S1221" s="2">
        <f t="shared" si="1259"/>
        <v>4.53869568</v>
      </c>
      <c r="T1221" s="2">
        <f t="shared" si="1260"/>
        <v>4.53869568</v>
      </c>
      <c r="U1221" s="2">
        <f t="shared" si="1261"/>
        <v>0</v>
      </c>
      <c r="V1221" s="2"/>
      <c r="W1221" s="2">
        <f>S1221-S1221*$N$19</f>
        <v>3.630956544</v>
      </c>
      <c r="X1221" s="2">
        <f>T1221-T1221*$N$19</f>
        <v>3.630956544</v>
      </c>
      <c r="Y1221" s="2">
        <f>U1221-U1221*$N$19</f>
        <v>0</v>
      </c>
      <c r="Z1221" s="2"/>
      <c r="AA1221" s="2">
        <f t="shared" si="1269"/>
        <v>2.1785739263999999</v>
      </c>
      <c r="AB1221" s="2">
        <f t="shared" si="1262"/>
        <v>2.1785739263999999</v>
      </c>
      <c r="AC1221" s="2">
        <f t="shared" si="1263"/>
        <v>0</v>
      </c>
      <c r="AD1221" s="2"/>
      <c r="AE1221" s="2">
        <f t="shared" si="1273"/>
        <v>4.53869568</v>
      </c>
      <c r="AF1221" s="2">
        <f t="shared" si="1270"/>
        <v>4.53869568</v>
      </c>
      <c r="AG1221" s="2">
        <f t="shared" si="1271"/>
        <v>0</v>
      </c>
    </row>
    <row r="1222" spans="1:35" x14ac:dyDescent="0.25">
      <c r="D1222">
        <f t="shared" si="1264"/>
        <v>9</v>
      </c>
      <c r="E1222" s="2">
        <f t="shared" si="1265"/>
        <v>2.1785739263999999</v>
      </c>
      <c r="F1222" s="2">
        <f t="shared" si="1266"/>
        <v>2.1785739263999999</v>
      </c>
      <c r="G1222">
        <f t="shared" si="1267"/>
        <v>0</v>
      </c>
      <c r="H1222" s="2">
        <f t="shared" si="1268"/>
        <v>4.3571478527999998</v>
      </c>
      <c r="I1222" s="2">
        <f t="shared" si="1272"/>
        <v>134261.15393617921</v>
      </c>
      <c r="J1222" s="2"/>
      <c r="K1222" s="2"/>
      <c r="L1222" s="2"/>
      <c r="M1222" s="2"/>
      <c r="N1222" s="2"/>
      <c r="O1222" s="2"/>
      <c r="R1222">
        <v>9</v>
      </c>
      <c r="S1222" s="2">
        <f t="shared" si="1259"/>
        <v>2.1785739263999999</v>
      </c>
      <c r="T1222" s="2">
        <f t="shared" si="1260"/>
        <v>2.1785739263999999</v>
      </c>
      <c r="U1222" s="2">
        <f t="shared" si="1261"/>
        <v>0</v>
      </c>
      <c r="V1222" s="2"/>
      <c r="W1222" s="2">
        <f>S1222-S1222*$N$20</f>
        <v>1.7428591411199998</v>
      </c>
      <c r="X1222" s="2">
        <f>T1222-T1222*$N$20</f>
        <v>1.7428591411199998</v>
      </c>
      <c r="Y1222" s="2">
        <f>U1222-U1222*$N$20</f>
        <v>0</v>
      </c>
      <c r="Z1222" s="2"/>
      <c r="AA1222" s="2">
        <f t="shared" si="1269"/>
        <v>1.0457154846719998</v>
      </c>
      <c r="AB1222" s="2">
        <f t="shared" si="1262"/>
        <v>1.0457154846719998</v>
      </c>
      <c r="AC1222" s="2">
        <f t="shared" si="1263"/>
        <v>0</v>
      </c>
      <c r="AD1222" s="2"/>
      <c r="AE1222" s="2">
        <f t="shared" si="1273"/>
        <v>2.1785739263999999</v>
      </c>
      <c r="AF1222" s="2">
        <f t="shared" si="1270"/>
        <v>2.1785739263999999</v>
      </c>
      <c r="AG1222" s="2">
        <f t="shared" si="1271"/>
        <v>0</v>
      </c>
    </row>
    <row r="1223" spans="1:35" x14ac:dyDescent="0.25">
      <c r="D1223">
        <f t="shared" si="1264"/>
        <v>10</v>
      </c>
      <c r="E1223" s="2">
        <f t="shared" si="1265"/>
        <v>1.0457154846719998</v>
      </c>
      <c r="F1223" s="2">
        <f t="shared" si="1266"/>
        <v>1.0457154846719998</v>
      </c>
      <c r="G1223">
        <f t="shared" si="1267"/>
        <v>0</v>
      </c>
      <c r="H1223" s="2">
        <f t="shared" si="1268"/>
        <v>2.0914309693439996</v>
      </c>
      <c r="I1223" s="2">
        <f t="shared" si="1272"/>
        <v>67114.019806248951</v>
      </c>
      <c r="J1223" s="2"/>
      <c r="K1223" s="2"/>
      <c r="L1223" s="2"/>
      <c r="M1223" s="2"/>
      <c r="N1223" s="2"/>
      <c r="O1223" s="2"/>
      <c r="R1223">
        <v>10</v>
      </c>
      <c r="S1223" s="2">
        <f t="shared" si="1259"/>
        <v>1.0457154846719998</v>
      </c>
      <c r="T1223" s="2">
        <f t="shared" si="1260"/>
        <v>1.0457154846719998</v>
      </c>
      <c r="U1223" s="2">
        <f t="shared" si="1261"/>
        <v>0</v>
      </c>
      <c r="V1223" s="2"/>
      <c r="W1223" s="2">
        <f>S1223-S1223*$N$21</f>
        <v>0.8365723877375999</v>
      </c>
      <c r="X1223" s="2">
        <f>T1223-T1223*$N$21</f>
        <v>0.8365723877375999</v>
      </c>
      <c r="Y1223" s="2">
        <f>U1223-U1223*$N$21</f>
        <v>0</v>
      </c>
      <c r="Z1223" s="2"/>
      <c r="AA1223" s="2">
        <f t="shared" si="1269"/>
        <v>0.50194343264255992</v>
      </c>
      <c r="AB1223" s="2">
        <f t="shared" si="1262"/>
        <v>0.50194343264255992</v>
      </c>
      <c r="AC1223" s="2">
        <f t="shared" si="1263"/>
        <v>0</v>
      </c>
      <c r="AD1223" s="2"/>
      <c r="AE1223" s="2">
        <f t="shared" si="1273"/>
        <v>1.0457154846719998</v>
      </c>
      <c r="AF1223" s="2">
        <f t="shared" si="1270"/>
        <v>1.0457154846719998</v>
      </c>
      <c r="AG1223" s="2">
        <f t="shared" si="1271"/>
        <v>0</v>
      </c>
    </row>
    <row r="1224" spans="1:35" x14ac:dyDescent="0.25">
      <c r="D1224">
        <f t="shared" si="1264"/>
        <v>11</v>
      </c>
      <c r="E1224" s="2">
        <f t="shared" si="1265"/>
        <v>0.50194343264255992</v>
      </c>
      <c r="F1224" s="2">
        <f t="shared" si="1266"/>
        <v>0.50194343264255992</v>
      </c>
      <c r="G1224">
        <f t="shared" si="1267"/>
        <v>0</v>
      </c>
      <c r="H1224" s="2">
        <f t="shared" si="1268"/>
        <v>1.0038868652851198</v>
      </c>
      <c r="I1224" s="2">
        <f t="shared" si="1272"/>
        <v>40360.26753192296</v>
      </c>
      <c r="J1224" s="2"/>
      <c r="K1224" s="2"/>
      <c r="L1224" s="2"/>
      <c r="M1224" s="2"/>
      <c r="N1224" s="2"/>
      <c r="O1224" s="2"/>
      <c r="R1224" s="3">
        <v>11</v>
      </c>
      <c r="S1224" s="6">
        <f t="shared" si="1259"/>
        <v>0.50194343264255992</v>
      </c>
      <c r="T1224" s="6">
        <f t="shared" si="1260"/>
        <v>0.50194343264255992</v>
      </c>
      <c r="U1224" s="6">
        <f t="shared" si="1261"/>
        <v>0</v>
      </c>
      <c r="V1224" s="7"/>
      <c r="W1224" s="2">
        <f>S1224-S1224*$N$22</f>
        <v>0.40155474611404796</v>
      </c>
      <c r="X1224" s="2">
        <f>T1224-T1224*$N$22</f>
        <v>0.40155474611404796</v>
      </c>
      <c r="Y1224" s="2">
        <f>U1224-U1224*$N$22</f>
        <v>0</v>
      </c>
      <c r="Z1224" s="2"/>
      <c r="AA1224" s="2">
        <f t="shared" si="1269"/>
        <v>0.24093284766842876</v>
      </c>
      <c r="AB1224" s="2">
        <f t="shared" si="1262"/>
        <v>0.24093284766842876</v>
      </c>
      <c r="AC1224" s="2">
        <f t="shared" si="1263"/>
        <v>0</v>
      </c>
      <c r="AD1224" s="2"/>
      <c r="AE1224" s="2">
        <f t="shared" si="1273"/>
        <v>0.50194343264255992</v>
      </c>
      <c r="AF1224" s="2">
        <f t="shared" si="1270"/>
        <v>0.50194343264255992</v>
      </c>
      <c r="AG1224" s="2">
        <f t="shared" si="1271"/>
        <v>0</v>
      </c>
    </row>
    <row r="1225" spans="1:35" x14ac:dyDescent="0.25">
      <c r="H1225" s="2">
        <f>SUM(H1214:H1224)</f>
        <v>9611.8210262316497</v>
      </c>
      <c r="I1225">
        <f>SUM(I1216:I1224)</f>
        <v>3779450.7685921113</v>
      </c>
      <c r="R1225" t="s">
        <v>30</v>
      </c>
      <c r="T1225">
        <f>IF($H1225&lt;$J$12,F1225,F1225/$H1225*$J$12)</f>
        <v>0</v>
      </c>
      <c r="U1225">
        <f>SUM(S1214:U1224)</f>
        <v>7052.9194890474282</v>
      </c>
      <c r="Y1225" s="2">
        <f>SUM(W1214:Y1224)</f>
        <v>6877.3355912379429</v>
      </c>
      <c r="AC1225" s="2">
        <f>SUM(AA1214:AC1224)</f>
        <v>2053.4013547427667</v>
      </c>
      <c r="AE1225" s="2">
        <f>SUM(AE1214:AE1224)</f>
        <v>4805.9105131158249</v>
      </c>
      <c r="AF1225" s="2">
        <f>SUM(AF1214:AF1224)</f>
        <v>4805.9105131158249</v>
      </c>
      <c r="AG1225">
        <f>SUM(AG1214:AG1224)</f>
        <v>0</v>
      </c>
      <c r="AH1225" s="15">
        <f>SUM(AE1214:AG1224)</f>
        <v>9611.8210262316461</v>
      </c>
    </row>
    <row r="1226" spans="1:35" x14ac:dyDescent="0.25">
      <c r="A1226" s="3"/>
      <c r="B1226" s="3"/>
      <c r="C1226" s="3"/>
      <c r="D1226" s="3"/>
      <c r="E1226" s="6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14"/>
      <c r="AI1226" s="3"/>
    </row>
    <row r="1227" spans="1:35" x14ac:dyDescent="0.25">
      <c r="A1227" s="4"/>
      <c r="B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7"/>
      <c r="U1227" s="7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7"/>
      <c r="AH1227" s="19"/>
      <c r="AI1227" s="7"/>
    </row>
    <row r="1228" spans="1:35" x14ac:dyDescent="0.25">
      <c r="A1228" t="s">
        <v>24</v>
      </c>
      <c r="B1228">
        <f>B1213+1</f>
        <v>80</v>
      </c>
      <c r="D1228" s="3" t="s">
        <v>34</v>
      </c>
      <c r="E1228" s="3" t="s">
        <v>5</v>
      </c>
      <c r="F1228" s="3" t="s">
        <v>4</v>
      </c>
      <c r="G1228" s="3" t="s">
        <v>6</v>
      </c>
      <c r="H1228" s="3" t="s">
        <v>14</v>
      </c>
      <c r="I1228" s="3" t="s">
        <v>7</v>
      </c>
      <c r="K1228" s="14" t="s">
        <v>32</v>
      </c>
      <c r="L1228" s="4"/>
      <c r="M1228" s="4"/>
      <c r="N1228" s="3" t="s">
        <v>51</v>
      </c>
      <c r="O1228" s="3" t="s">
        <v>50</v>
      </c>
      <c r="P1228" s="3" t="s">
        <v>14</v>
      </c>
      <c r="R1228" s="3" t="s">
        <v>34</v>
      </c>
      <c r="S1228" s="3" t="s">
        <v>35</v>
      </c>
      <c r="T1228" s="3" t="s">
        <v>36</v>
      </c>
      <c r="U1228" s="3" t="s">
        <v>37</v>
      </c>
      <c r="W1228" s="3" t="s">
        <v>38</v>
      </c>
      <c r="X1228" s="3" t="s">
        <v>39</v>
      </c>
      <c r="Y1228" s="3" t="s">
        <v>40</v>
      </c>
      <c r="AA1228" s="3" t="s">
        <v>41</v>
      </c>
      <c r="AB1228" s="3" t="s">
        <v>42</v>
      </c>
      <c r="AC1228" s="3" t="s">
        <v>43</v>
      </c>
      <c r="AE1228" s="3" t="s">
        <v>52</v>
      </c>
      <c r="AF1228" s="3" t="s">
        <v>54</v>
      </c>
      <c r="AG1228" s="3" t="s">
        <v>53</v>
      </c>
      <c r="AH1228" s="1" t="s">
        <v>24</v>
      </c>
      <c r="AI1228">
        <f>B1228</f>
        <v>80</v>
      </c>
    </row>
    <row r="1229" spans="1:35" x14ac:dyDescent="0.25">
      <c r="D1229">
        <f>D1214</f>
        <v>1</v>
      </c>
      <c r="E1229" s="2">
        <f>AE1214</f>
        <v>3779.4507685921112</v>
      </c>
      <c r="F1229" s="2">
        <f>AF1214</f>
        <v>3779.4507685921112</v>
      </c>
      <c r="G1229">
        <f>IF($B1228&lt;$M$5,0,$K$6)</f>
        <v>0</v>
      </c>
      <c r="H1229" s="2">
        <f>SUM(E1229:G1229)</f>
        <v>7558.9015371842224</v>
      </c>
      <c r="K1229" s="1" t="s">
        <v>17</v>
      </c>
      <c r="L1229" s="2">
        <f>SUM(I1231:I1239)</f>
        <v>3779450.7685921113</v>
      </c>
      <c r="M1229" s="4"/>
      <c r="N1229" s="7">
        <f>L1232+L1233</f>
        <v>1889725.3842960557</v>
      </c>
      <c r="O1229" s="7">
        <f>L1234</f>
        <v>1889725.3842960557</v>
      </c>
      <c r="P1229" s="4"/>
      <c r="R1229">
        <v>1</v>
      </c>
      <c r="S1229" s="2">
        <f t="shared" ref="S1229:S1239" si="1275">IF($H1229&lt;$J$12,E1229,E1229/$H1229*$J$12)</f>
        <v>2500</v>
      </c>
      <c r="T1229" s="2">
        <f t="shared" ref="T1229:T1239" si="1276">IF($H1229&lt;$J$12,F1229,F1229/$H1229*$J$12)</f>
        <v>2500</v>
      </c>
      <c r="U1229" s="2">
        <f t="shared" ref="U1229:U1239" si="1277">IF($H1229&lt;$J$12,G1229,G1229/$H1229*$J$12)</f>
        <v>0</v>
      </c>
      <c r="V1229" s="2"/>
      <c r="W1229" s="2">
        <f>S1229-S1229*$N$12</f>
        <v>2500</v>
      </c>
      <c r="X1229" s="2">
        <f>T1229-T1229*$N$12</f>
        <v>2500</v>
      </c>
      <c r="Y1229" s="2">
        <f>U1229-U1229*$N$12</f>
        <v>0</v>
      </c>
      <c r="Z1229" s="2"/>
      <c r="AA1229" s="2">
        <f>W1229*VLOOKUP($R1229,$D$19:$E$29,2,FALSE)</f>
        <v>625</v>
      </c>
      <c r="AB1229" s="2">
        <f t="shared" ref="AB1229:AB1239" si="1278">X1229*VLOOKUP($R1229,$D$19:$E$29,2,FALSE)</f>
        <v>625</v>
      </c>
      <c r="AC1229" s="2">
        <f t="shared" ref="AC1229:AC1239" si="1279">Y1229*VLOOKUP($R1229,$D$19:$E$29,2,FALSE)</f>
        <v>0</v>
      </c>
      <c r="AD1229" s="2"/>
      <c r="AE1229" s="2">
        <f>N1232</f>
        <v>3779.4507685921112</v>
      </c>
      <c r="AF1229" s="2">
        <f>O1232</f>
        <v>3779.4507685921112</v>
      </c>
      <c r="AG1229">
        <v>0</v>
      </c>
    </row>
    <row r="1230" spans="1:35" x14ac:dyDescent="0.25">
      <c r="D1230">
        <f t="shared" ref="D1230:D1239" si="1280">D1215</f>
        <v>2</v>
      </c>
      <c r="E1230" s="2">
        <f t="shared" ref="E1230:E1239" si="1281">AE1215</f>
        <v>625</v>
      </c>
      <c r="F1230" s="2">
        <f t="shared" ref="F1230:F1239" si="1282">AF1215</f>
        <v>625</v>
      </c>
      <c r="G1230">
        <f t="shared" ref="G1230:G1239" si="1283">AG1215</f>
        <v>0</v>
      </c>
      <c r="H1230" s="2">
        <f t="shared" ref="H1230:H1239" si="1284">SUM(E1230:G1230)</f>
        <v>1250</v>
      </c>
      <c r="K1230" s="1" t="s">
        <v>19</v>
      </c>
      <c r="L1230" s="8">
        <f>IF(B1228&lt;$M$5,0,$K$6/SUM($K$6,E1229:E1239))</f>
        <v>0</v>
      </c>
      <c r="M1230" s="1" t="s">
        <v>15</v>
      </c>
      <c r="N1230" s="2">
        <f>N1229*$I$6</f>
        <v>3779.4507685921112</v>
      </c>
      <c r="O1230" s="2">
        <f>O1229*$I$6</f>
        <v>3779.4507685921112</v>
      </c>
      <c r="P1230" s="2">
        <f>SUM(N1230:O1230)</f>
        <v>7558.9015371842224</v>
      </c>
      <c r="R1230">
        <v>2</v>
      </c>
      <c r="S1230" s="2">
        <f t="shared" si="1275"/>
        <v>625</v>
      </c>
      <c r="T1230" s="2">
        <f t="shared" si="1276"/>
        <v>625</v>
      </c>
      <c r="U1230" s="2">
        <f t="shared" si="1277"/>
        <v>0</v>
      </c>
      <c r="V1230" s="2"/>
      <c r="W1230" s="2">
        <f>S1230-S1230*$N$13</f>
        <v>593.75</v>
      </c>
      <c r="X1230" s="2">
        <f>T1230-T1230*$N$13</f>
        <v>593.75</v>
      </c>
      <c r="Y1230" s="2">
        <f>U1230-U1230*$N$13</f>
        <v>0</v>
      </c>
      <c r="Z1230" s="2"/>
      <c r="AA1230" s="2">
        <f t="shared" ref="AA1230:AA1239" si="1285">W1230*VLOOKUP($R1230,$D$19:$E$29,2,FALSE)</f>
        <v>237.5</v>
      </c>
      <c r="AB1230" s="2">
        <f t="shared" si="1278"/>
        <v>237.5</v>
      </c>
      <c r="AC1230" s="2">
        <f t="shared" si="1279"/>
        <v>0</v>
      </c>
      <c r="AD1230" s="2"/>
      <c r="AE1230" s="2">
        <f>AA1229</f>
        <v>625</v>
      </c>
      <c r="AF1230" s="2">
        <f t="shared" ref="AF1230:AF1239" si="1286">AB1229</f>
        <v>625</v>
      </c>
      <c r="AG1230" s="2">
        <f t="shared" ref="AG1230:AG1239" si="1287">AC1229</f>
        <v>0</v>
      </c>
    </row>
    <row r="1231" spans="1:35" x14ac:dyDescent="0.25">
      <c r="D1231">
        <f t="shared" si="1280"/>
        <v>3</v>
      </c>
      <c r="E1231" s="2">
        <f t="shared" si="1281"/>
        <v>237.5</v>
      </c>
      <c r="F1231" s="2">
        <f t="shared" si="1282"/>
        <v>237.5</v>
      </c>
      <c r="G1231">
        <f t="shared" si="1283"/>
        <v>0</v>
      </c>
      <c r="H1231" s="2">
        <f t="shared" si="1284"/>
        <v>475</v>
      </c>
      <c r="I1231" s="2">
        <f t="shared" ref="I1231:I1239" si="1288">F1231*VLOOKUP(D1231,$H$12:$L$22,4,FALSE)</f>
        <v>1149025</v>
      </c>
      <c r="J1231" s="2"/>
      <c r="K1231" s="1" t="s">
        <v>20</v>
      </c>
      <c r="L1231" s="8">
        <f>1-L1230</f>
        <v>1</v>
      </c>
      <c r="M1231" s="1" t="s">
        <v>16</v>
      </c>
      <c r="N1231" s="2">
        <f>IF($P1230&lt;$I$7,N1230,$I$7*N1230/$P1230)</f>
        <v>3779.4507685921112</v>
      </c>
      <c r="O1231" s="2">
        <f>IF($P1230&lt;$I$7,O1230,$I$7*O1230/$P1230)</f>
        <v>3779.4507685921112</v>
      </c>
      <c r="P1231" s="2">
        <f>SUM(N1231:O1231)</f>
        <v>7558.9015371842224</v>
      </c>
      <c r="R1231">
        <v>3</v>
      </c>
      <c r="S1231" s="2">
        <f t="shared" si="1275"/>
        <v>237.5</v>
      </c>
      <c r="T1231" s="2">
        <f t="shared" si="1276"/>
        <v>237.5</v>
      </c>
      <c r="U1231" s="2">
        <f t="shared" si="1277"/>
        <v>0</v>
      </c>
      <c r="V1231" s="2"/>
      <c r="W1231" s="2">
        <f>S1231-S1231*$N$14</f>
        <v>213.75</v>
      </c>
      <c r="X1231" s="2">
        <f>T1231-T1231*$N$14</f>
        <v>213.75</v>
      </c>
      <c r="Y1231" s="2">
        <f>U1231-U1231*$N$14</f>
        <v>0</v>
      </c>
      <c r="Z1231" s="2"/>
      <c r="AA1231" s="2">
        <f t="shared" si="1285"/>
        <v>85.5</v>
      </c>
      <c r="AB1231" s="2">
        <f t="shared" si="1278"/>
        <v>85.5</v>
      </c>
      <c r="AC1231" s="2">
        <f t="shared" si="1279"/>
        <v>0</v>
      </c>
      <c r="AD1231" s="2"/>
      <c r="AE1231" s="2">
        <f t="shared" ref="AE1231:AE1239" si="1289">AA1230</f>
        <v>237.5</v>
      </c>
      <c r="AF1231" s="2">
        <f t="shared" si="1286"/>
        <v>237.5</v>
      </c>
      <c r="AG1231" s="2">
        <f t="shared" si="1287"/>
        <v>0</v>
      </c>
    </row>
    <row r="1232" spans="1:35" x14ac:dyDescent="0.25">
      <c r="D1232">
        <f t="shared" si="1280"/>
        <v>4</v>
      </c>
      <c r="E1232" s="2">
        <f t="shared" si="1281"/>
        <v>85.5</v>
      </c>
      <c r="F1232" s="2">
        <f t="shared" si="1282"/>
        <v>85.5</v>
      </c>
      <c r="G1232">
        <f t="shared" si="1283"/>
        <v>0</v>
      </c>
      <c r="H1232" s="2">
        <f t="shared" si="1284"/>
        <v>171</v>
      </c>
      <c r="I1232" s="2">
        <f t="shared" si="1288"/>
        <v>847732.5</v>
      </c>
      <c r="J1232" s="2"/>
      <c r="K1232" s="1" t="s">
        <v>21</v>
      </c>
      <c r="L1232" s="2">
        <f>L1229*L1230</f>
        <v>0</v>
      </c>
      <c r="M1232" s="1" t="s">
        <v>33</v>
      </c>
      <c r="N1232" s="2">
        <f>N1231</f>
        <v>3779.4507685921112</v>
      </c>
      <c r="O1232" s="2">
        <f t="shared" ref="O1232" si="1290">O1231</f>
        <v>3779.4507685921112</v>
      </c>
      <c r="P1232" s="2">
        <f>SUM(N1232:O1232)</f>
        <v>7558.9015371842224</v>
      </c>
      <c r="R1232">
        <v>4</v>
      </c>
      <c r="S1232" s="2">
        <f t="shared" si="1275"/>
        <v>85.5</v>
      </c>
      <c r="T1232" s="2">
        <f t="shared" si="1276"/>
        <v>85.5</v>
      </c>
      <c r="U1232" s="2">
        <f t="shared" si="1277"/>
        <v>0</v>
      </c>
      <c r="V1232" s="2"/>
      <c r="W1232" s="2">
        <f>S1232-S1232*$N$15</f>
        <v>68.400000000000006</v>
      </c>
      <c r="X1232" s="2">
        <f>T1232-T1232*$N$15</f>
        <v>68.400000000000006</v>
      </c>
      <c r="Y1232" s="2">
        <f>U1232-U1232*$N$15</f>
        <v>0</v>
      </c>
      <c r="Z1232" s="2"/>
      <c r="AA1232" s="2">
        <f t="shared" si="1285"/>
        <v>41.04</v>
      </c>
      <c r="AB1232" s="2">
        <f t="shared" si="1278"/>
        <v>41.04</v>
      </c>
      <c r="AC1232" s="2">
        <f t="shared" si="1279"/>
        <v>0</v>
      </c>
      <c r="AD1232" s="2"/>
      <c r="AE1232" s="2">
        <f t="shared" si="1289"/>
        <v>85.5</v>
      </c>
      <c r="AF1232" s="2">
        <f t="shared" si="1286"/>
        <v>85.5</v>
      </c>
      <c r="AG1232" s="2">
        <f t="shared" si="1287"/>
        <v>0</v>
      </c>
    </row>
    <row r="1233" spans="1:35" x14ac:dyDescent="0.25">
      <c r="D1233">
        <f t="shared" si="1280"/>
        <v>5</v>
      </c>
      <c r="E1233" s="2">
        <f t="shared" si="1281"/>
        <v>41.04</v>
      </c>
      <c r="F1233" s="2">
        <f t="shared" si="1282"/>
        <v>41.04</v>
      </c>
      <c r="G1233">
        <f t="shared" si="1283"/>
        <v>0</v>
      </c>
      <c r="H1233" s="2">
        <f t="shared" si="1284"/>
        <v>82.08</v>
      </c>
      <c r="I1233" s="2">
        <f t="shared" si="1288"/>
        <v>647282.88</v>
      </c>
      <c r="J1233" s="2"/>
      <c r="K1233" s="1" t="s">
        <v>22</v>
      </c>
      <c r="L1233" s="2">
        <f>(L1229*L1231)/2</f>
        <v>1889725.3842960557</v>
      </c>
      <c r="R1233">
        <v>5</v>
      </c>
      <c r="S1233" s="2">
        <f t="shared" si="1275"/>
        <v>41.04</v>
      </c>
      <c r="T1233" s="2">
        <f t="shared" si="1276"/>
        <v>41.04</v>
      </c>
      <c r="U1233" s="2">
        <f t="shared" si="1277"/>
        <v>0</v>
      </c>
      <c r="V1233" s="2"/>
      <c r="W1233" s="2">
        <f>S1233-S1233*$N$16</f>
        <v>32.832000000000001</v>
      </c>
      <c r="X1233" s="2">
        <f>T1233-T1233*$N$16</f>
        <v>32.832000000000001</v>
      </c>
      <c r="Y1233" s="2">
        <f>U1233-U1233*$N$16</f>
        <v>0</v>
      </c>
      <c r="Z1233" s="2"/>
      <c r="AA1233" s="2">
        <f t="shared" si="1285"/>
        <v>19.699200000000001</v>
      </c>
      <c r="AB1233" s="2">
        <f t="shared" si="1278"/>
        <v>19.699200000000001</v>
      </c>
      <c r="AC1233" s="2">
        <f t="shared" si="1279"/>
        <v>0</v>
      </c>
      <c r="AD1233" s="2"/>
      <c r="AE1233" s="2">
        <f t="shared" si="1289"/>
        <v>41.04</v>
      </c>
      <c r="AF1233" s="2">
        <f t="shared" si="1286"/>
        <v>41.04</v>
      </c>
      <c r="AG1233" s="2">
        <f t="shared" si="1287"/>
        <v>0</v>
      </c>
    </row>
    <row r="1234" spans="1:35" x14ac:dyDescent="0.25">
      <c r="D1234">
        <f t="shared" si="1280"/>
        <v>6</v>
      </c>
      <c r="E1234" s="2">
        <f t="shared" si="1281"/>
        <v>19.699200000000001</v>
      </c>
      <c r="F1234" s="2">
        <f t="shared" si="1282"/>
        <v>19.699200000000001</v>
      </c>
      <c r="G1234">
        <f t="shared" si="1283"/>
        <v>0</v>
      </c>
      <c r="H1234" s="2">
        <f t="shared" si="1284"/>
        <v>39.398400000000002</v>
      </c>
      <c r="I1234" s="2">
        <f t="shared" si="1288"/>
        <v>447309.73440000002</v>
      </c>
      <c r="J1234" s="2"/>
      <c r="K1234" s="1" t="s">
        <v>23</v>
      </c>
      <c r="L1234" s="2">
        <f>L1233</f>
        <v>1889725.3842960557</v>
      </c>
      <c r="R1234">
        <v>6</v>
      </c>
      <c r="S1234" s="2">
        <f t="shared" si="1275"/>
        <v>19.699200000000001</v>
      </c>
      <c r="T1234" s="2">
        <f t="shared" si="1276"/>
        <v>19.699200000000001</v>
      </c>
      <c r="U1234" s="2">
        <f t="shared" si="1277"/>
        <v>0</v>
      </c>
      <c r="V1234" s="2"/>
      <c r="W1234" s="2">
        <f>S1234-S1234*$N$17</f>
        <v>15.759360000000001</v>
      </c>
      <c r="X1234" s="2">
        <f>T1234-T1234*$N$17</f>
        <v>15.759360000000001</v>
      </c>
      <c r="Y1234" s="2">
        <f>U1234-U1234*$N$17</f>
        <v>0</v>
      </c>
      <c r="Z1234" s="2"/>
      <c r="AA1234" s="2">
        <f t="shared" si="1285"/>
        <v>9.4556160000000009</v>
      </c>
      <c r="AB1234" s="2">
        <f t="shared" si="1278"/>
        <v>9.4556160000000009</v>
      </c>
      <c r="AC1234" s="2">
        <f t="shared" si="1279"/>
        <v>0</v>
      </c>
      <c r="AD1234" s="2"/>
      <c r="AE1234" s="2">
        <f t="shared" si="1289"/>
        <v>19.699200000000001</v>
      </c>
      <c r="AF1234" s="2">
        <f t="shared" si="1286"/>
        <v>19.699200000000001</v>
      </c>
      <c r="AG1234" s="2">
        <f t="shared" si="1287"/>
        <v>0</v>
      </c>
    </row>
    <row r="1235" spans="1:35" x14ac:dyDescent="0.25">
      <c r="D1235">
        <f t="shared" si="1280"/>
        <v>7</v>
      </c>
      <c r="E1235" s="2">
        <f t="shared" si="1281"/>
        <v>9.4556160000000009</v>
      </c>
      <c r="F1235" s="2">
        <f t="shared" si="1282"/>
        <v>9.4556160000000009</v>
      </c>
      <c r="G1235">
        <f t="shared" si="1283"/>
        <v>0</v>
      </c>
      <c r="H1235" s="2">
        <f t="shared" si="1284"/>
        <v>18.911232000000002</v>
      </c>
      <c r="I1235" s="2">
        <f t="shared" si="1288"/>
        <v>278288.23449600005</v>
      </c>
      <c r="J1235" s="2"/>
      <c r="K1235" s="15"/>
      <c r="L1235" s="2"/>
      <c r="M1235" s="2"/>
      <c r="N1235" s="2"/>
      <c r="O1235" s="2"/>
      <c r="R1235">
        <v>7</v>
      </c>
      <c r="S1235" s="2">
        <f t="shared" si="1275"/>
        <v>9.4556160000000009</v>
      </c>
      <c r="T1235" s="2">
        <f t="shared" si="1276"/>
        <v>9.4556160000000009</v>
      </c>
      <c r="U1235" s="2">
        <f t="shared" si="1277"/>
        <v>0</v>
      </c>
      <c r="V1235" s="2"/>
      <c r="W1235" s="2">
        <f>S1235-S1235*$N$18</f>
        <v>7.5644928000000009</v>
      </c>
      <c r="X1235" s="2">
        <f>T1235-T1235*$N$18</f>
        <v>7.5644928000000009</v>
      </c>
      <c r="Y1235" s="2">
        <f>U1235-U1235*$N$18</f>
        <v>0</v>
      </c>
      <c r="Z1235" s="2"/>
      <c r="AA1235" s="2">
        <f t="shared" si="1285"/>
        <v>4.53869568</v>
      </c>
      <c r="AB1235" s="2">
        <f t="shared" si="1278"/>
        <v>4.53869568</v>
      </c>
      <c r="AC1235" s="2">
        <f t="shared" si="1279"/>
        <v>0</v>
      </c>
      <c r="AD1235" s="2"/>
      <c r="AE1235" s="2">
        <f t="shared" si="1289"/>
        <v>9.4556160000000009</v>
      </c>
      <c r="AF1235" s="2">
        <f t="shared" si="1286"/>
        <v>9.4556160000000009</v>
      </c>
      <c r="AG1235" s="2">
        <f t="shared" si="1287"/>
        <v>0</v>
      </c>
    </row>
    <row r="1236" spans="1:35" x14ac:dyDescent="0.25">
      <c r="D1236">
        <f t="shared" si="1280"/>
        <v>8</v>
      </c>
      <c r="E1236" s="2">
        <f t="shared" si="1281"/>
        <v>4.53869568</v>
      </c>
      <c r="F1236" s="2">
        <f t="shared" si="1282"/>
        <v>4.53869568</v>
      </c>
      <c r="G1236">
        <f t="shared" si="1283"/>
        <v>0</v>
      </c>
      <c r="H1236" s="2">
        <f t="shared" si="1284"/>
        <v>9.07739136</v>
      </c>
      <c r="I1236" s="2">
        <f t="shared" si="1288"/>
        <v>168076.97842176</v>
      </c>
      <c r="J1236" s="2"/>
      <c r="K1236" s="2"/>
      <c r="L1236" s="2"/>
      <c r="M1236" s="2"/>
      <c r="N1236" s="2"/>
      <c r="O1236" s="2"/>
      <c r="R1236">
        <v>8</v>
      </c>
      <c r="S1236" s="2">
        <f t="shared" si="1275"/>
        <v>4.53869568</v>
      </c>
      <c r="T1236" s="2">
        <f t="shared" si="1276"/>
        <v>4.53869568</v>
      </c>
      <c r="U1236" s="2">
        <f t="shared" si="1277"/>
        <v>0</v>
      </c>
      <c r="V1236" s="2"/>
      <c r="W1236" s="2">
        <f>S1236-S1236*$N$19</f>
        <v>3.630956544</v>
      </c>
      <c r="X1236" s="2">
        <f>T1236-T1236*$N$19</f>
        <v>3.630956544</v>
      </c>
      <c r="Y1236" s="2">
        <f>U1236-U1236*$N$19</f>
        <v>0</v>
      </c>
      <c r="Z1236" s="2"/>
      <c r="AA1236" s="2">
        <f t="shared" si="1285"/>
        <v>2.1785739263999999</v>
      </c>
      <c r="AB1236" s="2">
        <f t="shared" si="1278"/>
        <v>2.1785739263999999</v>
      </c>
      <c r="AC1236" s="2">
        <f t="shared" si="1279"/>
        <v>0</v>
      </c>
      <c r="AD1236" s="2"/>
      <c r="AE1236" s="2">
        <f t="shared" si="1289"/>
        <v>4.53869568</v>
      </c>
      <c r="AF1236" s="2">
        <f t="shared" si="1286"/>
        <v>4.53869568</v>
      </c>
      <c r="AG1236" s="2">
        <f t="shared" si="1287"/>
        <v>0</v>
      </c>
    </row>
    <row r="1237" spans="1:35" x14ac:dyDescent="0.25">
      <c r="D1237">
        <f t="shared" si="1280"/>
        <v>9</v>
      </c>
      <c r="E1237" s="2">
        <f t="shared" si="1281"/>
        <v>2.1785739263999999</v>
      </c>
      <c r="F1237" s="2">
        <f t="shared" si="1282"/>
        <v>2.1785739263999999</v>
      </c>
      <c r="G1237">
        <f t="shared" si="1283"/>
        <v>0</v>
      </c>
      <c r="H1237" s="2">
        <f t="shared" si="1284"/>
        <v>4.3571478527999998</v>
      </c>
      <c r="I1237" s="2">
        <f t="shared" si="1288"/>
        <v>134261.15393617921</v>
      </c>
      <c r="J1237" s="2"/>
      <c r="K1237" s="2"/>
      <c r="L1237" s="2"/>
      <c r="M1237" s="2"/>
      <c r="N1237" s="2"/>
      <c r="O1237" s="2"/>
      <c r="R1237">
        <v>9</v>
      </c>
      <c r="S1237" s="2">
        <f t="shared" si="1275"/>
        <v>2.1785739263999999</v>
      </c>
      <c r="T1237" s="2">
        <f t="shared" si="1276"/>
        <v>2.1785739263999999</v>
      </c>
      <c r="U1237" s="2">
        <f t="shared" si="1277"/>
        <v>0</v>
      </c>
      <c r="V1237" s="2"/>
      <c r="W1237" s="2">
        <f>S1237-S1237*$N$20</f>
        <v>1.7428591411199998</v>
      </c>
      <c r="X1237" s="2">
        <f>T1237-T1237*$N$20</f>
        <v>1.7428591411199998</v>
      </c>
      <c r="Y1237" s="2">
        <f>U1237-U1237*$N$20</f>
        <v>0</v>
      </c>
      <c r="Z1237" s="2"/>
      <c r="AA1237" s="2">
        <f t="shared" si="1285"/>
        <v>1.0457154846719998</v>
      </c>
      <c r="AB1237" s="2">
        <f t="shared" si="1278"/>
        <v>1.0457154846719998</v>
      </c>
      <c r="AC1237" s="2">
        <f t="shared" si="1279"/>
        <v>0</v>
      </c>
      <c r="AD1237" s="2"/>
      <c r="AE1237" s="2">
        <f t="shared" si="1289"/>
        <v>2.1785739263999999</v>
      </c>
      <c r="AF1237" s="2">
        <f t="shared" si="1286"/>
        <v>2.1785739263999999</v>
      </c>
      <c r="AG1237" s="2">
        <f t="shared" si="1287"/>
        <v>0</v>
      </c>
    </row>
    <row r="1238" spans="1:35" x14ac:dyDescent="0.25">
      <c r="D1238">
        <f t="shared" si="1280"/>
        <v>10</v>
      </c>
      <c r="E1238" s="2">
        <f t="shared" si="1281"/>
        <v>1.0457154846719998</v>
      </c>
      <c r="F1238" s="2">
        <f t="shared" si="1282"/>
        <v>1.0457154846719998</v>
      </c>
      <c r="G1238">
        <f t="shared" si="1283"/>
        <v>0</v>
      </c>
      <c r="H1238" s="2">
        <f t="shared" si="1284"/>
        <v>2.0914309693439996</v>
      </c>
      <c r="I1238" s="2">
        <f t="shared" si="1288"/>
        <v>67114.019806248951</v>
      </c>
      <c r="J1238" s="2"/>
      <c r="K1238" s="2"/>
      <c r="L1238" s="2"/>
      <c r="M1238" s="2"/>
      <c r="N1238" s="2"/>
      <c r="O1238" s="2"/>
      <c r="R1238">
        <v>10</v>
      </c>
      <c r="S1238" s="2">
        <f t="shared" si="1275"/>
        <v>1.0457154846719998</v>
      </c>
      <c r="T1238" s="2">
        <f t="shared" si="1276"/>
        <v>1.0457154846719998</v>
      </c>
      <c r="U1238" s="2">
        <f t="shared" si="1277"/>
        <v>0</v>
      </c>
      <c r="V1238" s="2"/>
      <c r="W1238" s="2">
        <f>S1238-S1238*$N$21</f>
        <v>0.8365723877375999</v>
      </c>
      <c r="X1238" s="2">
        <f>T1238-T1238*$N$21</f>
        <v>0.8365723877375999</v>
      </c>
      <c r="Y1238" s="2">
        <f>U1238-U1238*$N$21</f>
        <v>0</v>
      </c>
      <c r="Z1238" s="2"/>
      <c r="AA1238" s="2">
        <f t="shared" si="1285"/>
        <v>0.50194343264255992</v>
      </c>
      <c r="AB1238" s="2">
        <f t="shared" si="1278"/>
        <v>0.50194343264255992</v>
      </c>
      <c r="AC1238" s="2">
        <f t="shared" si="1279"/>
        <v>0</v>
      </c>
      <c r="AD1238" s="2"/>
      <c r="AE1238" s="2">
        <f t="shared" si="1289"/>
        <v>1.0457154846719998</v>
      </c>
      <c r="AF1238" s="2">
        <f t="shared" si="1286"/>
        <v>1.0457154846719998</v>
      </c>
      <c r="AG1238" s="2">
        <f t="shared" si="1287"/>
        <v>0</v>
      </c>
    </row>
    <row r="1239" spans="1:35" x14ac:dyDescent="0.25">
      <c r="D1239">
        <f t="shared" si="1280"/>
        <v>11</v>
      </c>
      <c r="E1239" s="2">
        <f t="shared" si="1281"/>
        <v>0.50194343264255992</v>
      </c>
      <c r="F1239" s="2">
        <f t="shared" si="1282"/>
        <v>0.50194343264255992</v>
      </c>
      <c r="G1239">
        <f t="shared" si="1283"/>
        <v>0</v>
      </c>
      <c r="H1239" s="2">
        <f t="shared" si="1284"/>
        <v>1.0038868652851198</v>
      </c>
      <c r="I1239" s="2">
        <f t="shared" si="1288"/>
        <v>40360.26753192296</v>
      </c>
      <c r="J1239" s="2"/>
      <c r="K1239" s="2"/>
      <c r="L1239" s="2"/>
      <c r="M1239" s="2"/>
      <c r="N1239" s="2"/>
      <c r="O1239" s="2"/>
      <c r="R1239" s="3">
        <v>11</v>
      </c>
      <c r="S1239" s="6">
        <f t="shared" si="1275"/>
        <v>0.50194343264255992</v>
      </c>
      <c r="T1239" s="6">
        <f t="shared" si="1276"/>
        <v>0.50194343264255992</v>
      </c>
      <c r="U1239" s="6">
        <f t="shared" si="1277"/>
        <v>0</v>
      </c>
      <c r="V1239" s="7"/>
      <c r="W1239" s="2">
        <f>S1239-S1239*$N$22</f>
        <v>0.40155474611404796</v>
      </c>
      <c r="X1239" s="2">
        <f>T1239-T1239*$N$22</f>
        <v>0.40155474611404796</v>
      </c>
      <c r="Y1239" s="2">
        <f>U1239-U1239*$N$22</f>
        <v>0</v>
      </c>
      <c r="Z1239" s="2"/>
      <c r="AA1239" s="2">
        <f t="shared" si="1285"/>
        <v>0.24093284766842876</v>
      </c>
      <c r="AB1239" s="2">
        <f t="shared" si="1278"/>
        <v>0.24093284766842876</v>
      </c>
      <c r="AC1239" s="2">
        <f t="shared" si="1279"/>
        <v>0</v>
      </c>
      <c r="AD1239" s="2"/>
      <c r="AE1239" s="2">
        <f t="shared" si="1289"/>
        <v>0.50194343264255992</v>
      </c>
      <c r="AF1239" s="2">
        <f t="shared" si="1286"/>
        <v>0.50194343264255992</v>
      </c>
      <c r="AG1239" s="2">
        <f t="shared" si="1287"/>
        <v>0</v>
      </c>
    </row>
    <row r="1240" spans="1:35" x14ac:dyDescent="0.25">
      <c r="H1240" s="2">
        <f>SUM(H1229:H1239)</f>
        <v>9611.8210262316497</v>
      </c>
      <c r="I1240">
        <f>SUM(I1231:I1239)</f>
        <v>3779450.7685921113</v>
      </c>
      <c r="R1240" t="s">
        <v>30</v>
      </c>
      <c r="T1240">
        <f>IF($H1240&lt;$J$12,F1240,F1240/$H1240*$J$12)</f>
        <v>0</v>
      </c>
      <c r="U1240">
        <f>SUM(S1229:U1239)</f>
        <v>7052.9194890474282</v>
      </c>
      <c r="Y1240" s="2">
        <f>SUM(W1229:Y1239)</f>
        <v>6877.3355912379429</v>
      </c>
      <c r="AC1240" s="2">
        <f>SUM(AA1229:AC1239)</f>
        <v>2053.4013547427667</v>
      </c>
      <c r="AE1240" s="2">
        <f>SUM(AE1229:AE1239)</f>
        <v>4805.9105131158249</v>
      </c>
      <c r="AF1240" s="2">
        <f>SUM(AF1229:AF1239)</f>
        <v>4805.9105131158249</v>
      </c>
      <c r="AG1240">
        <f>SUM(AG1229:AG1239)</f>
        <v>0</v>
      </c>
      <c r="AH1240" s="15">
        <f>SUM(AE1229:AG1239)</f>
        <v>9611.8210262316461</v>
      </c>
    </row>
    <row r="1241" spans="1:35" x14ac:dyDescent="0.25">
      <c r="A1241" s="3"/>
      <c r="B1241" s="3"/>
      <c r="C1241" s="3"/>
      <c r="D1241" s="3"/>
      <c r="E1241" s="6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14"/>
      <c r="AI1241" s="3"/>
    </row>
    <row r="1242" spans="1:35" x14ac:dyDescent="0.25">
      <c r="A1242" s="4"/>
      <c r="B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7"/>
      <c r="U1242" s="7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7"/>
      <c r="AH1242" s="19"/>
      <c r="AI1242" s="7"/>
    </row>
    <row r="1243" spans="1:35" x14ac:dyDescent="0.25">
      <c r="A1243" t="s">
        <v>24</v>
      </c>
      <c r="B1243">
        <f>B1228+1</f>
        <v>81</v>
      </c>
      <c r="D1243" s="3" t="s">
        <v>34</v>
      </c>
      <c r="E1243" s="3" t="s">
        <v>5</v>
      </c>
      <c r="F1243" s="3" t="s">
        <v>4</v>
      </c>
      <c r="G1243" s="3" t="s">
        <v>6</v>
      </c>
      <c r="H1243" s="3" t="s">
        <v>14</v>
      </c>
      <c r="I1243" s="3" t="s">
        <v>7</v>
      </c>
      <c r="K1243" s="14" t="s">
        <v>32</v>
      </c>
      <c r="L1243" s="4"/>
      <c r="M1243" s="4"/>
      <c r="N1243" s="3" t="s">
        <v>51</v>
      </c>
      <c r="O1243" s="3" t="s">
        <v>50</v>
      </c>
      <c r="P1243" s="3" t="s">
        <v>14</v>
      </c>
      <c r="R1243" s="3" t="s">
        <v>34</v>
      </c>
      <c r="S1243" s="3" t="s">
        <v>35</v>
      </c>
      <c r="T1243" s="3" t="s">
        <v>36</v>
      </c>
      <c r="U1243" s="3" t="s">
        <v>37</v>
      </c>
      <c r="W1243" s="3" t="s">
        <v>38</v>
      </c>
      <c r="X1243" s="3" t="s">
        <v>39</v>
      </c>
      <c r="Y1243" s="3" t="s">
        <v>40</v>
      </c>
      <c r="AA1243" s="3" t="s">
        <v>41</v>
      </c>
      <c r="AB1243" s="3" t="s">
        <v>42</v>
      </c>
      <c r="AC1243" s="3" t="s">
        <v>43</v>
      </c>
      <c r="AE1243" s="3" t="s">
        <v>52</v>
      </c>
      <c r="AF1243" s="3" t="s">
        <v>54</v>
      </c>
      <c r="AG1243" s="3" t="s">
        <v>53</v>
      </c>
      <c r="AH1243" s="1" t="s">
        <v>24</v>
      </c>
      <c r="AI1243">
        <f>B1243</f>
        <v>81</v>
      </c>
    </row>
    <row r="1244" spans="1:35" x14ac:dyDescent="0.25">
      <c r="D1244">
        <f>D1229</f>
        <v>1</v>
      </c>
      <c r="E1244" s="2">
        <f>AE1229</f>
        <v>3779.4507685921112</v>
      </c>
      <c r="F1244" s="2">
        <f>AF1229</f>
        <v>3779.4507685921112</v>
      </c>
      <c r="G1244">
        <f>IF($B1243&lt;$M$5,0,$K$6)</f>
        <v>0</v>
      </c>
      <c r="H1244" s="2">
        <f>SUM(E1244:G1244)</f>
        <v>7558.9015371842224</v>
      </c>
      <c r="K1244" s="1" t="s">
        <v>17</v>
      </c>
      <c r="L1244" s="2">
        <f>SUM(I1246:I1254)</f>
        <v>3779450.7685921113</v>
      </c>
      <c r="M1244" s="4"/>
      <c r="N1244" s="7">
        <f>L1247+L1248</f>
        <v>1889725.3842960557</v>
      </c>
      <c r="O1244" s="7">
        <f>L1249</f>
        <v>1889725.3842960557</v>
      </c>
      <c r="P1244" s="4"/>
      <c r="R1244">
        <v>1</v>
      </c>
      <c r="S1244" s="2">
        <f t="shared" ref="S1244:S1254" si="1291">IF($H1244&lt;$J$12,E1244,E1244/$H1244*$J$12)</f>
        <v>2500</v>
      </c>
      <c r="T1244" s="2">
        <f t="shared" ref="T1244:T1254" si="1292">IF($H1244&lt;$J$12,F1244,F1244/$H1244*$J$12)</f>
        <v>2500</v>
      </c>
      <c r="U1244" s="2">
        <f t="shared" ref="U1244:U1254" si="1293">IF($H1244&lt;$J$12,G1244,G1244/$H1244*$J$12)</f>
        <v>0</v>
      </c>
      <c r="V1244" s="2"/>
      <c r="W1244" s="2">
        <f>S1244-S1244*$N$12</f>
        <v>2500</v>
      </c>
      <c r="X1244" s="2">
        <f>T1244-T1244*$N$12</f>
        <v>2500</v>
      </c>
      <c r="Y1244" s="2">
        <f>U1244-U1244*$N$12</f>
        <v>0</v>
      </c>
      <c r="Z1244" s="2"/>
      <c r="AA1244" s="2">
        <f>W1244*VLOOKUP($R1244,$D$19:$E$29,2,FALSE)</f>
        <v>625</v>
      </c>
      <c r="AB1244" s="2">
        <f t="shared" ref="AB1244:AB1254" si="1294">X1244*VLOOKUP($R1244,$D$19:$E$29,2,FALSE)</f>
        <v>625</v>
      </c>
      <c r="AC1244" s="2">
        <f t="shared" ref="AC1244:AC1254" si="1295">Y1244*VLOOKUP($R1244,$D$19:$E$29,2,FALSE)</f>
        <v>0</v>
      </c>
      <c r="AD1244" s="2"/>
      <c r="AE1244" s="2">
        <f>N1247</f>
        <v>3779.4507685921112</v>
      </c>
      <c r="AF1244" s="2">
        <f>O1247</f>
        <v>3779.4507685921112</v>
      </c>
      <c r="AG1244">
        <v>0</v>
      </c>
    </row>
    <row r="1245" spans="1:35" x14ac:dyDescent="0.25">
      <c r="D1245">
        <f t="shared" ref="D1245:D1254" si="1296">D1230</f>
        <v>2</v>
      </c>
      <c r="E1245" s="2">
        <f t="shared" ref="E1245:E1254" si="1297">AE1230</f>
        <v>625</v>
      </c>
      <c r="F1245" s="2">
        <f t="shared" ref="F1245:F1254" si="1298">AF1230</f>
        <v>625</v>
      </c>
      <c r="G1245">
        <f t="shared" ref="G1245:G1254" si="1299">AG1230</f>
        <v>0</v>
      </c>
      <c r="H1245" s="2">
        <f t="shared" ref="H1245:H1254" si="1300">SUM(E1245:G1245)</f>
        <v>1250</v>
      </c>
      <c r="K1245" s="1" t="s">
        <v>19</v>
      </c>
      <c r="L1245" s="8">
        <f>IF(B1243&lt;$M$5,0,$K$6/SUM($K$6,E1244:E1254))</f>
        <v>0</v>
      </c>
      <c r="M1245" s="1" t="s">
        <v>15</v>
      </c>
      <c r="N1245" s="2">
        <f>N1244*$I$6</f>
        <v>3779.4507685921112</v>
      </c>
      <c r="O1245" s="2">
        <f>O1244*$I$6</f>
        <v>3779.4507685921112</v>
      </c>
      <c r="P1245" s="2">
        <f>SUM(N1245:O1245)</f>
        <v>7558.9015371842224</v>
      </c>
      <c r="R1245">
        <v>2</v>
      </c>
      <c r="S1245" s="2">
        <f t="shared" si="1291"/>
        <v>625</v>
      </c>
      <c r="T1245" s="2">
        <f t="shared" si="1292"/>
        <v>625</v>
      </c>
      <c r="U1245" s="2">
        <f t="shared" si="1293"/>
        <v>0</v>
      </c>
      <c r="V1245" s="2"/>
      <c r="W1245" s="2">
        <f>S1245-S1245*$N$13</f>
        <v>593.75</v>
      </c>
      <c r="X1245" s="2">
        <f>T1245-T1245*$N$13</f>
        <v>593.75</v>
      </c>
      <c r="Y1245" s="2">
        <f>U1245-U1245*$N$13</f>
        <v>0</v>
      </c>
      <c r="Z1245" s="2"/>
      <c r="AA1245" s="2">
        <f t="shared" ref="AA1245:AA1254" si="1301">W1245*VLOOKUP($R1245,$D$19:$E$29,2,FALSE)</f>
        <v>237.5</v>
      </c>
      <c r="AB1245" s="2">
        <f t="shared" si="1294"/>
        <v>237.5</v>
      </c>
      <c r="AC1245" s="2">
        <f t="shared" si="1295"/>
        <v>0</v>
      </c>
      <c r="AD1245" s="2"/>
      <c r="AE1245" s="2">
        <f>AA1244</f>
        <v>625</v>
      </c>
      <c r="AF1245" s="2">
        <f t="shared" ref="AF1245:AF1254" si="1302">AB1244</f>
        <v>625</v>
      </c>
      <c r="AG1245" s="2">
        <f t="shared" ref="AG1245:AG1254" si="1303">AC1244</f>
        <v>0</v>
      </c>
    </row>
    <row r="1246" spans="1:35" x14ac:dyDescent="0.25">
      <c r="D1246">
        <f t="shared" si="1296"/>
        <v>3</v>
      </c>
      <c r="E1246" s="2">
        <f t="shared" si="1297"/>
        <v>237.5</v>
      </c>
      <c r="F1246" s="2">
        <f t="shared" si="1298"/>
        <v>237.5</v>
      </c>
      <c r="G1246">
        <f t="shared" si="1299"/>
        <v>0</v>
      </c>
      <c r="H1246" s="2">
        <f t="shared" si="1300"/>
        <v>475</v>
      </c>
      <c r="I1246" s="2">
        <f t="shared" ref="I1246:I1254" si="1304">F1246*VLOOKUP(D1246,$H$12:$L$22,4,FALSE)</f>
        <v>1149025</v>
      </c>
      <c r="J1246" s="2"/>
      <c r="K1246" s="1" t="s">
        <v>20</v>
      </c>
      <c r="L1246" s="8">
        <f>1-L1245</f>
        <v>1</v>
      </c>
      <c r="M1246" s="1" t="s">
        <v>16</v>
      </c>
      <c r="N1246" s="2">
        <f>IF($P1245&lt;$I$7,N1245,$I$7*N1245/$P1245)</f>
        <v>3779.4507685921112</v>
      </c>
      <c r="O1246" s="2">
        <f>IF($P1245&lt;$I$7,O1245,$I$7*O1245/$P1245)</f>
        <v>3779.4507685921112</v>
      </c>
      <c r="P1246" s="2">
        <f>SUM(N1246:O1246)</f>
        <v>7558.9015371842224</v>
      </c>
      <c r="R1246">
        <v>3</v>
      </c>
      <c r="S1246" s="2">
        <f t="shared" si="1291"/>
        <v>237.5</v>
      </c>
      <c r="T1246" s="2">
        <f t="shared" si="1292"/>
        <v>237.5</v>
      </c>
      <c r="U1246" s="2">
        <f t="shared" si="1293"/>
        <v>0</v>
      </c>
      <c r="V1246" s="2"/>
      <c r="W1246" s="2">
        <f>S1246-S1246*$N$14</f>
        <v>213.75</v>
      </c>
      <c r="X1246" s="2">
        <f>T1246-T1246*$N$14</f>
        <v>213.75</v>
      </c>
      <c r="Y1246" s="2">
        <f>U1246-U1246*$N$14</f>
        <v>0</v>
      </c>
      <c r="Z1246" s="2"/>
      <c r="AA1246" s="2">
        <f t="shared" si="1301"/>
        <v>85.5</v>
      </c>
      <c r="AB1246" s="2">
        <f t="shared" si="1294"/>
        <v>85.5</v>
      </c>
      <c r="AC1246" s="2">
        <f t="shared" si="1295"/>
        <v>0</v>
      </c>
      <c r="AD1246" s="2"/>
      <c r="AE1246" s="2">
        <f t="shared" ref="AE1246:AE1254" si="1305">AA1245</f>
        <v>237.5</v>
      </c>
      <c r="AF1246" s="2">
        <f t="shared" si="1302"/>
        <v>237.5</v>
      </c>
      <c r="AG1246" s="2">
        <f t="shared" si="1303"/>
        <v>0</v>
      </c>
    </row>
    <row r="1247" spans="1:35" x14ac:dyDescent="0.25">
      <c r="D1247">
        <f t="shared" si="1296"/>
        <v>4</v>
      </c>
      <c r="E1247" s="2">
        <f t="shared" si="1297"/>
        <v>85.5</v>
      </c>
      <c r="F1247" s="2">
        <f t="shared" si="1298"/>
        <v>85.5</v>
      </c>
      <c r="G1247">
        <f t="shared" si="1299"/>
        <v>0</v>
      </c>
      <c r="H1247" s="2">
        <f t="shared" si="1300"/>
        <v>171</v>
      </c>
      <c r="I1247" s="2">
        <f t="shared" si="1304"/>
        <v>847732.5</v>
      </c>
      <c r="J1247" s="2"/>
      <c r="K1247" s="1" t="s">
        <v>21</v>
      </c>
      <c r="L1247" s="2">
        <f>L1244*L1245</f>
        <v>0</v>
      </c>
      <c r="M1247" s="1" t="s">
        <v>33</v>
      </c>
      <c r="N1247" s="2">
        <f>N1246</f>
        <v>3779.4507685921112</v>
      </c>
      <c r="O1247" s="2">
        <f t="shared" ref="O1247" si="1306">O1246</f>
        <v>3779.4507685921112</v>
      </c>
      <c r="P1247" s="2">
        <f>SUM(N1247:O1247)</f>
        <v>7558.9015371842224</v>
      </c>
      <c r="R1247">
        <v>4</v>
      </c>
      <c r="S1247" s="2">
        <f t="shared" si="1291"/>
        <v>85.5</v>
      </c>
      <c r="T1247" s="2">
        <f t="shared" si="1292"/>
        <v>85.5</v>
      </c>
      <c r="U1247" s="2">
        <f t="shared" si="1293"/>
        <v>0</v>
      </c>
      <c r="V1247" s="2"/>
      <c r="W1247" s="2">
        <f>S1247-S1247*$N$15</f>
        <v>68.400000000000006</v>
      </c>
      <c r="X1247" s="2">
        <f>T1247-T1247*$N$15</f>
        <v>68.400000000000006</v>
      </c>
      <c r="Y1247" s="2">
        <f>U1247-U1247*$N$15</f>
        <v>0</v>
      </c>
      <c r="Z1247" s="2"/>
      <c r="AA1247" s="2">
        <f t="shared" si="1301"/>
        <v>41.04</v>
      </c>
      <c r="AB1247" s="2">
        <f t="shared" si="1294"/>
        <v>41.04</v>
      </c>
      <c r="AC1247" s="2">
        <f t="shared" si="1295"/>
        <v>0</v>
      </c>
      <c r="AD1247" s="2"/>
      <c r="AE1247" s="2">
        <f t="shared" si="1305"/>
        <v>85.5</v>
      </c>
      <c r="AF1247" s="2">
        <f t="shared" si="1302"/>
        <v>85.5</v>
      </c>
      <c r="AG1247" s="2">
        <f t="shared" si="1303"/>
        <v>0</v>
      </c>
    </row>
    <row r="1248" spans="1:35" x14ac:dyDescent="0.25">
      <c r="D1248">
        <f t="shared" si="1296"/>
        <v>5</v>
      </c>
      <c r="E1248" s="2">
        <f t="shared" si="1297"/>
        <v>41.04</v>
      </c>
      <c r="F1248" s="2">
        <f t="shared" si="1298"/>
        <v>41.04</v>
      </c>
      <c r="G1248">
        <f t="shared" si="1299"/>
        <v>0</v>
      </c>
      <c r="H1248" s="2">
        <f t="shared" si="1300"/>
        <v>82.08</v>
      </c>
      <c r="I1248" s="2">
        <f t="shared" si="1304"/>
        <v>647282.88</v>
      </c>
      <c r="J1248" s="2"/>
      <c r="K1248" s="1" t="s">
        <v>22</v>
      </c>
      <c r="L1248" s="2">
        <f>(L1244*L1246)/2</f>
        <v>1889725.3842960557</v>
      </c>
      <c r="R1248">
        <v>5</v>
      </c>
      <c r="S1248" s="2">
        <f t="shared" si="1291"/>
        <v>41.04</v>
      </c>
      <c r="T1248" s="2">
        <f t="shared" si="1292"/>
        <v>41.04</v>
      </c>
      <c r="U1248" s="2">
        <f t="shared" si="1293"/>
        <v>0</v>
      </c>
      <c r="V1248" s="2"/>
      <c r="W1248" s="2">
        <f>S1248-S1248*$N$16</f>
        <v>32.832000000000001</v>
      </c>
      <c r="X1248" s="2">
        <f>T1248-T1248*$N$16</f>
        <v>32.832000000000001</v>
      </c>
      <c r="Y1248" s="2">
        <f>U1248-U1248*$N$16</f>
        <v>0</v>
      </c>
      <c r="Z1248" s="2"/>
      <c r="AA1248" s="2">
        <f t="shared" si="1301"/>
        <v>19.699200000000001</v>
      </c>
      <c r="AB1248" s="2">
        <f t="shared" si="1294"/>
        <v>19.699200000000001</v>
      </c>
      <c r="AC1248" s="2">
        <f t="shared" si="1295"/>
        <v>0</v>
      </c>
      <c r="AD1248" s="2"/>
      <c r="AE1248" s="2">
        <f t="shared" si="1305"/>
        <v>41.04</v>
      </c>
      <c r="AF1248" s="2">
        <f t="shared" si="1302"/>
        <v>41.04</v>
      </c>
      <c r="AG1248" s="2">
        <f t="shared" si="1303"/>
        <v>0</v>
      </c>
    </row>
    <row r="1249" spans="1:35" x14ac:dyDescent="0.25">
      <c r="D1249">
        <f t="shared" si="1296"/>
        <v>6</v>
      </c>
      <c r="E1249" s="2">
        <f t="shared" si="1297"/>
        <v>19.699200000000001</v>
      </c>
      <c r="F1249" s="2">
        <f t="shared" si="1298"/>
        <v>19.699200000000001</v>
      </c>
      <c r="G1249">
        <f t="shared" si="1299"/>
        <v>0</v>
      </c>
      <c r="H1249" s="2">
        <f t="shared" si="1300"/>
        <v>39.398400000000002</v>
      </c>
      <c r="I1249" s="2">
        <f t="shared" si="1304"/>
        <v>447309.73440000002</v>
      </c>
      <c r="J1249" s="2"/>
      <c r="K1249" s="1" t="s">
        <v>23</v>
      </c>
      <c r="L1249" s="2">
        <f>L1248</f>
        <v>1889725.3842960557</v>
      </c>
      <c r="R1249">
        <v>6</v>
      </c>
      <c r="S1249" s="2">
        <f t="shared" si="1291"/>
        <v>19.699200000000001</v>
      </c>
      <c r="T1249" s="2">
        <f t="shared" si="1292"/>
        <v>19.699200000000001</v>
      </c>
      <c r="U1249" s="2">
        <f t="shared" si="1293"/>
        <v>0</v>
      </c>
      <c r="V1249" s="2"/>
      <c r="W1249" s="2">
        <f>S1249-S1249*$N$17</f>
        <v>15.759360000000001</v>
      </c>
      <c r="X1249" s="2">
        <f>T1249-T1249*$N$17</f>
        <v>15.759360000000001</v>
      </c>
      <c r="Y1249" s="2">
        <f>U1249-U1249*$N$17</f>
        <v>0</v>
      </c>
      <c r="Z1249" s="2"/>
      <c r="AA1249" s="2">
        <f t="shared" si="1301"/>
        <v>9.4556160000000009</v>
      </c>
      <c r="AB1249" s="2">
        <f t="shared" si="1294"/>
        <v>9.4556160000000009</v>
      </c>
      <c r="AC1249" s="2">
        <f t="shared" si="1295"/>
        <v>0</v>
      </c>
      <c r="AD1249" s="2"/>
      <c r="AE1249" s="2">
        <f t="shared" si="1305"/>
        <v>19.699200000000001</v>
      </c>
      <c r="AF1249" s="2">
        <f t="shared" si="1302"/>
        <v>19.699200000000001</v>
      </c>
      <c r="AG1249" s="2">
        <f t="shared" si="1303"/>
        <v>0</v>
      </c>
    </row>
    <row r="1250" spans="1:35" x14ac:dyDescent="0.25">
      <c r="D1250">
        <f t="shared" si="1296"/>
        <v>7</v>
      </c>
      <c r="E1250" s="2">
        <f t="shared" si="1297"/>
        <v>9.4556160000000009</v>
      </c>
      <c r="F1250" s="2">
        <f t="shared" si="1298"/>
        <v>9.4556160000000009</v>
      </c>
      <c r="G1250">
        <f t="shared" si="1299"/>
        <v>0</v>
      </c>
      <c r="H1250" s="2">
        <f t="shared" si="1300"/>
        <v>18.911232000000002</v>
      </c>
      <c r="I1250" s="2">
        <f t="shared" si="1304"/>
        <v>278288.23449600005</v>
      </c>
      <c r="J1250" s="2"/>
      <c r="K1250" s="15"/>
      <c r="L1250" s="2"/>
      <c r="M1250" s="2"/>
      <c r="N1250" s="2"/>
      <c r="O1250" s="2"/>
      <c r="R1250">
        <v>7</v>
      </c>
      <c r="S1250" s="2">
        <f t="shared" si="1291"/>
        <v>9.4556160000000009</v>
      </c>
      <c r="T1250" s="2">
        <f t="shared" si="1292"/>
        <v>9.4556160000000009</v>
      </c>
      <c r="U1250" s="2">
        <f t="shared" si="1293"/>
        <v>0</v>
      </c>
      <c r="V1250" s="2"/>
      <c r="W1250" s="2">
        <f>S1250-S1250*$N$18</f>
        <v>7.5644928000000009</v>
      </c>
      <c r="X1250" s="2">
        <f>T1250-T1250*$N$18</f>
        <v>7.5644928000000009</v>
      </c>
      <c r="Y1250" s="2">
        <f>U1250-U1250*$N$18</f>
        <v>0</v>
      </c>
      <c r="Z1250" s="2"/>
      <c r="AA1250" s="2">
        <f t="shared" si="1301"/>
        <v>4.53869568</v>
      </c>
      <c r="AB1250" s="2">
        <f t="shared" si="1294"/>
        <v>4.53869568</v>
      </c>
      <c r="AC1250" s="2">
        <f t="shared" si="1295"/>
        <v>0</v>
      </c>
      <c r="AD1250" s="2"/>
      <c r="AE1250" s="2">
        <f t="shared" si="1305"/>
        <v>9.4556160000000009</v>
      </c>
      <c r="AF1250" s="2">
        <f t="shared" si="1302"/>
        <v>9.4556160000000009</v>
      </c>
      <c r="AG1250" s="2">
        <f t="shared" si="1303"/>
        <v>0</v>
      </c>
    </row>
    <row r="1251" spans="1:35" x14ac:dyDescent="0.25">
      <c r="D1251">
        <f t="shared" si="1296"/>
        <v>8</v>
      </c>
      <c r="E1251" s="2">
        <f t="shared" si="1297"/>
        <v>4.53869568</v>
      </c>
      <c r="F1251" s="2">
        <f t="shared" si="1298"/>
        <v>4.53869568</v>
      </c>
      <c r="G1251">
        <f t="shared" si="1299"/>
        <v>0</v>
      </c>
      <c r="H1251" s="2">
        <f t="shared" si="1300"/>
        <v>9.07739136</v>
      </c>
      <c r="I1251" s="2">
        <f t="shared" si="1304"/>
        <v>168076.97842176</v>
      </c>
      <c r="J1251" s="2"/>
      <c r="K1251" s="2"/>
      <c r="L1251" s="2"/>
      <c r="M1251" s="2"/>
      <c r="N1251" s="2"/>
      <c r="O1251" s="2"/>
      <c r="R1251">
        <v>8</v>
      </c>
      <c r="S1251" s="2">
        <f t="shared" si="1291"/>
        <v>4.53869568</v>
      </c>
      <c r="T1251" s="2">
        <f t="shared" si="1292"/>
        <v>4.53869568</v>
      </c>
      <c r="U1251" s="2">
        <f t="shared" si="1293"/>
        <v>0</v>
      </c>
      <c r="V1251" s="2"/>
      <c r="W1251" s="2">
        <f>S1251-S1251*$N$19</f>
        <v>3.630956544</v>
      </c>
      <c r="X1251" s="2">
        <f>T1251-T1251*$N$19</f>
        <v>3.630956544</v>
      </c>
      <c r="Y1251" s="2">
        <f>U1251-U1251*$N$19</f>
        <v>0</v>
      </c>
      <c r="Z1251" s="2"/>
      <c r="AA1251" s="2">
        <f t="shared" si="1301"/>
        <v>2.1785739263999999</v>
      </c>
      <c r="AB1251" s="2">
        <f t="shared" si="1294"/>
        <v>2.1785739263999999</v>
      </c>
      <c r="AC1251" s="2">
        <f t="shared" si="1295"/>
        <v>0</v>
      </c>
      <c r="AD1251" s="2"/>
      <c r="AE1251" s="2">
        <f t="shared" si="1305"/>
        <v>4.53869568</v>
      </c>
      <c r="AF1251" s="2">
        <f t="shared" si="1302"/>
        <v>4.53869568</v>
      </c>
      <c r="AG1251" s="2">
        <f t="shared" si="1303"/>
        <v>0</v>
      </c>
    </row>
    <row r="1252" spans="1:35" x14ac:dyDescent="0.25">
      <c r="D1252">
        <f t="shared" si="1296"/>
        <v>9</v>
      </c>
      <c r="E1252" s="2">
        <f t="shared" si="1297"/>
        <v>2.1785739263999999</v>
      </c>
      <c r="F1252" s="2">
        <f t="shared" si="1298"/>
        <v>2.1785739263999999</v>
      </c>
      <c r="G1252">
        <f t="shared" si="1299"/>
        <v>0</v>
      </c>
      <c r="H1252" s="2">
        <f t="shared" si="1300"/>
        <v>4.3571478527999998</v>
      </c>
      <c r="I1252" s="2">
        <f t="shared" si="1304"/>
        <v>134261.15393617921</v>
      </c>
      <c r="J1252" s="2"/>
      <c r="K1252" s="2"/>
      <c r="L1252" s="2"/>
      <c r="M1252" s="2"/>
      <c r="N1252" s="2"/>
      <c r="O1252" s="2"/>
      <c r="R1252">
        <v>9</v>
      </c>
      <c r="S1252" s="2">
        <f t="shared" si="1291"/>
        <v>2.1785739263999999</v>
      </c>
      <c r="T1252" s="2">
        <f t="shared" si="1292"/>
        <v>2.1785739263999999</v>
      </c>
      <c r="U1252" s="2">
        <f t="shared" si="1293"/>
        <v>0</v>
      </c>
      <c r="V1252" s="2"/>
      <c r="W1252" s="2">
        <f>S1252-S1252*$N$20</f>
        <v>1.7428591411199998</v>
      </c>
      <c r="X1252" s="2">
        <f>T1252-T1252*$N$20</f>
        <v>1.7428591411199998</v>
      </c>
      <c r="Y1252" s="2">
        <f>U1252-U1252*$N$20</f>
        <v>0</v>
      </c>
      <c r="Z1252" s="2"/>
      <c r="AA1252" s="2">
        <f t="shared" si="1301"/>
        <v>1.0457154846719998</v>
      </c>
      <c r="AB1252" s="2">
        <f t="shared" si="1294"/>
        <v>1.0457154846719998</v>
      </c>
      <c r="AC1252" s="2">
        <f t="shared" si="1295"/>
        <v>0</v>
      </c>
      <c r="AD1252" s="2"/>
      <c r="AE1252" s="2">
        <f t="shared" si="1305"/>
        <v>2.1785739263999999</v>
      </c>
      <c r="AF1252" s="2">
        <f t="shared" si="1302"/>
        <v>2.1785739263999999</v>
      </c>
      <c r="AG1252" s="2">
        <f t="shared" si="1303"/>
        <v>0</v>
      </c>
    </row>
    <row r="1253" spans="1:35" x14ac:dyDescent="0.25">
      <c r="D1253">
        <f t="shared" si="1296"/>
        <v>10</v>
      </c>
      <c r="E1253" s="2">
        <f t="shared" si="1297"/>
        <v>1.0457154846719998</v>
      </c>
      <c r="F1253" s="2">
        <f t="shared" si="1298"/>
        <v>1.0457154846719998</v>
      </c>
      <c r="G1253">
        <f t="shared" si="1299"/>
        <v>0</v>
      </c>
      <c r="H1253" s="2">
        <f t="shared" si="1300"/>
        <v>2.0914309693439996</v>
      </c>
      <c r="I1253" s="2">
        <f t="shared" si="1304"/>
        <v>67114.019806248951</v>
      </c>
      <c r="J1253" s="2"/>
      <c r="K1253" s="2"/>
      <c r="L1253" s="2"/>
      <c r="M1253" s="2"/>
      <c r="N1253" s="2"/>
      <c r="O1253" s="2"/>
      <c r="R1253">
        <v>10</v>
      </c>
      <c r="S1253" s="2">
        <f t="shared" si="1291"/>
        <v>1.0457154846719998</v>
      </c>
      <c r="T1253" s="2">
        <f t="shared" si="1292"/>
        <v>1.0457154846719998</v>
      </c>
      <c r="U1253" s="2">
        <f t="shared" si="1293"/>
        <v>0</v>
      </c>
      <c r="V1253" s="2"/>
      <c r="W1253" s="2">
        <f>S1253-S1253*$N$21</f>
        <v>0.8365723877375999</v>
      </c>
      <c r="X1253" s="2">
        <f>T1253-T1253*$N$21</f>
        <v>0.8365723877375999</v>
      </c>
      <c r="Y1253" s="2">
        <f>U1253-U1253*$N$21</f>
        <v>0</v>
      </c>
      <c r="Z1253" s="2"/>
      <c r="AA1253" s="2">
        <f t="shared" si="1301"/>
        <v>0.50194343264255992</v>
      </c>
      <c r="AB1253" s="2">
        <f t="shared" si="1294"/>
        <v>0.50194343264255992</v>
      </c>
      <c r="AC1253" s="2">
        <f t="shared" si="1295"/>
        <v>0</v>
      </c>
      <c r="AD1253" s="2"/>
      <c r="AE1253" s="2">
        <f t="shared" si="1305"/>
        <v>1.0457154846719998</v>
      </c>
      <c r="AF1253" s="2">
        <f t="shared" si="1302"/>
        <v>1.0457154846719998</v>
      </c>
      <c r="AG1253" s="2">
        <f t="shared" si="1303"/>
        <v>0</v>
      </c>
    </row>
    <row r="1254" spans="1:35" x14ac:dyDescent="0.25">
      <c r="D1254">
        <f t="shared" si="1296"/>
        <v>11</v>
      </c>
      <c r="E1254" s="2">
        <f t="shared" si="1297"/>
        <v>0.50194343264255992</v>
      </c>
      <c r="F1254" s="2">
        <f t="shared" si="1298"/>
        <v>0.50194343264255992</v>
      </c>
      <c r="G1254">
        <f t="shared" si="1299"/>
        <v>0</v>
      </c>
      <c r="H1254" s="2">
        <f t="shared" si="1300"/>
        <v>1.0038868652851198</v>
      </c>
      <c r="I1254" s="2">
        <f t="shared" si="1304"/>
        <v>40360.26753192296</v>
      </c>
      <c r="J1254" s="2"/>
      <c r="K1254" s="2"/>
      <c r="L1254" s="2"/>
      <c r="M1254" s="2"/>
      <c r="N1254" s="2"/>
      <c r="O1254" s="2"/>
      <c r="R1254" s="3">
        <v>11</v>
      </c>
      <c r="S1254" s="6">
        <f t="shared" si="1291"/>
        <v>0.50194343264255992</v>
      </c>
      <c r="T1254" s="6">
        <f t="shared" si="1292"/>
        <v>0.50194343264255992</v>
      </c>
      <c r="U1254" s="6">
        <f t="shared" si="1293"/>
        <v>0</v>
      </c>
      <c r="V1254" s="7"/>
      <c r="W1254" s="2">
        <f>S1254-S1254*$N$22</f>
        <v>0.40155474611404796</v>
      </c>
      <c r="X1254" s="2">
        <f>T1254-T1254*$N$22</f>
        <v>0.40155474611404796</v>
      </c>
      <c r="Y1254" s="2">
        <f>U1254-U1254*$N$22</f>
        <v>0</v>
      </c>
      <c r="Z1254" s="2"/>
      <c r="AA1254" s="2">
        <f t="shared" si="1301"/>
        <v>0.24093284766842876</v>
      </c>
      <c r="AB1254" s="2">
        <f t="shared" si="1294"/>
        <v>0.24093284766842876</v>
      </c>
      <c r="AC1254" s="2">
        <f t="shared" si="1295"/>
        <v>0</v>
      </c>
      <c r="AD1254" s="2"/>
      <c r="AE1254" s="2">
        <f t="shared" si="1305"/>
        <v>0.50194343264255992</v>
      </c>
      <c r="AF1254" s="2">
        <f t="shared" si="1302"/>
        <v>0.50194343264255992</v>
      </c>
      <c r="AG1254" s="2">
        <f t="shared" si="1303"/>
        <v>0</v>
      </c>
    </row>
    <row r="1255" spans="1:35" x14ac:dyDescent="0.25">
      <c r="H1255" s="2">
        <f>SUM(H1244:H1254)</f>
        <v>9611.8210262316497</v>
      </c>
      <c r="I1255">
        <f>SUM(I1246:I1254)</f>
        <v>3779450.7685921113</v>
      </c>
      <c r="R1255" t="s">
        <v>30</v>
      </c>
      <c r="T1255">
        <f>IF($H1255&lt;$J$12,F1255,F1255/$H1255*$J$12)</f>
        <v>0</v>
      </c>
      <c r="U1255">
        <f>SUM(S1244:U1254)</f>
        <v>7052.9194890474282</v>
      </c>
      <c r="Y1255" s="2">
        <f>SUM(W1244:Y1254)</f>
        <v>6877.3355912379429</v>
      </c>
      <c r="AC1255" s="2">
        <f>SUM(AA1244:AC1254)</f>
        <v>2053.4013547427667</v>
      </c>
      <c r="AE1255" s="2">
        <f>SUM(AE1244:AE1254)</f>
        <v>4805.9105131158249</v>
      </c>
      <c r="AF1255" s="2">
        <f>SUM(AF1244:AF1254)</f>
        <v>4805.9105131158249</v>
      </c>
      <c r="AG1255">
        <f>SUM(AG1244:AG1254)</f>
        <v>0</v>
      </c>
      <c r="AH1255" s="15">
        <f>SUM(AE1244:AG1254)</f>
        <v>9611.8210262316461</v>
      </c>
    </row>
    <row r="1256" spans="1:35" x14ac:dyDescent="0.25">
      <c r="A1256" s="3"/>
      <c r="B1256" s="3"/>
      <c r="C1256" s="3"/>
      <c r="D1256" s="3"/>
      <c r="E1256" s="6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14"/>
      <c r="AI1256" s="3"/>
    </row>
    <row r="1257" spans="1:35" x14ac:dyDescent="0.25">
      <c r="A1257" s="4"/>
      <c r="B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7"/>
      <c r="U1257" s="7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7"/>
      <c r="AH1257" s="19"/>
      <c r="AI1257" s="7"/>
    </row>
    <row r="1258" spans="1:35" x14ac:dyDescent="0.25">
      <c r="A1258" t="s">
        <v>24</v>
      </c>
      <c r="B1258">
        <f>B1243+1</f>
        <v>82</v>
      </c>
      <c r="D1258" s="3" t="s">
        <v>34</v>
      </c>
      <c r="E1258" s="3" t="s">
        <v>5</v>
      </c>
      <c r="F1258" s="3" t="s">
        <v>4</v>
      </c>
      <c r="G1258" s="3" t="s">
        <v>6</v>
      </c>
      <c r="H1258" s="3" t="s">
        <v>14</v>
      </c>
      <c r="I1258" s="3" t="s">
        <v>7</v>
      </c>
      <c r="K1258" s="14" t="s">
        <v>32</v>
      </c>
      <c r="L1258" s="4"/>
      <c r="M1258" s="4"/>
      <c r="N1258" s="3" t="s">
        <v>51</v>
      </c>
      <c r="O1258" s="3" t="s">
        <v>50</v>
      </c>
      <c r="P1258" s="3" t="s">
        <v>14</v>
      </c>
      <c r="R1258" s="3" t="s">
        <v>34</v>
      </c>
      <c r="S1258" s="3" t="s">
        <v>35</v>
      </c>
      <c r="T1258" s="3" t="s">
        <v>36</v>
      </c>
      <c r="U1258" s="3" t="s">
        <v>37</v>
      </c>
      <c r="W1258" s="3" t="s">
        <v>38</v>
      </c>
      <c r="X1258" s="3" t="s">
        <v>39</v>
      </c>
      <c r="Y1258" s="3" t="s">
        <v>40</v>
      </c>
      <c r="AA1258" s="3" t="s">
        <v>41</v>
      </c>
      <c r="AB1258" s="3" t="s">
        <v>42</v>
      </c>
      <c r="AC1258" s="3" t="s">
        <v>43</v>
      </c>
      <c r="AE1258" s="3" t="s">
        <v>52</v>
      </c>
      <c r="AF1258" s="3" t="s">
        <v>54</v>
      </c>
      <c r="AG1258" s="3" t="s">
        <v>53</v>
      </c>
      <c r="AH1258" s="1" t="s">
        <v>24</v>
      </c>
      <c r="AI1258">
        <f>B1258</f>
        <v>82</v>
      </c>
    </row>
    <row r="1259" spans="1:35" x14ac:dyDescent="0.25">
      <c r="D1259">
        <f>D1244</f>
        <v>1</v>
      </c>
      <c r="E1259" s="2">
        <f>AE1244</f>
        <v>3779.4507685921112</v>
      </c>
      <c r="F1259" s="2">
        <f>AF1244</f>
        <v>3779.4507685921112</v>
      </c>
      <c r="G1259">
        <f>IF($B1258&lt;$M$5,0,$K$6)</f>
        <v>0</v>
      </c>
      <c r="H1259" s="2">
        <f>SUM(E1259:G1259)</f>
        <v>7558.9015371842224</v>
      </c>
      <c r="K1259" s="1" t="s">
        <v>17</v>
      </c>
      <c r="L1259" s="2">
        <f>SUM(I1261:I1269)</f>
        <v>3779450.7685921113</v>
      </c>
      <c r="M1259" s="4"/>
      <c r="N1259" s="7">
        <f>L1262+L1263</f>
        <v>1889725.3842960557</v>
      </c>
      <c r="O1259" s="7">
        <f>L1264</f>
        <v>1889725.3842960557</v>
      </c>
      <c r="P1259" s="4"/>
      <c r="R1259">
        <v>1</v>
      </c>
      <c r="S1259" s="2">
        <f t="shared" ref="S1259:S1269" si="1307">IF($H1259&lt;$J$12,E1259,E1259/$H1259*$J$12)</f>
        <v>2500</v>
      </c>
      <c r="T1259" s="2">
        <f t="shared" ref="T1259:T1269" si="1308">IF($H1259&lt;$J$12,F1259,F1259/$H1259*$J$12)</f>
        <v>2500</v>
      </c>
      <c r="U1259" s="2">
        <f t="shared" ref="U1259:U1269" si="1309">IF($H1259&lt;$J$12,G1259,G1259/$H1259*$J$12)</f>
        <v>0</v>
      </c>
      <c r="V1259" s="2"/>
      <c r="W1259" s="2">
        <f>S1259-S1259*$N$12</f>
        <v>2500</v>
      </c>
      <c r="X1259" s="2">
        <f>T1259-T1259*$N$12</f>
        <v>2500</v>
      </c>
      <c r="Y1259" s="2">
        <f>U1259-U1259*$N$12</f>
        <v>0</v>
      </c>
      <c r="Z1259" s="2"/>
      <c r="AA1259" s="2">
        <f>W1259*VLOOKUP($R1259,$D$19:$E$29,2,FALSE)</f>
        <v>625</v>
      </c>
      <c r="AB1259" s="2">
        <f t="shared" ref="AB1259:AB1269" si="1310">X1259*VLOOKUP($R1259,$D$19:$E$29,2,FALSE)</f>
        <v>625</v>
      </c>
      <c r="AC1259" s="2">
        <f t="shared" ref="AC1259:AC1269" si="1311">Y1259*VLOOKUP($R1259,$D$19:$E$29,2,FALSE)</f>
        <v>0</v>
      </c>
      <c r="AD1259" s="2"/>
      <c r="AE1259" s="2">
        <f>N1262</f>
        <v>3779.4507685921112</v>
      </c>
      <c r="AF1259" s="2">
        <f>O1262</f>
        <v>3779.4507685921112</v>
      </c>
      <c r="AG1259">
        <v>0</v>
      </c>
    </row>
    <row r="1260" spans="1:35" x14ac:dyDescent="0.25">
      <c r="D1260">
        <f t="shared" ref="D1260:D1269" si="1312">D1245</f>
        <v>2</v>
      </c>
      <c r="E1260" s="2">
        <f t="shared" ref="E1260:E1269" si="1313">AE1245</f>
        <v>625</v>
      </c>
      <c r="F1260" s="2">
        <f t="shared" ref="F1260:F1269" si="1314">AF1245</f>
        <v>625</v>
      </c>
      <c r="G1260">
        <f t="shared" ref="G1260:G1269" si="1315">AG1245</f>
        <v>0</v>
      </c>
      <c r="H1260" s="2">
        <f t="shared" ref="H1260:H1269" si="1316">SUM(E1260:G1260)</f>
        <v>1250</v>
      </c>
      <c r="K1260" s="1" t="s">
        <v>19</v>
      </c>
      <c r="L1260" s="8">
        <f>IF(B1258&lt;$M$5,0,$K$6/SUM($K$6,E1259:E1269))</f>
        <v>0</v>
      </c>
      <c r="M1260" s="1" t="s">
        <v>15</v>
      </c>
      <c r="N1260" s="2">
        <f>N1259*$I$6</f>
        <v>3779.4507685921112</v>
      </c>
      <c r="O1260" s="2">
        <f>O1259*$I$6</f>
        <v>3779.4507685921112</v>
      </c>
      <c r="P1260" s="2">
        <f>SUM(N1260:O1260)</f>
        <v>7558.9015371842224</v>
      </c>
      <c r="R1260">
        <v>2</v>
      </c>
      <c r="S1260" s="2">
        <f t="shared" si="1307"/>
        <v>625</v>
      </c>
      <c r="T1260" s="2">
        <f t="shared" si="1308"/>
        <v>625</v>
      </c>
      <c r="U1260" s="2">
        <f t="shared" si="1309"/>
        <v>0</v>
      </c>
      <c r="V1260" s="2"/>
      <c r="W1260" s="2">
        <f>S1260-S1260*$N$13</f>
        <v>593.75</v>
      </c>
      <c r="X1260" s="2">
        <f>T1260-T1260*$N$13</f>
        <v>593.75</v>
      </c>
      <c r="Y1260" s="2">
        <f>U1260-U1260*$N$13</f>
        <v>0</v>
      </c>
      <c r="Z1260" s="2"/>
      <c r="AA1260" s="2">
        <f t="shared" ref="AA1260:AA1269" si="1317">W1260*VLOOKUP($R1260,$D$19:$E$29,2,FALSE)</f>
        <v>237.5</v>
      </c>
      <c r="AB1260" s="2">
        <f t="shared" si="1310"/>
        <v>237.5</v>
      </c>
      <c r="AC1260" s="2">
        <f t="shared" si="1311"/>
        <v>0</v>
      </c>
      <c r="AD1260" s="2"/>
      <c r="AE1260" s="2">
        <f>AA1259</f>
        <v>625</v>
      </c>
      <c r="AF1260" s="2">
        <f t="shared" ref="AF1260:AF1269" si="1318">AB1259</f>
        <v>625</v>
      </c>
      <c r="AG1260" s="2">
        <f t="shared" ref="AG1260:AG1269" si="1319">AC1259</f>
        <v>0</v>
      </c>
    </row>
    <row r="1261" spans="1:35" x14ac:dyDescent="0.25">
      <c r="D1261">
        <f t="shared" si="1312"/>
        <v>3</v>
      </c>
      <c r="E1261" s="2">
        <f t="shared" si="1313"/>
        <v>237.5</v>
      </c>
      <c r="F1261" s="2">
        <f t="shared" si="1314"/>
        <v>237.5</v>
      </c>
      <c r="G1261">
        <f t="shared" si="1315"/>
        <v>0</v>
      </c>
      <c r="H1261" s="2">
        <f t="shared" si="1316"/>
        <v>475</v>
      </c>
      <c r="I1261" s="2">
        <f t="shared" ref="I1261:I1269" si="1320">F1261*VLOOKUP(D1261,$H$12:$L$22,4,FALSE)</f>
        <v>1149025</v>
      </c>
      <c r="J1261" s="2"/>
      <c r="K1261" s="1" t="s">
        <v>20</v>
      </c>
      <c r="L1261" s="8">
        <f>1-L1260</f>
        <v>1</v>
      </c>
      <c r="M1261" s="1" t="s">
        <v>16</v>
      </c>
      <c r="N1261" s="2">
        <f>IF($P1260&lt;$I$7,N1260,$I$7*N1260/$P1260)</f>
        <v>3779.4507685921112</v>
      </c>
      <c r="O1261" s="2">
        <f>IF($P1260&lt;$I$7,O1260,$I$7*O1260/$P1260)</f>
        <v>3779.4507685921112</v>
      </c>
      <c r="P1261" s="2">
        <f>SUM(N1261:O1261)</f>
        <v>7558.9015371842224</v>
      </c>
      <c r="R1261">
        <v>3</v>
      </c>
      <c r="S1261" s="2">
        <f t="shared" si="1307"/>
        <v>237.5</v>
      </c>
      <c r="T1261" s="2">
        <f t="shared" si="1308"/>
        <v>237.5</v>
      </c>
      <c r="U1261" s="2">
        <f t="shared" si="1309"/>
        <v>0</v>
      </c>
      <c r="V1261" s="2"/>
      <c r="W1261" s="2">
        <f>S1261-S1261*$N$14</f>
        <v>213.75</v>
      </c>
      <c r="X1261" s="2">
        <f>T1261-T1261*$N$14</f>
        <v>213.75</v>
      </c>
      <c r="Y1261" s="2">
        <f>U1261-U1261*$N$14</f>
        <v>0</v>
      </c>
      <c r="Z1261" s="2"/>
      <c r="AA1261" s="2">
        <f t="shared" si="1317"/>
        <v>85.5</v>
      </c>
      <c r="AB1261" s="2">
        <f t="shared" si="1310"/>
        <v>85.5</v>
      </c>
      <c r="AC1261" s="2">
        <f t="shared" si="1311"/>
        <v>0</v>
      </c>
      <c r="AD1261" s="2"/>
      <c r="AE1261" s="2">
        <f t="shared" ref="AE1261:AE1269" si="1321">AA1260</f>
        <v>237.5</v>
      </c>
      <c r="AF1261" s="2">
        <f t="shared" si="1318"/>
        <v>237.5</v>
      </c>
      <c r="AG1261" s="2">
        <f t="shared" si="1319"/>
        <v>0</v>
      </c>
    </row>
    <row r="1262" spans="1:35" x14ac:dyDescent="0.25">
      <c r="D1262">
        <f t="shared" si="1312"/>
        <v>4</v>
      </c>
      <c r="E1262" s="2">
        <f t="shared" si="1313"/>
        <v>85.5</v>
      </c>
      <c r="F1262" s="2">
        <f t="shared" si="1314"/>
        <v>85.5</v>
      </c>
      <c r="G1262">
        <f t="shared" si="1315"/>
        <v>0</v>
      </c>
      <c r="H1262" s="2">
        <f t="shared" si="1316"/>
        <v>171</v>
      </c>
      <c r="I1262" s="2">
        <f t="shared" si="1320"/>
        <v>847732.5</v>
      </c>
      <c r="J1262" s="2"/>
      <c r="K1262" s="1" t="s">
        <v>21</v>
      </c>
      <c r="L1262" s="2">
        <f>L1259*L1260</f>
        <v>0</v>
      </c>
      <c r="M1262" s="1" t="s">
        <v>33</v>
      </c>
      <c r="N1262" s="2">
        <f>N1261</f>
        <v>3779.4507685921112</v>
      </c>
      <c r="O1262" s="2">
        <f t="shared" ref="O1262" si="1322">O1261</f>
        <v>3779.4507685921112</v>
      </c>
      <c r="P1262" s="2">
        <f>SUM(N1262:O1262)</f>
        <v>7558.9015371842224</v>
      </c>
      <c r="R1262">
        <v>4</v>
      </c>
      <c r="S1262" s="2">
        <f t="shared" si="1307"/>
        <v>85.5</v>
      </c>
      <c r="T1262" s="2">
        <f t="shared" si="1308"/>
        <v>85.5</v>
      </c>
      <c r="U1262" s="2">
        <f t="shared" si="1309"/>
        <v>0</v>
      </c>
      <c r="V1262" s="2"/>
      <c r="W1262" s="2">
        <f>S1262-S1262*$N$15</f>
        <v>68.400000000000006</v>
      </c>
      <c r="X1262" s="2">
        <f>T1262-T1262*$N$15</f>
        <v>68.400000000000006</v>
      </c>
      <c r="Y1262" s="2">
        <f>U1262-U1262*$N$15</f>
        <v>0</v>
      </c>
      <c r="Z1262" s="2"/>
      <c r="AA1262" s="2">
        <f t="shared" si="1317"/>
        <v>41.04</v>
      </c>
      <c r="AB1262" s="2">
        <f t="shared" si="1310"/>
        <v>41.04</v>
      </c>
      <c r="AC1262" s="2">
        <f t="shared" si="1311"/>
        <v>0</v>
      </c>
      <c r="AD1262" s="2"/>
      <c r="AE1262" s="2">
        <f t="shared" si="1321"/>
        <v>85.5</v>
      </c>
      <c r="AF1262" s="2">
        <f t="shared" si="1318"/>
        <v>85.5</v>
      </c>
      <c r="AG1262" s="2">
        <f t="shared" si="1319"/>
        <v>0</v>
      </c>
    </row>
    <row r="1263" spans="1:35" x14ac:dyDescent="0.25">
      <c r="D1263">
        <f t="shared" si="1312"/>
        <v>5</v>
      </c>
      <c r="E1263" s="2">
        <f t="shared" si="1313"/>
        <v>41.04</v>
      </c>
      <c r="F1263" s="2">
        <f t="shared" si="1314"/>
        <v>41.04</v>
      </c>
      <c r="G1263">
        <f t="shared" si="1315"/>
        <v>0</v>
      </c>
      <c r="H1263" s="2">
        <f t="shared" si="1316"/>
        <v>82.08</v>
      </c>
      <c r="I1263" s="2">
        <f t="shared" si="1320"/>
        <v>647282.88</v>
      </c>
      <c r="J1263" s="2"/>
      <c r="K1263" s="1" t="s">
        <v>22</v>
      </c>
      <c r="L1263" s="2">
        <f>(L1259*L1261)/2</f>
        <v>1889725.3842960557</v>
      </c>
      <c r="R1263">
        <v>5</v>
      </c>
      <c r="S1263" s="2">
        <f t="shared" si="1307"/>
        <v>41.04</v>
      </c>
      <c r="T1263" s="2">
        <f t="shared" si="1308"/>
        <v>41.04</v>
      </c>
      <c r="U1263" s="2">
        <f t="shared" si="1309"/>
        <v>0</v>
      </c>
      <c r="V1263" s="2"/>
      <c r="W1263" s="2">
        <f>S1263-S1263*$N$16</f>
        <v>32.832000000000001</v>
      </c>
      <c r="X1263" s="2">
        <f>T1263-T1263*$N$16</f>
        <v>32.832000000000001</v>
      </c>
      <c r="Y1263" s="2">
        <f>U1263-U1263*$N$16</f>
        <v>0</v>
      </c>
      <c r="Z1263" s="2"/>
      <c r="AA1263" s="2">
        <f t="shared" si="1317"/>
        <v>19.699200000000001</v>
      </c>
      <c r="AB1263" s="2">
        <f t="shared" si="1310"/>
        <v>19.699200000000001</v>
      </c>
      <c r="AC1263" s="2">
        <f t="shared" si="1311"/>
        <v>0</v>
      </c>
      <c r="AD1263" s="2"/>
      <c r="AE1263" s="2">
        <f t="shared" si="1321"/>
        <v>41.04</v>
      </c>
      <c r="AF1263" s="2">
        <f t="shared" si="1318"/>
        <v>41.04</v>
      </c>
      <c r="AG1263" s="2">
        <f t="shared" si="1319"/>
        <v>0</v>
      </c>
    </row>
    <row r="1264" spans="1:35" x14ac:dyDescent="0.25">
      <c r="D1264">
        <f t="shared" si="1312"/>
        <v>6</v>
      </c>
      <c r="E1264" s="2">
        <f t="shared" si="1313"/>
        <v>19.699200000000001</v>
      </c>
      <c r="F1264" s="2">
        <f t="shared" si="1314"/>
        <v>19.699200000000001</v>
      </c>
      <c r="G1264">
        <f t="shared" si="1315"/>
        <v>0</v>
      </c>
      <c r="H1264" s="2">
        <f t="shared" si="1316"/>
        <v>39.398400000000002</v>
      </c>
      <c r="I1264" s="2">
        <f t="shared" si="1320"/>
        <v>447309.73440000002</v>
      </c>
      <c r="J1264" s="2"/>
      <c r="K1264" s="1" t="s">
        <v>23</v>
      </c>
      <c r="L1264" s="2">
        <f>L1263</f>
        <v>1889725.3842960557</v>
      </c>
      <c r="R1264">
        <v>6</v>
      </c>
      <c r="S1264" s="2">
        <f t="shared" si="1307"/>
        <v>19.699200000000001</v>
      </c>
      <c r="T1264" s="2">
        <f t="shared" si="1308"/>
        <v>19.699200000000001</v>
      </c>
      <c r="U1264" s="2">
        <f t="shared" si="1309"/>
        <v>0</v>
      </c>
      <c r="V1264" s="2"/>
      <c r="W1264" s="2">
        <f>S1264-S1264*$N$17</f>
        <v>15.759360000000001</v>
      </c>
      <c r="X1264" s="2">
        <f>T1264-T1264*$N$17</f>
        <v>15.759360000000001</v>
      </c>
      <c r="Y1264" s="2">
        <f>U1264-U1264*$N$17</f>
        <v>0</v>
      </c>
      <c r="Z1264" s="2"/>
      <c r="AA1264" s="2">
        <f t="shared" si="1317"/>
        <v>9.4556160000000009</v>
      </c>
      <c r="AB1264" s="2">
        <f t="shared" si="1310"/>
        <v>9.4556160000000009</v>
      </c>
      <c r="AC1264" s="2">
        <f t="shared" si="1311"/>
        <v>0</v>
      </c>
      <c r="AD1264" s="2"/>
      <c r="AE1264" s="2">
        <f t="shared" si="1321"/>
        <v>19.699200000000001</v>
      </c>
      <c r="AF1264" s="2">
        <f t="shared" si="1318"/>
        <v>19.699200000000001</v>
      </c>
      <c r="AG1264" s="2">
        <f t="shared" si="1319"/>
        <v>0</v>
      </c>
    </row>
    <row r="1265" spans="1:35" x14ac:dyDescent="0.25">
      <c r="D1265">
        <f t="shared" si="1312"/>
        <v>7</v>
      </c>
      <c r="E1265" s="2">
        <f t="shared" si="1313"/>
        <v>9.4556160000000009</v>
      </c>
      <c r="F1265" s="2">
        <f t="shared" si="1314"/>
        <v>9.4556160000000009</v>
      </c>
      <c r="G1265">
        <f t="shared" si="1315"/>
        <v>0</v>
      </c>
      <c r="H1265" s="2">
        <f t="shared" si="1316"/>
        <v>18.911232000000002</v>
      </c>
      <c r="I1265" s="2">
        <f t="shared" si="1320"/>
        <v>278288.23449600005</v>
      </c>
      <c r="J1265" s="2"/>
      <c r="K1265" s="15"/>
      <c r="L1265" s="2"/>
      <c r="M1265" s="2"/>
      <c r="N1265" s="2"/>
      <c r="O1265" s="2"/>
      <c r="R1265">
        <v>7</v>
      </c>
      <c r="S1265" s="2">
        <f t="shared" si="1307"/>
        <v>9.4556160000000009</v>
      </c>
      <c r="T1265" s="2">
        <f t="shared" si="1308"/>
        <v>9.4556160000000009</v>
      </c>
      <c r="U1265" s="2">
        <f t="shared" si="1309"/>
        <v>0</v>
      </c>
      <c r="V1265" s="2"/>
      <c r="W1265" s="2">
        <f>S1265-S1265*$N$18</f>
        <v>7.5644928000000009</v>
      </c>
      <c r="X1265" s="2">
        <f>T1265-T1265*$N$18</f>
        <v>7.5644928000000009</v>
      </c>
      <c r="Y1265" s="2">
        <f>U1265-U1265*$N$18</f>
        <v>0</v>
      </c>
      <c r="Z1265" s="2"/>
      <c r="AA1265" s="2">
        <f t="shared" si="1317"/>
        <v>4.53869568</v>
      </c>
      <c r="AB1265" s="2">
        <f t="shared" si="1310"/>
        <v>4.53869568</v>
      </c>
      <c r="AC1265" s="2">
        <f t="shared" si="1311"/>
        <v>0</v>
      </c>
      <c r="AD1265" s="2"/>
      <c r="AE1265" s="2">
        <f t="shared" si="1321"/>
        <v>9.4556160000000009</v>
      </c>
      <c r="AF1265" s="2">
        <f t="shared" si="1318"/>
        <v>9.4556160000000009</v>
      </c>
      <c r="AG1265" s="2">
        <f t="shared" si="1319"/>
        <v>0</v>
      </c>
    </row>
    <row r="1266" spans="1:35" x14ac:dyDescent="0.25">
      <c r="D1266">
        <f t="shared" si="1312"/>
        <v>8</v>
      </c>
      <c r="E1266" s="2">
        <f t="shared" si="1313"/>
        <v>4.53869568</v>
      </c>
      <c r="F1266" s="2">
        <f t="shared" si="1314"/>
        <v>4.53869568</v>
      </c>
      <c r="G1266">
        <f t="shared" si="1315"/>
        <v>0</v>
      </c>
      <c r="H1266" s="2">
        <f t="shared" si="1316"/>
        <v>9.07739136</v>
      </c>
      <c r="I1266" s="2">
        <f t="shared" si="1320"/>
        <v>168076.97842176</v>
      </c>
      <c r="J1266" s="2"/>
      <c r="K1266" s="2"/>
      <c r="L1266" s="2"/>
      <c r="M1266" s="2"/>
      <c r="N1266" s="2"/>
      <c r="O1266" s="2"/>
      <c r="R1266">
        <v>8</v>
      </c>
      <c r="S1266" s="2">
        <f t="shared" si="1307"/>
        <v>4.53869568</v>
      </c>
      <c r="T1266" s="2">
        <f t="shared" si="1308"/>
        <v>4.53869568</v>
      </c>
      <c r="U1266" s="2">
        <f t="shared" si="1309"/>
        <v>0</v>
      </c>
      <c r="V1266" s="2"/>
      <c r="W1266" s="2">
        <f>S1266-S1266*$N$19</f>
        <v>3.630956544</v>
      </c>
      <c r="X1266" s="2">
        <f>T1266-T1266*$N$19</f>
        <v>3.630956544</v>
      </c>
      <c r="Y1266" s="2">
        <f>U1266-U1266*$N$19</f>
        <v>0</v>
      </c>
      <c r="Z1266" s="2"/>
      <c r="AA1266" s="2">
        <f t="shared" si="1317"/>
        <v>2.1785739263999999</v>
      </c>
      <c r="AB1266" s="2">
        <f t="shared" si="1310"/>
        <v>2.1785739263999999</v>
      </c>
      <c r="AC1266" s="2">
        <f t="shared" si="1311"/>
        <v>0</v>
      </c>
      <c r="AD1266" s="2"/>
      <c r="AE1266" s="2">
        <f t="shared" si="1321"/>
        <v>4.53869568</v>
      </c>
      <c r="AF1266" s="2">
        <f t="shared" si="1318"/>
        <v>4.53869568</v>
      </c>
      <c r="AG1266" s="2">
        <f t="shared" si="1319"/>
        <v>0</v>
      </c>
    </row>
    <row r="1267" spans="1:35" x14ac:dyDescent="0.25">
      <c r="D1267">
        <f t="shared" si="1312"/>
        <v>9</v>
      </c>
      <c r="E1267" s="2">
        <f t="shared" si="1313"/>
        <v>2.1785739263999999</v>
      </c>
      <c r="F1267" s="2">
        <f t="shared" si="1314"/>
        <v>2.1785739263999999</v>
      </c>
      <c r="G1267">
        <f t="shared" si="1315"/>
        <v>0</v>
      </c>
      <c r="H1267" s="2">
        <f t="shared" si="1316"/>
        <v>4.3571478527999998</v>
      </c>
      <c r="I1267" s="2">
        <f t="shared" si="1320"/>
        <v>134261.15393617921</v>
      </c>
      <c r="J1267" s="2"/>
      <c r="K1267" s="2"/>
      <c r="L1267" s="2"/>
      <c r="M1267" s="2"/>
      <c r="N1267" s="2"/>
      <c r="O1267" s="2"/>
      <c r="R1267">
        <v>9</v>
      </c>
      <c r="S1267" s="2">
        <f t="shared" si="1307"/>
        <v>2.1785739263999999</v>
      </c>
      <c r="T1267" s="2">
        <f t="shared" si="1308"/>
        <v>2.1785739263999999</v>
      </c>
      <c r="U1267" s="2">
        <f t="shared" si="1309"/>
        <v>0</v>
      </c>
      <c r="V1267" s="2"/>
      <c r="W1267" s="2">
        <f>S1267-S1267*$N$20</f>
        <v>1.7428591411199998</v>
      </c>
      <c r="X1267" s="2">
        <f>T1267-T1267*$N$20</f>
        <v>1.7428591411199998</v>
      </c>
      <c r="Y1267" s="2">
        <f>U1267-U1267*$N$20</f>
        <v>0</v>
      </c>
      <c r="Z1267" s="2"/>
      <c r="AA1267" s="2">
        <f t="shared" si="1317"/>
        <v>1.0457154846719998</v>
      </c>
      <c r="AB1267" s="2">
        <f t="shared" si="1310"/>
        <v>1.0457154846719998</v>
      </c>
      <c r="AC1267" s="2">
        <f t="shared" si="1311"/>
        <v>0</v>
      </c>
      <c r="AD1267" s="2"/>
      <c r="AE1267" s="2">
        <f t="shared" si="1321"/>
        <v>2.1785739263999999</v>
      </c>
      <c r="AF1267" s="2">
        <f t="shared" si="1318"/>
        <v>2.1785739263999999</v>
      </c>
      <c r="AG1267" s="2">
        <f t="shared" si="1319"/>
        <v>0</v>
      </c>
    </row>
    <row r="1268" spans="1:35" x14ac:dyDescent="0.25">
      <c r="D1268">
        <f t="shared" si="1312"/>
        <v>10</v>
      </c>
      <c r="E1268" s="2">
        <f t="shared" si="1313"/>
        <v>1.0457154846719998</v>
      </c>
      <c r="F1268" s="2">
        <f t="shared" si="1314"/>
        <v>1.0457154846719998</v>
      </c>
      <c r="G1268">
        <f t="shared" si="1315"/>
        <v>0</v>
      </c>
      <c r="H1268" s="2">
        <f t="shared" si="1316"/>
        <v>2.0914309693439996</v>
      </c>
      <c r="I1268" s="2">
        <f t="shared" si="1320"/>
        <v>67114.019806248951</v>
      </c>
      <c r="J1268" s="2"/>
      <c r="K1268" s="2"/>
      <c r="L1268" s="2"/>
      <c r="M1268" s="2"/>
      <c r="N1268" s="2"/>
      <c r="O1268" s="2"/>
      <c r="R1268">
        <v>10</v>
      </c>
      <c r="S1268" s="2">
        <f t="shared" si="1307"/>
        <v>1.0457154846719998</v>
      </c>
      <c r="T1268" s="2">
        <f t="shared" si="1308"/>
        <v>1.0457154846719998</v>
      </c>
      <c r="U1268" s="2">
        <f t="shared" si="1309"/>
        <v>0</v>
      </c>
      <c r="V1268" s="2"/>
      <c r="W1268" s="2">
        <f>S1268-S1268*$N$21</f>
        <v>0.8365723877375999</v>
      </c>
      <c r="X1268" s="2">
        <f>T1268-T1268*$N$21</f>
        <v>0.8365723877375999</v>
      </c>
      <c r="Y1268" s="2">
        <f>U1268-U1268*$N$21</f>
        <v>0</v>
      </c>
      <c r="Z1268" s="2"/>
      <c r="AA1268" s="2">
        <f t="shared" si="1317"/>
        <v>0.50194343264255992</v>
      </c>
      <c r="AB1268" s="2">
        <f t="shared" si="1310"/>
        <v>0.50194343264255992</v>
      </c>
      <c r="AC1268" s="2">
        <f t="shared" si="1311"/>
        <v>0</v>
      </c>
      <c r="AD1268" s="2"/>
      <c r="AE1268" s="2">
        <f t="shared" si="1321"/>
        <v>1.0457154846719998</v>
      </c>
      <c r="AF1268" s="2">
        <f t="shared" si="1318"/>
        <v>1.0457154846719998</v>
      </c>
      <c r="AG1268" s="2">
        <f t="shared" si="1319"/>
        <v>0</v>
      </c>
    </row>
    <row r="1269" spans="1:35" x14ac:dyDescent="0.25">
      <c r="D1269">
        <f t="shared" si="1312"/>
        <v>11</v>
      </c>
      <c r="E1269" s="2">
        <f t="shared" si="1313"/>
        <v>0.50194343264255992</v>
      </c>
      <c r="F1269" s="2">
        <f t="shared" si="1314"/>
        <v>0.50194343264255992</v>
      </c>
      <c r="G1269">
        <f t="shared" si="1315"/>
        <v>0</v>
      </c>
      <c r="H1269" s="2">
        <f t="shared" si="1316"/>
        <v>1.0038868652851198</v>
      </c>
      <c r="I1269" s="2">
        <f t="shared" si="1320"/>
        <v>40360.26753192296</v>
      </c>
      <c r="J1269" s="2"/>
      <c r="K1269" s="2"/>
      <c r="L1269" s="2"/>
      <c r="M1269" s="2"/>
      <c r="N1269" s="2"/>
      <c r="O1269" s="2"/>
      <c r="R1269" s="3">
        <v>11</v>
      </c>
      <c r="S1269" s="6">
        <f t="shared" si="1307"/>
        <v>0.50194343264255992</v>
      </c>
      <c r="T1269" s="6">
        <f t="shared" si="1308"/>
        <v>0.50194343264255992</v>
      </c>
      <c r="U1269" s="6">
        <f t="shared" si="1309"/>
        <v>0</v>
      </c>
      <c r="V1269" s="7"/>
      <c r="W1269" s="2">
        <f>S1269-S1269*$N$22</f>
        <v>0.40155474611404796</v>
      </c>
      <c r="X1269" s="2">
        <f>T1269-T1269*$N$22</f>
        <v>0.40155474611404796</v>
      </c>
      <c r="Y1269" s="2">
        <f>U1269-U1269*$N$22</f>
        <v>0</v>
      </c>
      <c r="Z1269" s="2"/>
      <c r="AA1269" s="2">
        <f t="shared" si="1317"/>
        <v>0.24093284766842876</v>
      </c>
      <c r="AB1269" s="2">
        <f t="shared" si="1310"/>
        <v>0.24093284766842876</v>
      </c>
      <c r="AC1269" s="2">
        <f t="shared" si="1311"/>
        <v>0</v>
      </c>
      <c r="AD1269" s="2"/>
      <c r="AE1269" s="2">
        <f t="shared" si="1321"/>
        <v>0.50194343264255992</v>
      </c>
      <c r="AF1269" s="2">
        <f t="shared" si="1318"/>
        <v>0.50194343264255992</v>
      </c>
      <c r="AG1269" s="2">
        <f t="shared" si="1319"/>
        <v>0</v>
      </c>
    </row>
    <row r="1270" spans="1:35" x14ac:dyDescent="0.25">
      <c r="H1270" s="2">
        <f>SUM(H1259:H1269)</f>
        <v>9611.8210262316497</v>
      </c>
      <c r="I1270">
        <f>SUM(I1261:I1269)</f>
        <v>3779450.7685921113</v>
      </c>
      <c r="R1270" t="s">
        <v>30</v>
      </c>
      <c r="T1270">
        <f>IF($H1270&lt;$J$12,F1270,F1270/$H1270*$J$12)</f>
        <v>0</v>
      </c>
      <c r="U1270">
        <f>SUM(S1259:U1269)</f>
        <v>7052.9194890474282</v>
      </c>
      <c r="Y1270" s="2">
        <f>SUM(W1259:Y1269)</f>
        <v>6877.3355912379429</v>
      </c>
      <c r="AC1270" s="2">
        <f>SUM(AA1259:AC1269)</f>
        <v>2053.4013547427667</v>
      </c>
      <c r="AE1270" s="2">
        <f>SUM(AE1259:AE1269)</f>
        <v>4805.9105131158249</v>
      </c>
      <c r="AF1270" s="2">
        <f>SUM(AF1259:AF1269)</f>
        <v>4805.9105131158249</v>
      </c>
      <c r="AG1270">
        <f>SUM(AG1259:AG1269)</f>
        <v>0</v>
      </c>
      <c r="AH1270" s="15">
        <f>SUM(AE1259:AG1269)</f>
        <v>9611.8210262316461</v>
      </c>
    </row>
    <row r="1271" spans="1:35" x14ac:dyDescent="0.25">
      <c r="A1271" s="3"/>
      <c r="B1271" s="3"/>
      <c r="C1271" s="3"/>
      <c r="D1271" s="3"/>
      <c r="E1271" s="6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14"/>
      <c r="AI1271" s="3"/>
    </row>
    <row r="1272" spans="1:35" x14ac:dyDescent="0.25">
      <c r="A1272" s="4"/>
      <c r="B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7"/>
      <c r="U1272" s="7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7"/>
      <c r="AH1272" s="19"/>
      <c r="AI1272" s="7"/>
    </row>
    <row r="1273" spans="1:35" x14ac:dyDescent="0.25">
      <c r="A1273" t="s">
        <v>24</v>
      </c>
      <c r="B1273">
        <f>B1258+1</f>
        <v>83</v>
      </c>
      <c r="D1273" s="3" t="s">
        <v>34</v>
      </c>
      <c r="E1273" s="3" t="s">
        <v>5</v>
      </c>
      <c r="F1273" s="3" t="s">
        <v>4</v>
      </c>
      <c r="G1273" s="3" t="s">
        <v>6</v>
      </c>
      <c r="H1273" s="3" t="s">
        <v>14</v>
      </c>
      <c r="I1273" s="3" t="s">
        <v>7</v>
      </c>
      <c r="K1273" s="14" t="s">
        <v>32</v>
      </c>
      <c r="L1273" s="4"/>
      <c r="M1273" s="4"/>
      <c r="N1273" s="3" t="s">
        <v>51</v>
      </c>
      <c r="O1273" s="3" t="s">
        <v>50</v>
      </c>
      <c r="P1273" s="3" t="s">
        <v>14</v>
      </c>
      <c r="R1273" s="3" t="s">
        <v>34</v>
      </c>
      <c r="S1273" s="3" t="s">
        <v>35</v>
      </c>
      <c r="T1273" s="3" t="s">
        <v>36</v>
      </c>
      <c r="U1273" s="3" t="s">
        <v>37</v>
      </c>
      <c r="W1273" s="3" t="s">
        <v>38</v>
      </c>
      <c r="X1273" s="3" t="s">
        <v>39</v>
      </c>
      <c r="Y1273" s="3" t="s">
        <v>40</v>
      </c>
      <c r="AA1273" s="3" t="s">
        <v>41</v>
      </c>
      <c r="AB1273" s="3" t="s">
        <v>42</v>
      </c>
      <c r="AC1273" s="3" t="s">
        <v>43</v>
      </c>
      <c r="AE1273" s="3" t="s">
        <v>52</v>
      </c>
      <c r="AF1273" s="3" t="s">
        <v>54</v>
      </c>
      <c r="AG1273" s="3" t="s">
        <v>53</v>
      </c>
      <c r="AH1273" s="1" t="s">
        <v>24</v>
      </c>
      <c r="AI1273">
        <f>B1273</f>
        <v>83</v>
      </c>
    </row>
    <row r="1274" spans="1:35" x14ac:dyDescent="0.25">
      <c r="D1274">
        <f>D1259</f>
        <v>1</v>
      </c>
      <c r="E1274" s="2">
        <f>AE1259</f>
        <v>3779.4507685921112</v>
      </c>
      <c r="F1274" s="2">
        <f>AF1259</f>
        <v>3779.4507685921112</v>
      </c>
      <c r="G1274">
        <f>IF($B1273&lt;$M$5,0,$K$6)</f>
        <v>0</v>
      </c>
      <c r="H1274" s="2">
        <f>SUM(E1274:G1274)</f>
        <v>7558.9015371842224</v>
      </c>
      <c r="K1274" s="1" t="s">
        <v>17</v>
      </c>
      <c r="L1274" s="2">
        <f>SUM(I1276:I1284)</f>
        <v>3779450.7685921113</v>
      </c>
      <c r="M1274" s="4"/>
      <c r="N1274" s="7">
        <f>L1277+L1278</f>
        <v>1889725.3842960557</v>
      </c>
      <c r="O1274" s="7">
        <f>L1279</f>
        <v>1889725.3842960557</v>
      </c>
      <c r="P1274" s="4"/>
      <c r="R1274">
        <v>1</v>
      </c>
      <c r="S1274" s="2">
        <f t="shared" ref="S1274:S1284" si="1323">IF($H1274&lt;$J$12,E1274,E1274/$H1274*$J$12)</f>
        <v>2500</v>
      </c>
      <c r="T1274" s="2">
        <f t="shared" ref="T1274:T1284" si="1324">IF($H1274&lt;$J$12,F1274,F1274/$H1274*$J$12)</f>
        <v>2500</v>
      </c>
      <c r="U1274" s="2">
        <f t="shared" ref="U1274:U1284" si="1325">IF($H1274&lt;$J$12,G1274,G1274/$H1274*$J$12)</f>
        <v>0</v>
      </c>
      <c r="V1274" s="2"/>
      <c r="W1274" s="2">
        <f>S1274-S1274*$N$12</f>
        <v>2500</v>
      </c>
      <c r="X1274" s="2">
        <f>T1274-T1274*$N$12</f>
        <v>2500</v>
      </c>
      <c r="Y1274" s="2">
        <f>U1274-U1274*$N$12</f>
        <v>0</v>
      </c>
      <c r="Z1274" s="2"/>
      <c r="AA1274" s="2">
        <f>W1274*VLOOKUP($R1274,$D$19:$E$29,2,FALSE)</f>
        <v>625</v>
      </c>
      <c r="AB1274" s="2">
        <f t="shared" ref="AB1274:AB1284" si="1326">X1274*VLOOKUP($R1274,$D$19:$E$29,2,FALSE)</f>
        <v>625</v>
      </c>
      <c r="AC1274" s="2">
        <f t="shared" ref="AC1274:AC1284" si="1327">Y1274*VLOOKUP($R1274,$D$19:$E$29,2,FALSE)</f>
        <v>0</v>
      </c>
      <c r="AD1274" s="2"/>
      <c r="AE1274" s="2">
        <f>N1277</f>
        <v>3779.4507685921112</v>
      </c>
      <c r="AF1274" s="2">
        <f>O1277</f>
        <v>3779.4507685921112</v>
      </c>
      <c r="AG1274">
        <v>0</v>
      </c>
    </row>
    <row r="1275" spans="1:35" x14ac:dyDescent="0.25">
      <c r="D1275">
        <f t="shared" ref="D1275:D1284" si="1328">D1260</f>
        <v>2</v>
      </c>
      <c r="E1275" s="2">
        <f t="shared" ref="E1275:E1284" si="1329">AE1260</f>
        <v>625</v>
      </c>
      <c r="F1275" s="2">
        <f t="shared" ref="F1275:F1284" si="1330">AF1260</f>
        <v>625</v>
      </c>
      <c r="G1275">
        <f t="shared" ref="G1275:G1284" si="1331">AG1260</f>
        <v>0</v>
      </c>
      <c r="H1275" s="2">
        <f t="shared" ref="H1275:H1284" si="1332">SUM(E1275:G1275)</f>
        <v>1250</v>
      </c>
      <c r="K1275" s="1" t="s">
        <v>19</v>
      </c>
      <c r="L1275" s="8">
        <f>IF(B1273&lt;$M$5,0,$K$6/SUM($K$6,E1274:E1284))</f>
        <v>0</v>
      </c>
      <c r="M1275" s="1" t="s">
        <v>15</v>
      </c>
      <c r="N1275" s="2">
        <f>N1274*$I$6</f>
        <v>3779.4507685921112</v>
      </c>
      <c r="O1275" s="2">
        <f>O1274*$I$6</f>
        <v>3779.4507685921112</v>
      </c>
      <c r="P1275" s="2">
        <f>SUM(N1275:O1275)</f>
        <v>7558.9015371842224</v>
      </c>
      <c r="R1275">
        <v>2</v>
      </c>
      <c r="S1275" s="2">
        <f t="shared" si="1323"/>
        <v>625</v>
      </c>
      <c r="T1275" s="2">
        <f t="shared" si="1324"/>
        <v>625</v>
      </c>
      <c r="U1275" s="2">
        <f t="shared" si="1325"/>
        <v>0</v>
      </c>
      <c r="V1275" s="2"/>
      <c r="W1275" s="2">
        <f>S1275-S1275*$N$13</f>
        <v>593.75</v>
      </c>
      <c r="X1275" s="2">
        <f>T1275-T1275*$N$13</f>
        <v>593.75</v>
      </c>
      <c r="Y1275" s="2">
        <f>U1275-U1275*$N$13</f>
        <v>0</v>
      </c>
      <c r="Z1275" s="2"/>
      <c r="AA1275" s="2">
        <f t="shared" ref="AA1275:AA1284" si="1333">W1275*VLOOKUP($R1275,$D$19:$E$29,2,FALSE)</f>
        <v>237.5</v>
      </c>
      <c r="AB1275" s="2">
        <f t="shared" si="1326"/>
        <v>237.5</v>
      </c>
      <c r="AC1275" s="2">
        <f t="shared" si="1327"/>
        <v>0</v>
      </c>
      <c r="AD1275" s="2"/>
      <c r="AE1275" s="2">
        <f>AA1274</f>
        <v>625</v>
      </c>
      <c r="AF1275" s="2">
        <f t="shared" ref="AF1275:AF1284" si="1334">AB1274</f>
        <v>625</v>
      </c>
      <c r="AG1275" s="2">
        <f t="shared" ref="AG1275:AG1284" si="1335">AC1274</f>
        <v>0</v>
      </c>
    </row>
    <row r="1276" spans="1:35" x14ac:dyDescent="0.25">
      <c r="D1276">
        <f t="shared" si="1328"/>
        <v>3</v>
      </c>
      <c r="E1276" s="2">
        <f t="shared" si="1329"/>
        <v>237.5</v>
      </c>
      <c r="F1276" s="2">
        <f t="shared" si="1330"/>
        <v>237.5</v>
      </c>
      <c r="G1276">
        <f t="shared" si="1331"/>
        <v>0</v>
      </c>
      <c r="H1276" s="2">
        <f t="shared" si="1332"/>
        <v>475</v>
      </c>
      <c r="I1276" s="2">
        <f t="shared" ref="I1276:I1284" si="1336">F1276*VLOOKUP(D1276,$H$12:$L$22,4,FALSE)</f>
        <v>1149025</v>
      </c>
      <c r="J1276" s="2"/>
      <c r="K1276" s="1" t="s">
        <v>20</v>
      </c>
      <c r="L1276" s="8">
        <f>1-L1275</f>
        <v>1</v>
      </c>
      <c r="M1276" s="1" t="s">
        <v>16</v>
      </c>
      <c r="N1276" s="2">
        <f>IF($P1275&lt;$I$7,N1275,$I$7*N1275/$P1275)</f>
        <v>3779.4507685921112</v>
      </c>
      <c r="O1276" s="2">
        <f>IF($P1275&lt;$I$7,O1275,$I$7*O1275/$P1275)</f>
        <v>3779.4507685921112</v>
      </c>
      <c r="P1276" s="2">
        <f>SUM(N1276:O1276)</f>
        <v>7558.9015371842224</v>
      </c>
      <c r="R1276">
        <v>3</v>
      </c>
      <c r="S1276" s="2">
        <f t="shared" si="1323"/>
        <v>237.5</v>
      </c>
      <c r="T1276" s="2">
        <f t="shared" si="1324"/>
        <v>237.5</v>
      </c>
      <c r="U1276" s="2">
        <f t="shared" si="1325"/>
        <v>0</v>
      </c>
      <c r="V1276" s="2"/>
      <c r="W1276" s="2">
        <f>S1276-S1276*$N$14</f>
        <v>213.75</v>
      </c>
      <c r="X1276" s="2">
        <f>T1276-T1276*$N$14</f>
        <v>213.75</v>
      </c>
      <c r="Y1276" s="2">
        <f>U1276-U1276*$N$14</f>
        <v>0</v>
      </c>
      <c r="Z1276" s="2"/>
      <c r="AA1276" s="2">
        <f t="shared" si="1333"/>
        <v>85.5</v>
      </c>
      <c r="AB1276" s="2">
        <f t="shared" si="1326"/>
        <v>85.5</v>
      </c>
      <c r="AC1276" s="2">
        <f t="shared" si="1327"/>
        <v>0</v>
      </c>
      <c r="AD1276" s="2"/>
      <c r="AE1276" s="2">
        <f t="shared" ref="AE1276:AE1284" si="1337">AA1275</f>
        <v>237.5</v>
      </c>
      <c r="AF1276" s="2">
        <f t="shared" si="1334"/>
        <v>237.5</v>
      </c>
      <c r="AG1276" s="2">
        <f t="shared" si="1335"/>
        <v>0</v>
      </c>
    </row>
    <row r="1277" spans="1:35" x14ac:dyDescent="0.25">
      <c r="D1277">
        <f t="shared" si="1328"/>
        <v>4</v>
      </c>
      <c r="E1277" s="2">
        <f t="shared" si="1329"/>
        <v>85.5</v>
      </c>
      <c r="F1277" s="2">
        <f t="shared" si="1330"/>
        <v>85.5</v>
      </c>
      <c r="G1277">
        <f t="shared" si="1331"/>
        <v>0</v>
      </c>
      <c r="H1277" s="2">
        <f t="shared" si="1332"/>
        <v>171</v>
      </c>
      <c r="I1277" s="2">
        <f t="shared" si="1336"/>
        <v>847732.5</v>
      </c>
      <c r="J1277" s="2"/>
      <c r="K1277" s="1" t="s">
        <v>21</v>
      </c>
      <c r="L1277" s="2">
        <f>L1274*L1275</f>
        <v>0</v>
      </c>
      <c r="M1277" s="1" t="s">
        <v>33</v>
      </c>
      <c r="N1277" s="2">
        <f>N1276</f>
        <v>3779.4507685921112</v>
      </c>
      <c r="O1277" s="2">
        <f t="shared" ref="O1277" si="1338">O1276</f>
        <v>3779.4507685921112</v>
      </c>
      <c r="P1277" s="2">
        <f>SUM(N1277:O1277)</f>
        <v>7558.9015371842224</v>
      </c>
      <c r="R1277">
        <v>4</v>
      </c>
      <c r="S1277" s="2">
        <f t="shared" si="1323"/>
        <v>85.5</v>
      </c>
      <c r="T1277" s="2">
        <f t="shared" si="1324"/>
        <v>85.5</v>
      </c>
      <c r="U1277" s="2">
        <f t="shared" si="1325"/>
        <v>0</v>
      </c>
      <c r="V1277" s="2"/>
      <c r="W1277" s="2">
        <f>S1277-S1277*$N$15</f>
        <v>68.400000000000006</v>
      </c>
      <c r="X1277" s="2">
        <f>T1277-T1277*$N$15</f>
        <v>68.400000000000006</v>
      </c>
      <c r="Y1277" s="2">
        <f>U1277-U1277*$N$15</f>
        <v>0</v>
      </c>
      <c r="Z1277" s="2"/>
      <c r="AA1277" s="2">
        <f t="shared" si="1333"/>
        <v>41.04</v>
      </c>
      <c r="AB1277" s="2">
        <f t="shared" si="1326"/>
        <v>41.04</v>
      </c>
      <c r="AC1277" s="2">
        <f t="shared" si="1327"/>
        <v>0</v>
      </c>
      <c r="AD1277" s="2"/>
      <c r="AE1277" s="2">
        <f t="shared" si="1337"/>
        <v>85.5</v>
      </c>
      <c r="AF1277" s="2">
        <f t="shared" si="1334"/>
        <v>85.5</v>
      </c>
      <c r="AG1277" s="2">
        <f t="shared" si="1335"/>
        <v>0</v>
      </c>
    </row>
    <row r="1278" spans="1:35" x14ac:dyDescent="0.25">
      <c r="D1278">
        <f t="shared" si="1328"/>
        <v>5</v>
      </c>
      <c r="E1278" s="2">
        <f t="shared" si="1329"/>
        <v>41.04</v>
      </c>
      <c r="F1278" s="2">
        <f t="shared" si="1330"/>
        <v>41.04</v>
      </c>
      <c r="G1278">
        <f t="shared" si="1331"/>
        <v>0</v>
      </c>
      <c r="H1278" s="2">
        <f t="shared" si="1332"/>
        <v>82.08</v>
      </c>
      <c r="I1278" s="2">
        <f t="shared" si="1336"/>
        <v>647282.88</v>
      </c>
      <c r="J1278" s="2"/>
      <c r="K1278" s="1" t="s">
        <v>22</v>
      </c>
      <c r="L1278" s="2">
        <f>(L1274*L1276)/2</f>
        <v>1889725.3842960557</v>
      </c>
      <c r="R1278">
        <v>5</v>
      </c>
      <c r="S1278" s="2">
        <f t="shared" si="1323"/>
        <v>41.04</v>
      </c>
      <c r="T1278" s="2">
        <f t="shared" si="1324"/>
        <v>41.04</v>
      </c>
      <c r="U1278" s="2">
        <f t="shared" si="1325"/>
        <v>0</v>
      </c>
      <c r="V1278" s="2"/>
      <c r="W1278" s="2">
        <f>S1278-S1278*$N$16</f>
        <v>32.832000000000001</v>
      </c>
      <c r="X1278" s="2">
        <f>T1278-T1278*$N$16</f>
        <v>32.832000000000001</v>
      </c>
      <c r="Y1278" s="2">
        <f>U1278-U1278*$N$16</f>
        <v>0</v>
      </c>
      <c r="Z1278" s="2"/>
      <c r="AA1278" s="2">
        <f t="shared" si="1333"/>
        <v>19.699200000000001</v>
      </c>
      <c r="AB1278" s="2">
        <f t="shared" si="1326"/>
        <v>19.699200000000001</v>
      </c>
      <c r="AC1278" s="2">
        <f t="shared" si="1327"/>
        <v>0</v>
      </c>
      <c r="AD1278" s="2"/>
      <c r="AE1278" s="2">
        <f t="shared" si="1337"/>
        <v>41.04</v>
      </c>
      <c r="AF1278" s="2">
        <f t="shared" si="1334"/>
        <v>41.04</v>
      </c>
      <c r="AG1278" s="2">
        <f t="shared" si="1335"/>
        <v>0</v>
      </c>
    </row>
    <row r="1279" spans="1:35" x14ac:dyDescent="0.25">
      <c r="D1279">
        <f t="shared" si="1328"/>
        <v>6</v>
      </c>
      <c r="E1279" s="2">
        <f t="shared" si="1329"/>
        <v>19.699200000000001</v>
      </c>
      <c r="F1279" s="2">
        <f t="shared" si="1330"/>
        <v>19.699200000000001</v>
      </c>
      <c r="G1279">
        <f t="shared" si="1331"/>
        <v>0</v>
      </c>
      <c r="H1279" s="2">
        <f t="shared" si="1332"/>
        <v>39.398400000000002</v>
      </c>
      <c r="I1279" s="2">
        <f t="shared" si="1336"/>
        <v>447309.73440000002</v>
      </c>
      <c r="J1279" s="2"/>
      <c r="K1279" s="1" t="s">
        <v>23</v>
      </c>
      <c r="L1279" s="2">
        <f>L1278</f>
        <v>1889725.3842960557</v>
      </c>
      <c r="R1279">
        <v>6</v>
      </c>
      <c r="S1279" s="2">
        <f t="shared" si="1323"/>
        <v>19.699200000000001</v>
      </c>
      <c r="T1279" s="2">
        <f t="shared" si="1324"/>
        <v>19.699200000000001</v>
      </c>
      <c r="U1279" s="2">
        <f t="shared" si="1325"/>
        <v>0</v>
      </c>
      <c r="V1279" s="2"/>
      <c r="W1279" s="2">
        <f>S1279-S1279*$N$17</f>
        <v>15.759360000000001</v>
      </c>
      <c r="X1279" s="2">
        <f>T1279-T1279*$N$17</f>
        <v>15.759360000000001</v>
      </c>
      <c r="Y1279" s="2">
        <f>U1279-U1279*$N$17</f>
        <v>0</v>
      </c>
      <c r="Z1279" s="2"/>
      <c r="AA1279" s="2">
        <f t="shared" si="1333"/>
        <v>9.4556160000000009</v>
      </c>
      <c r="AB1279" s="2">
        <f t="shared" si="1326"/>
        <v>9.4556160000000009</v>
      </c>
      <c r="AC1279" s="2">
        <f t="shared" si="1327"/>
        <v>0</v>
      </c>
      <c r="AD1279" s="2"/>
      <c r="AE1279" s="2">
        <f t="shared" si="1337"/>
        <v>19.699200000000001</v>
      </c>
      <c r="AF1279" s="2">
        <f t="shared" si="1334"/>
        <v>19.699200000000001</v>
      </c>
      <c r="AG1279" s="2">
        <f t="shared" si="1335"/>
        <v>0</v>
      </c>
    </row>
    <row r="1280" spans="1:35" x14ac:dyDescent="0.25">
      <c r="D1280">
        <f t="shared" si="1328"/>
        <v>7</v>
      </c>
      <c r="E1280" s="2">
        <f t="shared" si="1329"/>
        <v>9.4556160000000009</v>
      </c>
      <c r="F1280" s="2">
        <f t="shared" si="1330"/>
        <v>9.4556160000000009</v>
      </c>
      <c r="G1280">
        <f t="shared" si="1331"/>
        <v>0</v>
      </c>
      <c r="H1280" s="2">
        <f t="shared" si="1332"/>
        <v>18.911232000000002</v>
      </c>
      <c r="I1280" s="2">
        <f t="shared" si="1336"/>
        <v>278288.23449600005</v>
      </c>
      <c r="J1280" s="2"/>
      <c r="K1280" s="15"/>
      <c r="L1280" s="2"/>
      <c r="M1280" s="2"/>
      <c r="N1280" s="2"/>
      <c r="O1280" s="2"/>
      <c r="R1280">
        <v>7</v>
      </c>
      <c r="S1280" s="2">
        <f t="shared" si="1323"/>
        <v>9.4556160000000009</v>
      </c>
      <c r="T1280" s="2">
        <f t="shared" si="1324"/>
        <v>9.4556160000000009</v>
      </c>
      <c r="U1280" s="2">
        <f t="shared" si="1325"/>
        <v>0</v>
      </c>
      <c r="V1280" s="2"/>
      <c r="W1280" s="2">
        <f>S1280-S1280*$N$18</f>
        <v>7.5644928000000009</v>
      </c>
      <c r="X1280" s="2">
        <f>T1280-T1280*$N$18</f>
        <v>7.5644928000000009</v>
      </c>
      <c r="Y1280" s="2">
        <f>U1280-U1280*$N$18</f>
        <v>0</v>
      </c>
      <c r="Z1280" s="2"/>
      <c r="AA1280" s="2">
        <f t="shared" si="1333"/>
        <v>4.53869568</v>
      </c>
      <c r="AB1280" s="2">
        <f t="shared" si="1326"/>
        <v>4.53869568</v>
      </c>
      <c r="AC1280" s="2">
        <f t="shared" si="1327"/>
        <v>0</v>
      </c>
      <c r="AD1280" s="2"/>
      <c r="AE1280" s="2">
        <f t="shared" si="1337"/>
        <v>9.4556160000000009</v>
      </c>
      <c r="AF1280" s="2">
        <f t="shared" si="1334"/>
        <v>9.4556160000000009</v>
      </c>
      <c r="AG1280" s="2">
        <f t="shared" si="1335"/>
        <v>0</v>
      </c>
    </row>
    <row r="1281" spans="1:35" x14ac:dyDescent="0.25">
      <c r="D1281">
        <f t="shared" si="1328"/>
        <v>8</v>
      </c>
      <c r="E1281" s="2">
        <f t="shared" si="1329"/>
        <v>4.53869568</v>
      </c>
      <c r="F1281" s="2">
        <f t="shared" si="1330"/>
        <v>4.53869568</v>
      </c>
      <c r="G1281">
        <f t="shared" si="1331"/>
        <v>0</v>
      </c>
      <c r="H1281" s="2">
        <f t="shared" si="1332"/>
        <v>9.07739136</v>
      </c>
      <c r="I1281" s="2">
        <f t="shared" si="1336"/>
        <v>168076.97842176</v>
      </c>
      <c r="J1281" s="2"/>
      <c r="K1281" s="2"/>
      <c r="L1281" s="2"/>
      <c r="M1281" s="2"/>
      <c r="N1281" s="2"/>
      <c r="O1281" s="2"/>
      <c r="R1281">
        <v>8</v>
      </c>
      <c r="S1281" s="2">
        <f t="shared" si="1323"/>
        <v>4.53869568</v>
      </c>
      <c r="T1281" s="2">
        <f t="shared" si="1324"/>
        <v>4.53869568</v>
      </c>
      <c r="U1281" s="2">
        <f t="shared" si="1325"/>
        <v>0</v>
      </c>
      <c r="V1281" s="2"/>
      <c r="W1281" s="2">
        <f>S1281-S1281*$N$19</f>
        <v>3.630956544</v>
      </c>
      <c r="X1281" s="2">
        <f>T1281-T1281*$N$19</f>
        <v>3.630956544</v>
      </c>
      <c r="Y1281" s="2">
        <f>U1281-U1281*$N$19</f>
        <v>0</v>
      </c>
      <c r="Z1281" s="2"/>
      <c r="AA1281" s="2">
        <f t="shared" si="1333"/>
        <v>2.1785739263999999</v>
      </c>
      <c r="AB1281" s="2">
        <f t="shared" si="1326"/>
        <v>2.1785739263999999</v>
      </c>
      <c r="AC1281" s="2">
        <f t="shared" si="1327"/>
        <v>0</v>
      </c>
      <c r="AD1281" s="2"/>
      <c r="AE1281" s="2">
        <f t="shared" si="1337"/>
        <v>4.53869568</v>
      </c>
      <c r="AF1281" s="2">
        <f t="shared" si="1334"/>
        <v>4.53869568</v>
      </c>
      <c r="AG1281" s="2">
        <f t="shared" si="1335"/>
        <v>0</v>
      </c>
    </row>
    <row r="1282" spans="1:35" x14ac:dyDescent="0.25">
      <c r="D1282">
        <f t="shared" si="1328"/>
        <v>9</v>
      </c>
      <c r="E1282" s="2">
        <f t="shared" si="1329"/>
        <v>2.1785739263999999</v>
      </c>
      <c r="F1282" s="2">
        <f t="shared" si="1330"/>
        <v>2.1785739263999999</v>
      </c>
      <c r="G1282">
        <f t="shared" si="1331"/>
        <v>0</v>
      </c>
      <c r="H1282" s="2">
        <f t="shared" si="1332"/>
        <v>4.3571478527999998</v>
      </c>
      <c r="I1282" s="2">
        <f t="shared" si="1336"/>
        <v>134261.15393617921</v>
      </c>
      <c r="J1282" s="2"/>
      <c r="K1282" s="2"/>
      <c r="L1282" s="2"/>
      <c r="M1282" s="2"/>
      <c r="N1282" s="2"/>
      <c r="O1282" s="2"/>
      <c r="R1282">
        <v>9</v>
      </c>
      <c r="S1282" s="2">
        <f t="shared" si="1323"/>
        <v>2.1785739263999999</v>
      </c>
      <c r="T1282" s="2">
        <f t="shared" si="1324"/>
        <v>2.1785739263999999</v>
      </c>
      <c r="U1282" s="2">
        <f t="shared" si="1325"/>
        <v>0</v>
      </c>
      <c r="V1282" s="2"/>
      <c r="W1282" s="2">
        <f>S1282-S1282*$N$20</f>
        <v>1.7428591411199998</v>
      </c>
      <c r="X1282" s="2">
        <f>T1282-T1282*$N$20</f>
        <v>1.7428591411199998</v>
      </c>
      <c r="Y1282" s="2">
        <f>U1282-U1282*$N$20</f>
        <v>0</v>
      </c>
      <c r="Z1282" s="2"/>
      <c r="AA1282" s="2">
        <f t="shared" si="1333"/>
        <v>1.0457154846719998</v>
      </c>
      <c r="AB1282" s="2">
        <f t="shared" si="1326"/>
        <v>1.0457154846719998</v>
      </c>
      <c r="AC1282" s="2">
        <f t="shared" si="1327"/>
        <v>0</v>
      </c>
      <c r="AD1282" s="2"/>
      <c r="AE1282" s="2">
        <f t="shared" si="1337"/>
        <v>2.1785739263999999</v>
      </c>
      <c r="AF1282" s="2">
        <f t="shared" si="1334"/>
        <v>2.1785739263999999</v>
      </c>
      <c r="AG1282" s="2">
        <f t="shared" si="1335"/>
        <v>0</v>
      </c>
    </row>
    <row r="1283" spans="1:35" x14ac:dyDescent="0.25">
      <c r="D1283">
        <f t="shared" si="1328"/>
        <v>10</v>
      </c>
      <c r="E1283" s="2">
        <f t="shared" si="1329"/>
        <v>1.0457154846719998</v>
      </c>
      <c r="F1283" s="2">
        <f t="shared" si="1330"/>
        <v>1.0457154846719998</v>
      </c>
      <c r="G1283">
        <f t="shared" si="1331"/>
        <v>0</v>
      </c>
      <c r="H1283" s="2">
        <f t="shared" si="1332"/>
        <v>2.0914309693439996</v>
      </c>
      <c r="I1283" s="2">
        <f t="shared" si="1336"/>
        <v>67114.019806248951</v>
      </c>
      <c r="J1283" s="2"/>
      <c r="K1283" s="2"/>
      <c r="L1283" s="2"/>
      <c r="M1283" s="2"/>
      <c r="N1283" s="2"/>
      <c r="O1283" s="2"/>
      <c r="R1283">
        <v>10</v>
      </c>
      <c r="S1283" s="2">
        <f t="shared" si="1323"/>
        <v>1.0457154846719998</v>
      </c>
      <c r="T1283" s="2">
        <f t="shared" si="1324"/>
        <v>1.0457154846719998</v>
      </c>
      <c r="U1283" s="2">
        <f t="shared" si="1325"/>
        <v>0</v>
      </c>
      <c r="V1283" s="2"/>
      <c r="W1283" s="2">
        <f>S1283-S1283*$N$21</f>
        <v>0.8365723877375999</v>
      </c>
      <c r="X1283" s="2">
        <f>T1283-T1283*$N$21</f>
        <v>0.8365723877375999</v>
      </c>
      <c r="Y1283" s="2">
        <f>U1283-U1283*$N$21</f>
        <v>0</v>
      </c>
      <c r="Z1283" s="2"/>
      <c r="AA1283" s="2">
        <f t="shared" si="1333"/>
        <v>0.50194343264255992</v>
      </c>
      <c r="AB1283" s="2">
        <f t="shared" si="1326"/>
        <v>0.50194343264255992</v>
      </c>
      <c r="AC1283" s="2">
        <f t="shared" si="1327"/>
        <v>0</v>
      </c>
      <c r="AD1283" s="2"/>
      <c r="AE1283" s="2">
        <f t="shared" si="1337"/>
        <v>1.0457154846719998</v>
      </c>
      <c r="AF1283" s="2">
        <f t="shared" si="1334"/>
        <v>1.0457154846719998</v>
      </c>
      <c r="AG1283" s="2">
        <f t="shared" si="1335"/>
        <v>0</v>
      </c>
    </row>
    <row r="1284" spans="1:35" x14ac:dyDescent="0.25">
      <c r="D1284">
        <f t="shared" si="1328"/>
        <v>11</v>
      </c>
      <c r="E1284" s="2">
        <f t="shared" si="1329"/>
        <v>0.50194343264255992</v>
      </c>
      <c r="F1284" s="2">
        <f t="shared" si="1330"/>
        <v>0.50194343264255992</v>
      </c>
      <c r="G1284">
        <f t="shared" si="1331"/>
        <v>0</v>
      </c>
      <c r="H1284" s="2">
        <f t="shared" si="1332"/>
        <v>1.0038868652851198</v>
      </c>
      <c r="I1284" s="2">
        <f t="shared" si="1336"/>
        <v>40360.26753192296</v>
      </c>
      <c r="J1284" s="2"/>
      <c r="K1284" s="2"/>
      <c r="L1284" s="2"/>
      <c r="M1284" s="2"/>
      <c r="N1284" s="2"/>
      <c r="O1284" s="2"/>
      <c r="R1284" s="3">
        <v>11</v>
      </c>
      <c r="S1284" s="6">
        <f t="shared" si="1323"/>
        <v>0.50194343264255992</v>
      </c>
      <c r="T1284" s="6">
        <f t="shared" si="1324"/>
        <v>0.50194343264255992</v>
      </c>
      <c r="U1284" s="6">
        <f t="shared" si="1325"/>
        <v>0</v>
      </c>
      <c r="V1284" s="7"/>
      <c r="W1284" s="2">
        <f>S1284-S1284*$N$22</f>
        <v>0.40155474611404796</v>
      </c>
      <c r="X1284" s="2">
        <f>T1284-T1284*$N$22</f>
        <v>0.40155474611404796</v>
      </c>
      <c r="Y1284" s="2">
        <f>U1284-U1284*$N$22</f>
        <v>0</v>
      </c>
      <c r="Z1284" s="2"/>
      <c r="AA1284" s="2">
        <f t="shared" si="1333"/>
        <v>0.24093284766842876</v>
      </c>
      <c r="AB1284" s="2">
        <f t="shared" si="1326"/>
        <v>0.24093284766842876</v>
      </c>
      <c r="AC1284" s="2">
        <f t="shared" si="1327"/>
        <v>0</v>
      </c>
      <c r="AD1284" s="2"/>
      <c r="AE1284" s="2">
        <f t="shared" si="1337"/>
        <v>0.50194343264255992</v>
      </c>
      <c r="AF1284" s="2">
        <f t="shared" si="1334"/>
        <v>0.50194343264255992</v>
      </c>
      <c r="AG1284" s="2">
        <f t="shared" si="1335"/>
        <v>0</v>
      </c>
    </row>
    <row r="1285" spans="1:35" x14ac:dyDescent="0.25">
      <c r="H1285" s="2">
        <f>SUM(H1274:H1284)</f>
        <v>9611.8210262316497</v>
      </c>
      <c r="I1285">
        <f>SUM(I1276:I1284)</f>
        <v>3779450.7685921113</v>
      </c>
      <c r="R1285" t="s">
        <v>30</v>
      </c>
      <c r="T1285">
        <f>IF($H1285&lt;$J$12,F1285,F1285/$H1285*$J$12)</f>
        <v>0</v>
      </c>
      <c r="U1285">
        <f>SUM(S1274:U1284)</f>
        <v>7052.9194890474282</v>
      </c>
      <c r="Y1285" s="2">
        <f>SUM(W1274:Y1284)</f>
        <v>6877.3355912379429</v>
      </c>
      <c r="AC1285" s="2">
        <f>SUM(AA1274:AC1284)</f>
        <v>2053.4013547427667</v>
      </c>
      <c r="AE1285" s="2">
        <f>SUM(AE1274:AE1284)</f>
        <v>4805.9105131158249</v>
      </c>
      <c r="AF1285" s="2">
        <f>SUM(AF1274:AF1284)</f>
        <v>4805.9105131158249</v>
      </c>
      <c r="AG1285">
        <f>SUM(AG1274:AG1284)</f>
        <v>0</v>
      </c>
      <c r="AH1285" s="15">
        <f>SUM(AE1274:AG1284)</f>
        <v>9611.8210262316461</v>
      </c>
    </row>
    <row r="1286" spans="1:35" x14ac:dyDescent="0.25">
      <c r="A1286" s="3"/>
      <c r="B1286" s="3"/>
      <c r="C1286" s="3"/>
      <c r="D1286" s="3"/>
      <c r="E1286" s="6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14"/>
      <c r="AI1286" s="3"/>
    </row>
    <row r="1287" spans="1:35" x14ac:dyDescent="0.25">
      <c r="A1287" s="4"/>
      <c r="B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7"/>
      <c r="U1287" s="7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7"/>
      <c r="AH1287" s="19"/>
      <c r="AI1287" s="7"/>
    </row>
    <row r="1288" spans="1:35" x14ac:dyDescent="0.25">
      <c r="A1288" t="s">
        <v>24</v>
      </c>
      <c r="B1288">
        <f>B1273+1</f>
        <v>84</v>
      </c>
      <c r="D1288" s="3" t="s">
        <v>34</v>
      </c>
      <c r="E1288" s="3" t="s">
        <v>5</v>
      </c>
      <c r="F1288" s="3" t="s">
        <v>4</v>
      </c>
      <c r="G1288" s="3" t="s">
        <v>6</v>
      </c>
      <c r="H1288" s="3" t="s">
        <v>14</v>
      </c>
      <c r="I1288" s="3" t="s">
        <v>7</v>
      </c>
      <c r="K1288" s="14" t="s">
        <v>32</v>
      </c>
      <c r="L1288" s="4"/>
      <c r="M1288" s="4"/>
      <c r="N1288" s="3" t="s">
        <v>51</v>
      </c>
      <c r="O1288" s="3" t="s">
        <v>50</v>
      </c>
      <c r="P1288" s="3" t="s">
        <v>14</v>
      </c>
      <c r="R1288" s="3" t="s">
        <v>34</v>
      </c>
      <c r="S1288" s="3" t="s">
        <v>35</v>
      </c>
      <c r="T1288" s="3" t="s">
        <v>36</v>
      </c>
      <c r="U1288" s="3" t="s">
        <v>37</v>
      </c>
      <c r="W1288" s="3" t="s">
        <v>38</v>
      </c>
      <c r="X1288" s="3" t="s">
        <v>39</v>
      </c>
      <c r="Y1288" s="3" t="s">
        <v>40</v>
      </c>
      <c r="AA1288" s="3" t="s">
        <v>41</v>
      </c>
      <c r="AB1288" s="3" t="s">
        <v>42</v>
      </c>
      <c r="AC1288" s="3" t="s">
        <v>43</v>
      </c>
      <c r="AE1288" s="3" t="s">
        <v>52</v>
      </c>
      <c r="AF1288" s="3" t="s">
        <v>54</v>
      </c>
      <c r="AG1288" s="3" t="s">
        <v>53</v>
      </c>
      <c r="AH1288" s="1" t="s">
        <v>24</v>
      </c>
      <c r="AI1288">
        <f>B1288</f>
        <v>84</v>
      </c>
    </row>
    <row r="1289" spans="1:35" x14ac:dyDescent="0.25">
      <c r="D1289">
        <f>D1274</f>
        <v>1</v>
      </c>
      <c r="E1289" s="2">
        <f>AE1274</f>
        <v>3779.4507685921112</v>
      </c>
      <c r="F1289" s="2">
        <f>AF1274</f>
        <v>3779.4507685921112</v>
      </c>
      <c r="G1289">
        <f>IF($B1288&lt;$M$5,0,$K$6)</f>
        <v>0</v>
      </c>
      <c r="H1289" s="2">
        <f>SUM(E1289:G1289)</f>
        <v>7558.9015371842224</v>
      </c>
      <c r="K1289" s="1" t="s">
        <v>17</v>
      </c>
      <c r="L1289" s="2">
        <f>SUM(I1291:I1299)</f>
        <v>3779450.7685921113</v>
      </c>
      <c r="M1289" s="4"/>
      <c r="N1289" s="7">
        <f>L1292+L1293</f>
        <v>1889725.3842960557</v>
      </c>
      <c r="O1289" s="7">
        <f>L1294</f>
        <v>1889725.3842960557</v>
      </c>
      <c r="P1289" s="4"/>
      <c r="R1289">
        <v>1</v>
      </c>
      <c r="S1289" s="2">
        <f t="shared" ref="S1289:S1299" si="1339">IF($H1289&lt;$J$12,E1289,E1289/$H1289*$J$12)</f>
        <v>2500</v>
      </c>
      <c r="T1289" s="2">
        <f t="shared" ref="T1289:T1299" si="1340">IF($H1289&lt;$J$12,F1289,F1289/$H1289*$J$12)</f>
        <v>2500</v>
      </c>
      <c r="U1289" s="2">
        <f t="shared" ref="U1289:U1299" si="1341">IF($H1289&lt;$J$12,G1289,G1289/$H1289*$J$12)</f>
        <v>0</v>
      </c>
      <c r="V1289" s="2"/>
      <c r="W1289" s="2">
        <f>S1289-S1289*$N$12</f>
        <v>2500</v>
      </c>
      <c r="X1289" s="2">
        <f>T1289-T1289*$N$12</f>
        <v>2500</v>
      </c>
      <c r="Y1289" s="2">
        <f>U1289-U1289*$N$12</f>
        <v>0</v>
      </c>
      <c r="Z1289" s="2"/>
      <c r="AA1289" s="2">
        <f>W1289*VLOOKUP($R1289,$D$19:$E$29,2,FALSE)</f>
        <v>625</v>
      </c>
      <c r="AB1289" s="2">
        <f t="shared" ref="AB1289:AB1299" si="1342">X1289*VLOOKUP($R1289,$D$19:$E$29,2,FALSE)</f>
        <v>625</v>
      </c>
      <c r="AC1289" s="2">
        <f t="shared" ref="AC1289:AC1299" si="1343">Y1289*VLOOKUP($R1289,$D$19:$E$29,2,FALSE)</f>
        <v>0</v>
      </c>
      <c r="AD1289" s="2"/>
      <c r="AE1289" s="2">
        <f>N1292</f>
        <v>3779.4507685921112</v>
      </c>
      <c r="AF1289" s="2">
        <f>O1292</f>
        <v>3779.4507685921112</v>
      </c>
      <c r="AG1289">
        <v>0</v>
      </c>
    </row>
    <row r="1290" spans="1:35" x14ac:dyDescent="0.25">
      <c r="D1290">
        <f t="shared" ref="D1290:D1299" si="1344">D1275</f>
        <v>2</v>
      </c>
      <c r="E1290" s="2">
        <f t="shared" ref="E1290:E1299" si="1345">AE1275</f>
        <v>625</v>
      </c>
      <c r="F1290" s="2">
        <f t="shared" ref="F1290:F1299" si="1346">AF1275</f>
        <v>625</v>
      </c>
      <c r="G1290">
        <f t="shared" ref="G1290:G1299" si="1347">AG1275</f>
        <v>0</v>
      </c>
      <c r="H1290" s="2">
        <f t="shared" ref="H1290:H1299" si="1348">SUM(E1290:G1290)</f>
        <v>1250</v>
      </c>
      <c r="K1290" s="1" t="s">
        <v>19</v>
      </c>
      <c r="L1290" s="8">
        <f>IF(B1288&lt;$M$5,0,$K$6/SUM($K$6,E1289:E1299))</f>
        <v>0</v>
      </c>
      <c r="M1290" s="1" t="s">
        <v>15</v>
      </c>
      <c r="N1290" s="2">
        <f>N1289*$I$6</f>
        <v>3779.4507685921112</v>
      </c>
      <c r="O1290" s="2">
        <f>O1289*$I$6</f>
        <v>3779.4507685921112</v>
      </c>
      <c r="P1290" s="2">
        <f>SUM(N1290:O1290)</f>
        <v>7558.9015371842224</v>
      </c>
      <c r="R1290">
        <v>2</v>
      </c>
      <c r="S1290" s="2">
        <f t="shared" si="1339"/>
        <v>625</v>
      </c>
      <c r="T1290" s="2">
        <f t="shared" si="1340"/>
        <v>625</v>
      </c>
      <c r="U1290" s="2">
        <f t="shared" si="1341"/>
        <v>0</v>
      </c>
      <c r="V1290" s="2"/>
      <c r="W1290" s="2">
        <f>S1290-S1290*$N$13</f>
        <v>593.75</v>
      </c>
      <c r="X1290" s="2">
        <f>T1290-T1290*$N$13</f>
        <v>593.75</v>
      </c>
      <c r="Y1290" s="2">
        <f>U1290-U1290*$N$13</f>
        <v>0</v>
      </c>
      <c r="Z1290" s="2"/>
      <c r="AA1290" s="2">
        <f t="shared" ref="AA1290:AA1299" si="1349">W1290*VLOOKUP($R1290,$D$19:$E$29,2,FALSE)</f>
        <v>237.5</v>
      </c>
      <c r="AB1290" s="2">
        <f t="shared" si="1342"/>
        <v>237.5</v>
      </c>
      <c r="AC1290" s="2">
        <f t="shared" si="1343"/>
        <v>0</v>
      </c>
      <c r="AD1290" s="2"/>
      <c r="AE1290" s="2">
        <f>AA1289</f>
        <v>625</v>
      </c>
      <c r="AF1290" s="2">
        <f t="shared" ref="AF1290:AF1299" si="1350">AB1289</f>
        <v>625</v>
      </c>
      <c r="AG1290" s="2">
        <f t="shared" ref="AG1290:AG1299" si="1351">AC1289</f>
        <v>0</v>
      </c>
    </row>
    <row r="1291" spans="1:35" x14ac:dyDescent="0.25">
      <c r="D1291">
        <f t="shared" si="1344"/>
        <v>3</v>
      </c>
      <c r="E1291" s="2">
        <f t="shared" si="1345"/>
        <v>237.5</v>
      </c>
      <c r="F1291" s="2">
        <f t="shared" si="1346"/>
        <v>237.5</v>
      </c>
      <c r="G1291">
        <f t="shared" si="1347"/>
        <v>0</v>
      </c>
      <c r="H1291" s="2">
        <f t="shared" si="1348"/>
        <v>475</v>
      </c>
      <c r="I1291" s="2">
        <f t="shared" ref="I1291:I1299" si="1352">F1291*VLOOKUP(D1291,$H$12:$L$22,4,FALSE)</f>
        <v>1149025</v>
      </c>
      <c r="J1291" s="2"/>
      <c r="K1291" s="1" t="s">
        <v>20</v>
      </c>
      <c r="L1291" s="8">
        <f>1-L1290</f>
        <v>1</v>
      </c>
      <c r="M1291" s="1" t="s">
        <v>16</v>
      </c>
      <c r="N1291" s="2">
        <f>IF($P1290&lt;$I$7,N1290,$I$7*N1290/$P1290)</f>
        <v>3779.4507685921112</v>
      </c>
      <c r="O1291" s="2">
        <f>IF($P1290&lt;$I$7,O1290,$I$7*O1290/$P1290)</f>
        <v>3779.4507685921112</v>
      </c>
      <c r="P1291" s="2">
        <f>SUM(N1291:O1291)</f>
        <v>7558.9015371842224</v>
      </c>
      <c r="R1291">
        <v>3</v>
      </c>
      <c r="S1291" s="2">
        <f t="shared" si="1339"/>
        <v>237.5</v>
      </c>
      <c r="T1291" s="2">
        <f t="shared" si="1340"/>
        <v>237.5</v>
      </c>
      <c r="U1291" s="2">
        <f t="shared" si="1341"/>
        <v>0</v>
      </c>
      <c r="V1291" s="2"/>
      <c r="W1291" s="2">
        <f>S1291-S1291*$N$14</f>
        <v>213.75</v>
      </c>
      <c r="X1291" s="2">
        <f>T1291-T1291*$N$14</f>
        <v>213.75</v>
      </c>
      <c r="Y1291" s="2">
        <f>U1291-U1291*$N$14</f>
        <v>0</v>
      </c>
      <c r="Z1291" s="2"/>
      <c r="AA1291" s="2">
        <f t="shared" si="1349"/>
        <v>85.5</v>
      </c>
      <c r="AB1291" s="2">
        <f t="shared" si="1342"/>
        <v>85.5</v>
      </c>
      <c r="AC1291" s="2">
        <f t="shared" si="1343"/>
        <v>0</v>
      </c>
      <c r="AD1291" s="2"/>
      <c r="AE1291" s="2">
        <f t="shared" ref="AE1291:AE1299" si="1353">AA1290</f>
        <v>237.5</v>
      </c>
      <c r="AF1291" s="2">
        <f t="shared" si="1350"/>
        <v>237.5</v>
      </c>
      <c r="AG1291" s="2">
        <f t="shared" si="1351"/>
        <v>0</v>
      </c>
    </row>
    <row r="1292" spans="1:35" x14ac:dyDescent="0.25">
      <c r="D1292">
        <f t="shared" si="1344"/>
        <v>4</v>
      </c>
      <c r="E1292" s="2">
        <f t="shared" si="1345"/>
        <v>85.5</v>
      </c>
      <c r="F1292" s="2">
        <f t="shared" si="1346"/>
        <v>85.5</v>
      </c>
      <c r="G1292">
        <f t="shared" si="1347"/>
        <v>0</v>
      </c>
      <c r="H1292" s="2">
        <f t="shared" si="1348"/>
        <v>171</v>
      </c>
      <c r="I1292" s="2">
        <f t="shared" si="1352"/>
        <v>847732.5</v>
      </c>
      <c r="J1292" s="2"/>
      <c r="K1292" s="1" t="s">
        <v>21</v>
      </c>
      <c r="L1292" s="2">
        <f>L1289*L1290</f>
        <v>0</v>
      </c>
      <c r="M1292" s="1" t="s">
        <v>33</v>
      </c>
      <c r="N1292" s="2">
        <f>N1291</f>
        <v>3779.4507685921112</v>
      </c>
      <c r="O1292" s="2">
        <f t="shared" ref="O1292" si="1354">O1291</f>
        <v>3779.4507685921112</v>
      </c>
      <c r="P1292" s="2">
        <f>SUM(N1292:O1292)</f>
        <v>7558.9015371842224</v>
      </c>
      <c r="R1292">
        <v>4</v>
      </c>
      <c r="S1292" s="2">
        <f t="shared" si="1339"/>
        <v>85.5</v>
      </c>
      <c r="T1292" s="2">
        <f t="shared" si="1340"/>
        <v>85.5</v>
      </c>
      <c r="U1292" s="2">
        <f t="shared" si="1341"/>
        <v>0</v>
      </c>
      <c r="V1292" s="2"/>
      <c r="W1292" s="2">
        <f>S1292-S1292*$N$15</f>
        <v>68.400000000000006</v>
      </c>
      <c r="X1292" s="2">
        <f>T1292-T1292*$N$15</f>
        <v>68.400000000000006</v>
      </c>
      <c r="Y1292" s="2">
        <f>U1292-U1292*$N$15</f>
        <v>0</v>
      </c>
      <c r="Z1292" s="2"/>
      <c r="AA1292" s="2">
        <f t="shared" si="1349"/>
        <v>41.04</v>
      </c>
      <c r="AB1292" s="2">
        <f t="shared" si="1342"/>
        <v>41.04</v>
      </c>
      <c r="AC1292" s="2">
        <f t="shared" si="1343"/>
        <v>0</v>
      </c>
      <c r="AD1292" s="2"/>
      <c r="AE1292" s="2">
        <f t="shared" si="1353"/>
        <v>85.5</v>
      </c>
      <c r="AF1292" s="2">
        <f t="shared" si="1350"/>
        <v>85.5</v>
      </c>
      <c r="AG1292" s="2">
        <f t="shared" si="1351"/>
        <v>0</v>
      </c>
    </row>
    <row r="1293" spans="1:35" x14ac:dyDescent="0.25">
      <c r="D1293">
        <f t="shared" si="1344"/>
        <v>5</v>
      </c>
      <c r="E1293" s="2">
        <f t="shared" si="1345"/>
        <v>41.04</v>
      </c>
      <c r="F1293" s="2">
        <f t="shared" si="1346"/>
        <v>41.04</v>
      </c>
      <c r="G1293">
        <f t="shared" si="1347"/>
        <v>0</v>
      </c>
      <c r="H1293" s="2">
        <f t="shared" si="1348"/>
        <v>82.08</v>
      </c>
      <c r="I1293" s="2">
        <f t="shared" si="1352"/>
        <v>647282.88</v>
      </c>
      <c r="J1293" s="2"/>
      <c r="K1293" s="1" t="s">
        <v>22</v>
      </c>
      <c r="L1293" s="2">
        <f>(L1289*L1291)/2</f>
        <v>1889725.3842960557</v>
      </c>
      <c r="R1293">
        <v>5</v>
      </c>
      <c r="S1293" s="2">
        <f t="shared" si="1339"/>
        <v>41.04</v>
      </c>
      <c r="T1293" s="2">
        <f t="shared" si="1340"/>
        <v>41.04</v>
      </c>
      <c r="U1293" s="2">
        <f t="shared" si="1341"/>
        <v>0</v>
      </c>
      <c r="V1293" s="2"/>
      <c r="W1293" s="2">
        <f>S1293-S1293*$N$16</f>
        <v>32.832000000000001</v>
      </c>
      <c r="X1293" s="2">
        <f>T1293-T1293*$N$16</f>
        <v>32.832000000000001</v>
      </c>
      <c r="Y1293" s="2">
        <f>U1293-U1293*$N$16</f>
        <v>0</v>
      </c>
      <c r="Z1293" s="2"/>
      <c r="AA1293" s="2">
        <f t="shared" si="1349"/>
        <v>19.699200000000001</v>
      </c>
      <c r="AB1293" s="2">
        <f t="shared" si="1342"/>
        <v>19.699200000000001</v>
      </c>
      <c r="AC1293" s="2">
        <f t="shared" si="1343"/>
        <v>0</v>
      </c>
      <c r="AD1293" s="2"/>
      <c r="AE1293" s="2">
        <f t="shared" si="1353"/>
        <v>41.04</v>
      </c>
      <c r="AF1293" s="2">
        <f t="shared" si="1350"/>
        <v>41.04</v>
      </c>
      <c r="AG1293" s="2">
        <f t="shared" si="1351"/>
        <v>0</v>
      </c>
    </row>
    <row r="1294" spans="1:35" x14ac:dyDescent="0.25">
      <c r="D1294">
        <f t="shared" si="1344"/>
        <v>6</v>
      </c>
      <c r="E1294" s="2">
        <f t="shared" si="1345"/>
        <v>19.699200000000001</v>
      </c>
      <c r="F1294" s="2">
        <f t="shared" si="1346"/>
        <v>19.699200000000001</v>
      </c>
      <c r="G1294">
        <f t="shared" si="1347"/>
        <v>0</v>
      </c>
      <c r="H1294" s="2">
        <f t="shared" si="1348"/>
        <v>39.398400000000002</v>
      </c>
      <c r="I1294" s="2">
        <f t="shared" si="1352"/>
        <v>447309.73440000002</v>
      </c>
      <c r="J1294" s="2"/>
      <c r="K1294" s="1" t="s">
        <v>23</v>
      </c>
      <c r="L1294" s="2">
        <f>L1293</f>
        <v>1889725.3842960557</v>
      </c>
      <c r="R1294">
        <v>6</v>
      </c>
      <c r="S1294" s="2">
        <f t="shared" si="1339"/>
        <v>19.699200000000001</v>
      </c>
      <c r="T1294" s="2">
        <f t="shared" si="1340"/>
        <v>19.699200000000001</v>
      </c>
      <c r="U1294" s="2">
        <f t="shared" si="1341"/>
        <v>0</v>
      </c>
      <c r="V1294" s="2"/>
      <c r="W1294" s="2">
        <f>S1294-S1294*$N$17</f>
        <v>15.759360000000001</v>
      </c>
      <c r="X1294" s="2">
        <f>T1294-T1294*$N$17</f>
        <v>15.759360000000001</v>
      </c>
      <c r="Y1294" s="2">
        <f>U1294-U1294*$N$17</f>
        <v>0</v>
      </c>
      <c r="Z1294" s="2"/>
      <c r="AA1294" s="2">
        <f t="shared" si="1349"/>
        <v>9.4556160000000009</v>
      </c>
      <c r="AB1294" s="2">
        <f t="shared" si="1342"/>
        <v>9.4556160000000009</v>
      </c>
      <c r="AC1294" s="2">
        <f t="shared" si="1343"/>
        <v>0</v>
      </c>
      <c r="AD1294" s="2"/>
      <c r="AE1294" s="2">
        <f t="shared" si="1353"/>
        <v>19.699200000000001</v>
      </c>
      <c r="AF1294" s="2">
        <f t="shared" si="1350"/>
        <v>19.699200000000001</v>
      </c>
      <c r="AG1294" s="2">
        <f t="shared" si="1351"/>
        <v>0</v>
      </c>
    </row>
    <row r="1295" spans="1:35" x14ac:dyDescent="0.25">
      <c r="D1295">
        <f t="shared" si="1344"/>
        <v>7</v>
      </c>
      <c r="E1295" s="2">
        <f t="shared" si="1345"/>
        <v>9.4556160000000009</v>
      </c>
      <c r="F1295" s="2">
        <f t="shared" si="1346"/>
        <v>9.4556160000000009</v>
      </c>
      <c r="G1295">
        <f t="shared" si="1347"/>
        <v>0</v>
      </c>
      <c r="H1295" s="2">
        <f t="shared" si="1348"/>
        <v>18.911232000000002</v>
      </c>
      <c r="I1295" s="2">
        <f t="shared" si="1352"/>
        <v>278288.23449600005</v>
      </c>
      <c r="J1295" s="2"/>
      <c r="K1295" s="15"/>
      <c r="L1295" s="2"/>
      <c r="M1295" s="2"/>
      <c r="N1295" s="2"/>
      <c r="O1295" s="2"/>
      <c r="R1295">
        <v>7</v>
      </c>
      <c r="S1295" s="2">
        <f t="shared" si="1339"/>
        <v>9.4556160000000009</v>
      </c>
      <c r="T1295" s="2">
        <f t="shared" si="1340"/>
        <v>9.4556160000000009</v>
      </c>
      <c r="U1295" s="2">
        <f t="shared" si="1341"/>
        <v>0</v>
      </c>
      <c r="V1295" s="2"/>
      <c r="W1295" s="2">
        <f>S1295-S1295*$N$18</f>
        <v>7.5644928000000009</v>
      </c>
      <c r="X1295" s="2">
        <f>T1295-T1295*$N$18</f>
        <v>7.5644928000000009</v>
      </c>
      <c r="Y1295" s="2">
        <f>U1295-U1295*$N$18</f>
        <v>0</v>
      </c>
      <c r="Z1295" s="2"/>
      <c r="AA1295" s="2">
        <f t="shared" si="1349"/>
        <v>4.53869568</v>
      </c>
      <c r="AB1295" s="2">
        <f t="shared" si="1342"/>
        <v>4.53869568</v>
      </c>
      <c r="AC1295" s="2">
        <f t="shared" si="1343"/>
        <v>0</v>
      </c>
      <c r="AD1295" s="2"/>
      <c r="AE1295" s="2">
        <f t="shared" si="1353"/>
        <v>9.4556160000000009</v>
      </c>
      <c r="AF1295" s="2">
        <f t="shared" si="1350"/>
        <v>9.4556160000000009</v>
      </c>
      <c r="AG1295" s="2">
        <f t="shared" si="1351"/>
        <v>0</v>
      </c>
    </row>
    <row r="1296" spans="1:35" x14ac:dyDescent="0.25">
      <c r="D1296">
        <f t="shared" si="1344"/>
        <v>8</v>
      </c>
      <c r="E1296" s="2">
        <f t="shared" si="1345"/>
        <v>4.53869568</v>
      </c>
      <c r="F1296" s="2">
        <f t="shared" si="1346"/>
        <v>4.53869568</v>
      </c>
      <c r="G1296">
        <f t="shared" si="1347"/>
        <v>0</v>
      </c>
      <c r="H1296" s="2">
        <f t="shared" si="1348"/>
        <v>9.07739136</v>
      </c>
      <c r="I1296" s="2">
        <f t="shared" si="1352"/>
        <v>168076.97842176</v>
      </c>
      <c r="J1296" s="2"/>
      <c r="K1296" s="2"/>
      <c r="L1296" s="2"/>
      <c r="M1296" s="2"/>
      <c r="N1296" s="2"/>
      <c r="O1296" s="2"/>
      <c r="R1296">
        <v>8</v>
      </c>
      <c r="S1296" s="2">
        <f t="shared" si="1339"/>
        <v>4.53869568</v>
      </c>
      <c r="T1296" s="2">
        <f t="shared" si="1340"/>
        <v>4.53869568</v>
      </c>
      <c r="U1296" s="2">
        <f t="shared" si="1341"/>
        <v>0</v>
      </c>
      <c r="V1296" s="2"/>
      <c r="W1296" s="2">
        <f>S1296-S1296*$N$19</f>
        <v>3.630956544</v>
      </c>
      <c r="X1296" s="2">
        <f>T1296-T1296*$N$19</f>
        <v>3.630956544</v>
      </c>
      <c r="Y1296" s="2">
        <f>U1296-U1296*$N$19</f>
        <v>0</v>
      </c>
      <c r="Z1296" s="2"/>
      <c r="AA1296" s="2">
        <f t="shared" si="1349"/>
        <v>2.1785739263999999</v>
      </c>
      <c r="AB1296" s="2">
        <f t="shared" si="1342"/>
        <v>2.1785739263999999</v>
      </c>
      <c r="AC1296" s="2">
        <f t="shared" si="1343"/>
        <v>0</v>
      </c>
      <c r="AD1296" s="2"/>
      <c r="AE1296" s="2">
        <f t="shared" si="1353"/>
        <v>4.53869568</v>
      </c>
      <c r="AF1296" s="2">
        <f t="shared" si="1350"/>
        <v>4.53869568</v>
      </c>
      <c r="AG1296" s="2">
        <f t="shared" si="1351"/>
        <v>0</v>
      </c>
    </row>
    <row r="1297" spans="1:35" x14ac:dyDescent="0.25">
      <c r="D1297">
        <f t="shared" si="1344"/>
        <v>9</v>
      </c>
      <c r="E1297" s="2">
        <f t="shared" si="1345"/>
        <v>2.1785739263999999</v>
      </c>
      <c r="F1297" s="2">
        <f t="shared" si="1346"/>
        <v>2.1785739263999999</v>
      </c>
      <c r="G1297">
        <f t="shared" si="1347"/>
        <v>0</v>
      </c>
      <c r="H1297" s="2">
        <f t="shared" si="1348"/>
        <v>4.3571478527999998</v>
      </c>
      <c r="I1297" s="2">
        <f t="shared" si="1352"/>
        <v>134261.15393617921</v>
      </c>
      <c r="J1297" s="2"/>
      <c r="K1297" s="2"/>
      <c r="L1297" s="2"/>
      <c r="M1297" s="2"/>
      <c r="N1297" s="2"/>
      <c r="O1297" s="2"/>
      <c r="R1297">
        <v>9</v>
      </c>
      <c r="S1297" s="2">
        <f t="shared" si="1339"/>
        <v>2.1785739263999999</v>
      </c>
      <c r="T1297" s="2">
        <f t="shared" si="1340"/>
        <v>2.1785739263999999</v>
      </c>
      <c r="U1297" s="2">
        <f t="shared" si="1341"/>
        <v>0</v>
      </c>
      <c r="V1297" s="2"/>
      <c r="W1297" s="2">
        <f>S1297-S1297*$N$20</f>
        <v>1.7428591411199998</v>
      </c>
      <c r="X1297" s="2">
        <f>T1297-T1297*$N$20</f>
        <v>1.7428591411199998</v>
      </c>
      <c r="Y1297" s="2">
        <f>U1297-U1297*$N$20</f>
        <v>0</v>
      </c>
      <c r="Z1297" s="2"/>
      <c r="AA1297" s="2">
        <f t="shared" si="1349"/>
        <v>1.0457154846719998</v>
      </c>
      <c r="AB1297" s="2">
        <f t="shared" si="1342"/>
        <v>1.0457154846719998</v>
      </c>
      <c r="AC1297" s="2">
        <f t="shared" si="1343"/>
        <v>0</v>
      </c>
      <c r="AD1297" s="2"/>
      <c r="AE1297" s="2">
        <f t="shared" si="1353"/>
        <v>2.1785739263999999</v>
      </c>
      <c r="AF1297" s="2">
        <f t="shared" si="1350"/>
        <v>2.1785739263999999</v>
      </c>
      <c r="AG1297" s="2">
        <f t="shared" si="1351"/>
        <v>0</v>
      </c>
    </row>
    <row r="1298" spans="1:35" x14ac:dyDescent="0.25">
      <c r="D1298">
        <f t="shared" si="1344"/>
        <v>10</v>
      </c>
      <c r="E1298" s="2">
        <f t="shared" si="1345"/>
        <v>1.0457154846719998</v>
      </c>
      <c r="F1298" s="2">
        <f t="shared" si="1346"/>
        <v>1.0457154846719998</v>
      </c>
      <c r="G1298">
        <f t="shared" si="1347"/>
        <v>0</v>
      </c>
      <c r="H1298" s="2">
        <f t="shared" si="1348"/>
        <v>2.0914309693439996</v>
      </c>
      <c r="I1298" s="2">
        <f t="shared" si="1352"/>
        <v>67114.019806248951</v>
      </c>
      <c r="J1298" s="2"/>
      <c r="K1298" s="2"/>
      <c r="L1298" s="2"/>
      <c r="M1298" s="2"/>
      <c r="N1298" s="2"/>
      <c r="O1298" s="2"/>
      <c r="R1298">
        <v>10</v>
      </c>
      <c r="S1298" s="2">
        <f t="shared" si="1339"/>
        <v>1.0457154846719998</v>
      </c>
      <c r="T1298" s="2">
        <f t="shared" si="1340"/>
        <v>1.0457154846719998</v>
      </c>
      <c r="U1298" s="2">
        <f t="shared" si="1341"/>
        <v>0</v>
      </c>
      <c r="V1298" s="2"/>
      <c r="W1298" s="2">
        <f>S1298-S1298*$N$21</f>
        <v>0.8365723877375999</v>
      </c>
      <c r="X1298" s="2">
        <f>T1298-T1298*$N$21</f>
        <v>0.8365723877375999</v>
      </c>
      <c r="Y1298" s="2">
        <f>U1298-U1298*$N$21</f>
        <v>0</v>
      </c>
      <c r="Z1298" s="2"/>
      <c r="AA1298" s="2">
        <f t="shared" si="1349"/>
        <v>0.50194343264255992</v>
      </c>
      <c r="AB1298" s="2">
        <f t="shared" si="1342"/>
        <v>0.50194343264255992</v>
      </c>
      <c r="AC1298" s="2">
        <f t="shared" si="1343"/>
        <v>0</v>
      </c>
      <c r="AD1298" s="2"/>
      <c r="AE1298" s="2">
        <f t="shared" si="1353"/>
        <v>1.0457154846719998</v>
      </c>
      <c r="AF1298" s="2">
        <f t="shared" si="1350"/>
        <v>1.0457154846719998</v>
      </c>
      <c r="AG1298" s="2">
        <f t="shared" si="1351"/>
        <v>0</v>
      </c>
    </row>
    <row r="1299" spans="1:35" x14ac:dyDescent="0.25">
      <c r="D1299">
        <f t="shared" si="1344"/>
        <v>11</v>
      </c>
      <c r="E1299" s="2">
        <f t="shared" si="1345"/>
        <v>0.50194343264255992</v>
      </c>
      <c r="F1299" s="2">
        <f t="shared" si="1346"/>
        <v>0.50194343264255992</v>
      </c>
      <c r="G1299">
        <f t="shared" si="1347"/>
        <v>0</v>
      </c>
      <c r="H1299" s="2">
        <f t="shared" si="1348"/>
        <v>1.0038868652851198</v>
      </c>
      <c r="I1299" s="2">
        <f t="shared" si="1352"/>
        <v>40360.26753192296</v>
      </c>
      <c r="J1299" s="2"/>
      <c r="K1299" s="2"/>
      <c r="L1299" s="2"/>
      <c r="M1299" s="2"/>
      <c r="N1299" s="2"/>
      <c r="O1299" s="2"/>
      <c r="R1299" s="3">
        <v>11</v>
      </c>
      <c r="S1299" s="6">
        <f t="shared" si="1339"/>
        <v>0.50194343264255992</v>
      </c>
      <c r="T1299" s="6">
        <f t="shared" si="1340"/>
        <v>0.50194343264255992</v>
      </c>
      <c r="U1299" s="6">
        <f t="shared" si="1341"/>
        <v>0</v>
      </c>
      <c r="V1299" s="7"/>
      <c r="W1299" s="2">
        <f>S1299-S1299*$N$22</f>
        <v>0.40155474611404796</v>
      </c>
      <c r="X1299" s="2">
        <f>T1299-T1299*$N$22</f>
        <v>0.40155474611404796</v>
      </c>
      <c r="Y1299" s="2">
        <f>U1299-U1299*$N$22</f>
        <v>0</v>
      </c>
      <c r="Z1299" s="2"/>
      <c r="AA1299" s="2">
        <f t="shared" si="1349"/>
        <v>0.24093284766842876</v>
      </c>
      <c r="AB1299" s="2">
        <f t="shared" si="1342"/>
        <v>0.24093284766842876</v>
      </c>
      <c r="AC1299" s="2">
        <f t="shared" si="1343"/>
        <v>0</v>
      </c>
      <c r="AD1299" s="2"/>
      <c r="AE1299" s="2">
        <f t="shared" si="1353"/>
        <v>0.50194343264255992</v>
      </c>
      <c r="AF1299" s="2">
        <f t="shared" si="1350"/>
        <v>0.50194343264255992</v>
      </c>
      <c r="AG1299" s="2">
        <f t="shared" si="1351"/>
        <v>0</v>
      </c>
    </row>
    <row r="1300" spans="1:35" x14ac:dyDescent="0.25">
      <c r="H1300" s="2">
        <f>SUM(H1289:H1299)</f>
        <v>9611.8210262316497</v>
      </c>
      <c r="I1300">
        <f>SUM(I1291:I1299)</f>
        <v>3779450.7685921113</v>
      </c>
      <c r="R1300" t="s">
        <v>30</v>
      </c>
      <c r="T1300">
        <f>IF($H1300&lt;$J$12,F1300,F1300/$H1300*$J$12)</f>
        <v>0</v>
      </c>
      <c r="U1300">
        <f>SUM(S1289:U1299)</f>
        <v>7052.9194890474282</v>
      </c>
      <c r="Y1300" s="2">
        <f>SUM(W1289:Y1299)</f>
        <v>6877.3355912379429</v>
      </c>
      <c r="AC1300" s="2">
        <f>SUM(AA1289:AC1299)</f>
        <v>2053.4013547427667</v>
      </c>
      <c r="AE1300" s="2">
        <f>SUM(AE1289:AE1299)</f>
        <v>4805.9105131158249</v>
      </c>
      <c r="AF1300" s="2">
        <f>SUM(AF1289:AF1299)</f>
        <v>4805.9105131158249</v>
      </c>
      <c r="AG1300">
        <f>SUM(AG1289:AG1299)</f>
        <v>0</v>
      </c>
      <c r="AH1300" s="15">
        <f>SUM(AE1289:AG1299)</f>
        <v>9611.8210262316461</v>
      </c>
    </row>
    <row r="1301" spans="1:35" x14ac:dyDescent="0.25">
      <c r="A1301" s="3"/>
      <c r="B1301" s="3"/>
      <c r="C1301" s="3"/>
      <c r="D1301" s="3"/>
      <c r="E1301" s="6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14"/>
      <c r="AI1301" s="3"/>
    </row>
    <row r="1302" spans="1:35" x14ac:dyDescent="0.25">
      <c r="A1302" s="4"/>
      <c r="B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7"/>
      <c r="U1302" s="7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7"/>
      <c r="AH1302" s="19"/>
      <c r="AI1302" s="7"/>
    </row>
    <row r="1303" spans="1:35" x14ac:dyDescent="0.25">
      <c r="A1303" t="s">
        <v>24</v>
      </c>
      <c r="B1303">
        <f>B1288+1</f>
        <v>85</v>
      </c>
      <c r="D1303" s="3" t="s">
        <v>34</v>
      </c>
      <c r="E1303" s="3" t="s">
        <v>5</v>
      </c>
      <c r="F1303" s="3" t="s">
        <v>4</v>
      </c>
      <c r="G1303" s="3" t="s">
        <v>6</v>
      </c>
      <c r="H1303" s="3" t="s">
        <v>14</v>
      </c>
      <c r="I1303" s="3" t="s">
        <v>7</v>
      </c>
      <c r="K1303" s="14" t="s">
        <v>32</v>
      </c>
      <c r="L1303" s="4"/>
      <c r="M1303" s="4"/>
      <c r="N1303" s="3" t="s">
        <v>51</v>
      </c>
      <c r="O1303" s="3" t="s">
        <v>50</v>
      </c>
      <c r="P1303" s="3" t="s">
        <v>14</v>
      </c>
      <c r="R1303" s="3" t="s">
        <v>34</v>
      </c>
      <c r="S1303" s="3" t="s">
        <v>35</v>
      </c>
      <c r="T1303" s="3" t="s">
        <v>36</v>
      </c>
      <c r="U1303" s="3" t="s">
        <v>37</v>
      </c>
      <c r="W1303" s="3" t="s">
        <v>38</v>
      </c>
      <c r="X1303" s="3" t="s">
        <v>39</v>
      </c>
      <c r="Y1303" s="3" t="s">
        <v>40</v>
      </c>
      <c r="AA1303" s="3" t="s">
        <v>41</v>
      </c>
      <c r="AB1303" s="3" t="s">
        <v>42</v>
      </c>
      <c r="AC1303" s="3" t="s">
        <v>43</v>
      </c>
      <c r="AE1303" s="3" t="s">
        <v>52</v>
      </c>
      <c r="AF1303" s="3" t="s">
        <v>54</v>
      </c>
      <c r="AG1303" s="3" t="s">
        <v>53</v>
      </c>
      <c r="AH1303" s="1" t="s">
        <v>24</v>
      </c>
      <c r="AI1303">
        <f>B1303</f>
        <v>85</v>
      </c>
    </row>
    <row r="1304" spans="1:35" x14ac:dyDescent="0.25">
      <c r="D1304">
        <f>D1289</f>
        <v>1</v>
      </c>
      <c r="E1304" s="2">
        <f>AE1289</f>
        <v>3779.4507685921112</v>
      </c>
      <c r="F1304" s="2">
        <f>AF1289</f>
        <v>3779.4507685921112</v>
      </c>
      <c r="G1304">
        <f>IF($B1303&lt;$M$5,0,$K$6)</f>
        <v>0</v>
      </c>
      <c r="H1304" s="2">
        <f>SUM(E1304:G1304)</f>
        <v>7558.9015371842224</v>
      </c>
      <c r="K1304" s="1" t="s">
        <v>17</v>
      </c>
      <c r="L1304" s="2">
        <f>SUM(I1306:I1314)</f>
        <v>3779450.7685921113</v>
      </c>
      <c r="M1304" s="4"/>
      <c r="N1304" s="7">
        <f>L1307+L1308</f>
        <v>1889725.3842960557</v>
      </c>
      <c r="O1304" s="7">
        <f>L1309</f>
        <v>1889725.3842960557</v>
      </c>
      <c r="P1304" s="4"/>
      <c r="R1304">
        <v>1</v>
      </c>
      <c r="S1304" s="2">
        <f t="shared" ref="S1304:S1314" si="1355">IF($H1304&lt;$J$12,E1304,E1304/$H1304*$J$12)</f>
        <v>2500</v>
      </c>
      <c r="T1304" s="2">
        <f t="shared" ref="T1304:T1314" si="1356">IF($H1304&lt;$J$12,F1304,F1304/$H1304*$J$12)</f>
        <v>2500</v>
      </c>
      <c r="U1304" s="2">
        <f t="shared" ref="U1304:U1314" si="1357">IF($H1304&lt;$J$12,G1304,G1304/$H1304*$J$12)</f>
        <v>0</v>
      </c>
      <c r="V1304" s="2"/>
      <c r="W1304" s="2">
        <f>S1304-S1304*$N$12</f>
        <v>2500</v>
      </c>
      <c r="X1304" s="2">
        <f>T1304-T1304*$N$12</f>
        <v>2500</v>
      </c>
      <c r="Y1304" s="2">
        <f>U1304-U1304*$N$12</f>
        <v>0</v>
      </c>
      <c r="Z1304" s="2"/>
      <c r="AA1304" s="2">
        <f>W1304*VLOOKUP($R1304,$D$19:$E$29,2,FALSE)</f>
        <v>625</v>
      </c>
      <c r="AB1304" s="2">
        <f t="shared" ref="AB1304:AB1314" si="1358">X1304*VLOOKUP($R1304,$D$19:$E$29,2,FALSE)</f>
        <v>625</v>
      </c>
      <c r="AC1304" s="2">
        <f t="shared" ref="AC1304:AC1314" si="1359">Y1304*VLOOKUP($R1304,$D$19:$E$29,2,FALSE)</f>
        <v>0</v>
      </c>
      <c r="AD1304" s="2"/>
      <c r="AE1304" s="2">
        <f>N1307</f>
        <v>3779.4507685921112</v>
      </c>
      <c r="AF1304" s="2">
        <f>O1307</f>
        <v>3779.4507685921112</v>
      </c>
      <c r="AG1304">
        <v>0</v>
      </c>
    </row>
    <row r="1305" spans="1:35" x14ac:dyDescent="0.25">
      <c r="D1305">
        <f t="shared" ref="D1305:D1314" si="1360">D1290</f>
        <v>2</v>
      </c>
      <c r="E1305" s="2">
        <f t="shared" ref="E1305:E1314" si="1361">AE1290</f>
        <v>625</v>
      </c>
      <c r="F1305" s="2">
        <f t="shared" ref="F1305:F1314" si="1362">AF1290</f>
        <v>625</v>
      </c>
      <c r="G1305">
        <f t="shared" ref="G1305:G1314" si="1363">AG1290</f>
        <v>0</v>
      </c>
      <c r="H1305" s="2">
        <f t="shared" ref="H1305:H1314" si="1364">SUM(E1305:G1305)</f>
        <v>1250</v>
      </c>
      <c r="K1305" s="1" t="s">
        <v>19</v>
      </c>
      <c r="L1305" s="8">
        <f>IF(B1303&lt;$M$5,0,$K$6/SUM($K$6,E1304:E1314))</f>
        <v>0</v>
      </c>
      <c r="M1305" s="1" t="s">
        <v>15</v>
      </c>
      <c r="N1305" s="2">
        <f>N1304*$I$6</f>
        <v>3779.4507685921112</v>
      </c>
      <c r="O1305" s="2">
        <f>O1304*$I$6</f>
        <v>3779.4507685921112</v>
      </c>
      <c r="P1305" s="2">
        <f>SUM(N1305:O1305)</f>
        <v>7558.9015371842224</v>
      </c>
      <c r="R1305">
        <v>2</v>
      </c>
      <c r="S1305" s="2">
        <f t="shared" si="1355"/>
        <v>625</v>
      </c>
      <c r="T1305" s="2">
        <f t="shared" si="1356"/>
        <v>625</v>
      </c>
      <c r="U1305" s="2">
        <f t="shared" si="1357"/>
        <v>0</v>
      </c>
      <c r="V1305" s="2"/>
      <c r="W1305" s="2">
        <f>S1305-S1305*$N$13</f>
        <v>593.75</v>
      </c>
      <c r="X1305" s="2">
        <f>T1305-T1305*$N$13</f>
        <v>593.75</v>
      </c>
      <c r="Y1305" s="2">
        <f>U1305-U1305*$N$13</f>
        <v>0</v>
      </c>
      <c r="Z1305" s="2"/>
      <c r="AA1305" s="2">
        <f t="shared" ref="AA1305:AA1314" si="1365">W1305*VLOOKUP($R1305,$D$19:$E$29,2,FALSE)</f>
        <v>237.5</v>
      </c>
      <c r="AB1305" s="2">
        <f t="shared" si="1358"/>
        <v>237.5</v>
      </c>
      <c r="AC1305" s="2">
        <f t="shared" si="1359"/>
        <v>0</v>
      </c>
      <c r="AD1305" s="2"/>
      <c r="AE1305" s="2">
        <f>AA1304</f>
        <v>625</v>
      </c>
      <c r="AF1305" s="2">
        <f t="shared" ref="AF1305:AF1314" si="1366">AB1304</f>
        <v>625</v>
      </c>
      <c r="AG1305" s="2">
        <f t="shared" ref="AG1305:AG1314" si="1367">AC1304</f>
        <v>0</v>
      </c>
    </row>
    <row r="1306" spans="1:35" x14ac:dyDescent="0.25">
      <c r="D1306">
        <f t="shared" si="1360"/>
        <v>3</v>
      </c>
      <c r="E1306" s="2">
        <f t="shared" si="1361"/>
        <v>237.5</v>
      </c>
      <c r="F1306" s="2">
        <f t="shared" si="1362"/>
        <v>237.5</v>
      </c>
      <c r="G1306">
        <f t="shared" si="1363"/>
        <v>0</v>
      </c>
      <c r="H1306" s="2">
        <f t="shared" si="1364"/>
        <v>475</v>
      </c>
      <c r="I1306" s="2">
        <f t="shared" ref="I1306:I1314" si="1368">F1306*VLOOKUP(D1306,$H$12:$L$22,4,FALSE)</f>
        <v>1149025</v>
      </c>
      <c r="J1306" s="2"/>
      <c r="K1306" s="1" t="s">
        <v>20</v>
      </c>
      <c r="L1306" s="8">
        <f>1-L1305</f>
        <v>1</v>
      </c>
      <c r="M1306" s="1" t="s">
        <v>16</v>
      </c>
      <c r="N1306" s="2">
        <f>IF($P1305&lt;$I$7,N1305,$I$7*N1305/$P1305)</f>
        <v>3779.4507685921112</v>
      </c>
      <c r="O1306" s="2">
        <f>IF($P1305&lt;$I$7,O1305,$I$7*O1305/$P1305)</f>
        <v>3779.4507685921112</v>
      </c>
      <c r="P1306" s="2">
        <f>SUM(N1306:O1306)</f>
        <v>7558.9015371842224</v>
      </c>
      <c r="R1306">
        <v>3</v>
      </c>
      <c r="S1306" s="2">
        <f t="shared" si="1355"/>
        <v>237.5</v>
      </c>
      <c r="T1306" s="2">
        <f t="shared" si="1356"/>
        <v>237.5</v>
      </c>
      <c r="U1306" s="2">
        <f t="shared" si="1357"/>
        <v>0</v>
      </c>
      <c r="V1306" s="2"/>
      <c r="W1306" s="2">
        <f>S1306-S1306*$N$14</f>
        <v>213.75</v>
      </c>
      <c r="X1306" s="2">
        <f>T1306-T1306*$N$14</f>
        <v>213.75</v>
      </c>
      <c r="Y1306" s="2">
        <f>U1306-U1306*$N$14</f>
        <v>0</v>
      </c>
      <c r="Z1306" s="2"/>
      <c r="AA1306" s="2">
        <f t="shared" si="1365"/>
        <v>85.5</v>
      </c>
      <c r="AB1306" s="2">
        <f t="shared" si="1358"/>
        <v>85.5</v>
      </c>
      <c r="AC1306" s="2">
        <f t="shared" si="1359"/>
        <v>0</v>
      </c>
      <c r="AD1306" s="2"/>
      <c r="AE1306" s="2">
        <f t="shared" ref="AE1306:AE1314" si="1369">AA1305</f>
        <v>237.5</v>
      </c>
      <c r="AF1306" s="2">
        <f t="shared" si="1366"/>
        <v>237.5</v>
      </c>
      <c r="AG1306" s="2">
        <f t="shared" si="1367"/>
        <v>0</v>
      </c>
    </row>
    <row r="1307" spans="1:35" x14ac:dyDescent="0.25">
      <c r="D1307">
        <f t="shared" si="1360"/>
        <v>4</v>
      </c>
      <c r="E1307" s="2">
        <f t="shared" si="1361"/>
        <v>85.5</v>
      </c>
      <c r="F1307" s="2">
        <f t="shared" si="1362"/>
        <v>85.5</v>
      </c>
      <c r="G1307">
        <f t="shared" si="1363"/>
        <v>0</v>
      </c>
      <c r="H1307" s="2">
        <f t="shared" si="1364"/>
        <v>171</v>
      </c>
      <c r="I1307" s="2">
        <f t="shared" si="1368"/>
        <v>847732.5</v>
      </c>
      <c r="J1307" s="2"/>
      <c r="K1307" s="1" t="s">
        <v>21</v>
      </c>
      <c r="L1307" s="2">
        <f>L1304*L1305</f>
        <v>0</v>
      </c>
      <c r="M1307" s="1" t="s">
        <v>33</v>
      </c>
      <c r="N1307" s="2">
        <f>N1306</f>
        <v>3779.4507685921112</v>
      </c>
      <c r="O1307" s="2">
        <f t="shared" ref="O1307" si="1370">O1306</f>
        <v>3779.4507685921112</v>
      </c>
      <c r="P1307" s="2">
        <f>SUM(N1307:O1307)</f>
        <v>7558.9015371842224</v>
      </c>
      <c r="R1307">
        <v>4</v>
      </c>
      <c r="S1307" s="2">
        <f t="shared" si="1355"/>
        <v>85.5</v>
      </c>
      <c r="T1307" s="2">
        <f t="shared" si="1356"/>
        <v>85.5</v>
      </c>
      <c r="U1307" s="2">
        <f t="shared" si="1357"/>
        <v>0</v>
      </c>
      <c r="V1307" s="2"/>
      <c r="W1307" s="2">
        <f>S1307-S1307*$N$15</f>
        <v>68.400000000000006</v>
      </c>
      <c r="X1307" s="2">
        <f>T1307-T1307*$N$15</f>
        <v>68.400000000000006</v>
      </c>
      <c r="Y1307" s="2">
        <f>U1307-U1307*$N$15</f>
        <v>0</v>
      </c>
      <c r="Z1307" s="2"/>
      <c r="AA1307" s="2">
        <f t="shared" si="1365"/>
        <v>41.04</v>
      </c>
      <c r="AB1307" s="2">
        <f t="shared" si="1358"/>
        <v>41.04</v>
      </c>
      <c r="AC1307" s="2">
        <f t="shared" si="1359"/>
        <v>0</v>
      </c>
      <c r="AD1307" s="2"/>
      <c r="AE1307" s="2">
        <f t="shared" si="1369"/>
        <v>85.5</v>
      </c>
      <c r="AF1307" s="2">
        <f t="shared" si="1366"/>
        <v>85.5</v>
      </c>
      <c r="AG1307" s="2">
        <f t="shared" si="1367"/>
        <v>0</v>
      </c>
    </row>
    <row r="1308" spans="1:35" x14ac:dyDescent="0.25">
      <c r="D1308">
        <f t="shared" si="1360"/>
        <v>5</v>
      </c>
      <c r="E1308" s="2">
        <f t="shared" si="1361"/>
        <v>41.04</v>
      </c>
      <c r="F1308" s="2">
        <f t="shared" si="1362"/>
        <v>41.04</v>
      </c>
      <c r="G1308">
        <f t="shared" si="1363"/>
        <v>0</v>
      </c>
      <c r="H1308" s="2">
        <f t="shared" si="1364"/>
        <v>82.08</v>
      </c>
      <c r="I1308" s="2">
        <f t="shared" si="1368"/>
        <v>647282.88</v>
      </c>
      <c r="J1308" s="2"/>
      <c r="K1308" s="1" t="s">
        <v>22</v>
      </c>
      <c r="L1308" s="2">
        <f>(L1304*L1306)/2</f>
        <v>1889725.3842960557</v>
      </c>
      <c r="R1308">
        <v>5</v>
      </c>
      <c r="S1308" s="2">
        <f t="shared" si="1355"/>
        <v>41.04</v>
      </c>
      <c r="T1308" s="2">
        <f t="shared" si="1356"/>
        <v>41.04</v>
      </c>
      <c r="U1308" s="2">
        <f t="shared" si="1357"/>
        <v>0</v>
      </c>
      <c r="V1308" s="2"/>
      <c r="W1308" s="2">
        <f>S1308-S1308*$N$16</f>
        <v>32.832000000000001</v>
      </c>
      <c r="X1308" s="2">
        <f>T1308-T1308*$N$16</f>
        <v>32.832000000000001</v>
      </c>
      <c r="Y1308" s="2">
        <f>U1308-U1308*$N$16</f>
        <v>0</v>
      </c>
      <c r="Z1308" s="2"/>
      <c r="AA1308" s="2">
        <f t="shared" si="1365"/>
        <v>19.699200000000001</v>
      </c>
      <c r="AB1308" s="2">
        <f t="shared" si="1358"/>
        <v>19.699200000000001</v>
      </c>
      <c r="AC1308" s="2">
        <f t="shared" si="1359"/>
        <v>0</v>
      </c>
      <c r="AD1308" s="2"/>
      <c r="AE1308" s="2">
        <f t="shared" si="1369"/>
        <v>41.04</v>
      </c>
      <c r="AF1308" s="2">
        <f t="shared" si="1366"/>
        <v>41.04</v>
      </c>
      <c r="AG1308" s="2">
        <f t="shared" si="1367"/>
        <v>0</v>
      </c>
    </row>
    <row r="1309" spans="1:35" x14ac:dyDescent="0.25">
      <c r="D1309">
        <f t="shared" si="1360"/>
        <v>6</v>
      </c>
      <c r="E1309" s="2">
        <f t="shared" si="1361"/>
        <v>19.699200000000001</v>
      </c>
      <c r="F1309" s="2">
        <f t="shared" si="1362"/>
        <v>19.699200000000001</v>
      </c>
      <c r="G1309">
        <f t="shared" si="1363"/>
        <v>0</v>
      </c>
      <c r="H1309" s="2">
        <f t="shared" si="1364"/>
        <v>39.398400000000002</v>
      </c>
      <c r="I1309" s="2">
        <f t="shared" si="1368"/>
        <v>447309.73440000002</v>
      </c>
      <c r="J1309" s="2"/>
      <c r="K1309" s="1" t="s">
        <v>23</v>
      </c>
      <c r="L1309" s="2">
        <f>L1308</f>
        <v>1889725.3842960557</v>
      </c>
      <c r="R1309">
        <v>6</v>
      </c>
      <c r="S1309" s="2">
        <f t="shared" si="1355"/>
        <v>19.699200000000001</v>
      </c>
      <c r="T1309" s="2">
        <f t="shared" si="1356"/>
        <v>19.699200000000001</v>
      </c>
      <c r="U1309" s="2">
        <f t="shared" si="1357"/>
        <v>0</v>
      </c>
      <c r="V1309" s="2"/>
      <c r="W1309" s="2">
        <f>S1309-S1309*$N$17</f>
        <v>15.759360000000001</v>
      </c>
      <c r="X1309" s="2">
        <f>T1309-T1309*$N$17</f>
        <v>15.759360000000001</v>
      </c>
      <c r="Y1309" s="2">
        <f>U1309-U1309*$N$17</f>
        <v>0</v>
      </c>
      <c r="Z1309" s="2"/>
      <c r="AA1309" s="2">
        <f t="shared" si="1365"/>
        <v>9.4556160000000009</v>
      </c>
      <c r="AB1309" s="2">
        <f t="shared" si="1358"/>
        <v>9.4556160000000009</v>
      </c>
      <c r="AC1309" s="2">
        <f t="shared" si="1359"/>
        <v>0</v>
      </c>
      <c r="AD1309" s="2"/>
      <c r="AE1309" s="2">
        <f t="shared" si="1369"/>
        <v>19.699200000000001</v>
      </c>
      <c r="AF1309" s="2">
        <f t="shared" si="1366"/>
        <v>19.699200000000001</v>
      </c>
      <c r="AG1309" s="2">
        <f t="shared" si="1367"/>
        <v>0</v>
      </c>
    </row>
    <row r="1310" spans="1:35" x14ac:dyDescent="0.25">
      <c r="D1310">
        <f t="shared" si="1360"/>
        <v>7</v>
      </c>
      <c r="E1310" s="2">
        <f t="shared" si="1361"/>
        <v>9.4556160000000009</v>
      </c>
      <c r="F1310" s="2">
        <f t="shared" si="1362"/>
        <v>9.4556160000000009</v>
      </c>
      <c r="G1310">
        <f t="shared" si="1363"/>
        <v>0</v>
      </c>
      <c r="H1310" s="2">
        <f t="shared" si="1364"/>
        <v>18.911232000000002</v>
      </c>
      <c r="I1310" s="2">
        <f t="shared" si="1368"/>
        <v>278288.23449600005</v>
      </c>
      <c r="J1310" s="2"/>
      <c r="K1310" s="15"/>
      <c r="L1310" s="2"/>
      <c r="M1310" s="2"/>
      <c r="N1310" s="2"/>
      <c r="O1310" s="2"/>
      <c r="R1310">
        <v>7</v>
      </c>
      <c r="S1310" s="2">
        <f t="shared" si="1355"/>
        <v>9.4556160000000009</v>
      </c>
      <c r="T1310" s="2">
        <f t="shared" si="1356"/>
        <v>9.4556160000000009</v>
      </c>
      <c r="U1310" s="2">
        <f t="shared" si="1357"/>
        <v>0</v>
      </c>
      <c r="V1310" s="2"/>
      <c r="W1310" s="2">
        <f>S1310-S1310*$N$18</f>
        <v>7.5644928000000009</v>
      </c>
      <c r="X1310" s="2">
        <f>T1310-T1310*$N$18</f>
        <v>7.5644928000000009</v>
      </c>
      <c r="Y1310" s="2">
        <f>U1310-U1310*$N$18</f>
        <v>0</v>
      </c>
      <c r="Z1310" s="2"/>
      <c r="AA1310" s="2">
        <f t="shared" si="1365"/>
        <v>4.53869568</v>
      </c>
      <c r="AB1310" s="2">
        <f t="shared" si="1358"/>
        <v>4.53869568</v>
      </c>
      <c r="AC1310" s="2">
        <f t="shared" si="1359"/>
        <v>0</v>
      </c>
      <c r="AD1310" s="2"/>
      <c r="AE1310" s="2">
        <f t="shared" si="1369"/>
        <v>9.4556160000000009</v>
      </c>
      <c r="AF1310" s="2">
        <f t="shared" si="1366"/>
        <v>9.4556160000000009</v>
      </c>
      <c r="AG1310" s="2">
        <f t="shared" si="1367"/>
        <v>0</v>
      </c>
    </row>
    <row r="1311" spans="1:35" x14ac:dyDescent="0.25">
      <c r="D1311">
        <f t="shared" si="1360"/>
        <v>8</v>
      </c>
      <c r="E1311" s="2">
        <f t="shared" si="1361"/>
        <v>4.53869568</v>
      </c>
      <c r="F1311" s="2">
        <f t="shared" si="1362"/>
        <v>4.53869568</v>
      </c>
      <c r="G1311">
        <f t="shared" si="1363"/>
        <v>0</v>
      </c>
      <c r="H1311" s="2">
        <f t="shared" si="1364"/>
        <v>9.07739136</v>
      </c>
      <c r="I1311" s="2">
        <f t="shared" si="1368"/>
        <v>168076.97842176</v>
      </c>
      <c r="J1311" s="2"/>
      <c r="K1311" s="2"/>
      <c r="L1311" s="2"/>
      <c r="M1311" s="2"/>
      <c r="N1311" s="2"/>
      <c r="O1311" s="2"/>
      <c r="R1311">
        <v>8</v>
      </c>
      <c r="S1311" s="2">
        <f t="shared" si="1355"/>
        <v>4.53869568</v>
      </c>
      <c r="T1311" s="2">
        <f t="shared" si="1356"/>
        <v>4.53869568</v>
      </c>
      <c r="U1311" s="2">
        <f t="shared" si="1357"/>
        <v>0</v>
      </c>
      <c r="V1311" s="2"/>
      <c r="W1311" s="2">
        <f>S1311-S1311*$N$19</f>
        <v>3.630956544</v>
      </c>
      <c r="X1311" s="2">
        <f>T1311-T1311*$N$19</f>
        <v>3.630956544</v>
      </c>
      <c r="Y1311" s="2">
        <f>U1311-U1311*$N$19</f>
        <v>0</v>
      </c>
      <c r="Z1311" s="2"/>
      <c r="AA1311" s="2">
        <f t="shared" si="1365"/>
        <v>2.1785739263999999</v>
      </c>
      <c r="AB1311" s="2">
        <f t="shared" si="1358"/>
        <v>2.1785739263999999</v>
      </c>
      <c r="AC1311" s="2">
        <f t="shared" si="1359"/>
        <v>0</v>
      </c>
      <c r="AD1311" s="2"/>
      <c r="AE1311" s="2">
        <f t="shared" si="1369"/>
        <v>4.53869568</v>
      </c>
      <c r="AF1311" s="2">
        <f t="shared" si="1366"/>
        <v>4.53869568</v>
      </c>
      <c r="AG1311" s="2">
        <f t="shared" si="1367"/>
        <v>0</v>
      </c>
    </row>
    <row r="1312" spans="1:35" x14ac:dyDescent="0.25">
      <c r="D1312">
        <f t="shared" si="1360"/>
        <v>9</v>
      </c>
      <c r="E1312" s="2">
        <f t="shared" si="1361"/>
        <v>2.1785739263999999</v>
      </c>
      <c r="F1312" s="2">
        <f t="shared" si="1362"/>
        <v>2.1785739263999999</v>
      </c>
      <c r="G1312">
        <f t="shared" si="1363"/>
        <v>0</v>
      </c>
      <c r="H1312" s="2">
        <f t="shared" si="1364"/>
        <v>4.3571478527999998</v>
      </c>
      <c r="I1312" s="2">
        <f t="shared" si="1368"/>
        <v>134261.15393617921</v>
      </c>
      <c r="J1312" s="2"/>
      <c r="K1312" s="2"/>
      <c r="L1312" s="2"/>
      <c r="M1312" s="2"/>
      <c r="N1312" s="2"/>
      <c r="O1312" s="2"/>
      <c r="R1312">
        <v>9</v>
      </c>
      <c r="S1312" s="2">
        <f t="shared" si="1355"/>
        <v>2.1785739263999999</v>
      </c>
      <c r="T1312" s="2">
        <f t="shared" si="1356"/>
        <v>2.1785739263999999</v>
      </c>
      <c r="U1312" s="2">
        <f t="shared" si="1357"/>
        <v>0</v>
      </c>
      <c r="V1312" s="2"/>
      <c r="W1312" s="2">
        <f>S1312-S1312*$N$20</f>
        <v>1.7428591411199998</v>
      </c>
      <c r="X1312" s="2">
        <f>T1312-T1312*$N$20</f>
        <v>1.7428591411199998</v>
      </c>
      <c r="Y1312" s="2">
        <f>U1312-U1312*$N$20</f>
        <v>0</v>
      </c>
      <c r="Z1312" s="2"/>
      <c r="AA1312" s="2">
        <f t="shared" si="1365"/>
        <v>1.0457154846719998</v>
      </c>
      <c r="AB1312" s="2">
        <f t="shared" si="1358"/>
        <v>1.0457154846719998</v>
      </c>
      <c r="AC1312" s="2">
        <f t="shared" si="1359"/>
        <v>0</v>
      </c>
      <c r="AD1312" s="2"/>
      <c r="AE1312" s="2">
        <f t="shared" si="1369"/>
        <v>2.1785739263999999</v>
      </c>
      <c r="AF1312" s="2">
        <f t="shared" si="1366"/>
        <v>2.1785739263999999</v>
      </c>
      <c r="AG1312" s="2">
        <f t="shared" si="1367"/>
        <v>0</v>
      </c>
    </row>
    <row r="1313" spans="1:35" x14ac:dyDescent="0.25">
      <c r="D1313">
        <f t="shared" si="1360"/>
        <v>10</v>
      </c>
      <c r="E1313" s="2">
        <f t="shared" si="1361"/>
        <v>1.0457154846719998</v>
      </c>
      <c r="F1313" s="2">
        <f t="shared" si="1362"/>
        <v>1.0457154846719998</v>
      </c>
      <c r="G1313">
        <f t="shared" si="1363"/>
        <v>0</v>
      </c>
      <c r="H1313" s="2">
        <f t="shared" si="1364"/>
        <v>2.0914309693439996</v>
      </c>
      <c r="I1313" s="2">
        <f t="shared" si="1368"/>
        <v>67114.019806248951</v>
      </c>
      <c r="J1313" s="2"/>
      <c r="K1313" s="2"/>
      <c r="L1313" s="2"/>
      <c r="M1313" s="2"/>
      <c r="N1313" s="2"/>
      <c r="O1313" s="2"/>
      <c r="R1313">
        <v>10</v>
      </c>
      <c r="S1313" s="2">
        <f t="shared" si="1355"/>
        <v>1.0457154846719998</v>
      </c>
      <c r="T1313" s="2">
        <f t="shared" si="1356"/>
        <v>1.0457154846719998</v>
      </c>
      <c r="U1313" s="2">
        <f t="shared" si="1357"/>
        <v>0</v>
      </c>
      <c r="V1313" s="2"/>
      <c r="W1313" s="2">
        <f>S1313-S1313*$N$21</f>
        <v>0.8365723877375999</v>
      </c>
      <c r="X1313" s="2">
        <f>T1313-T1313*$N$21</f>
        <v>0.8365723877375999</v>
      </c>
      <c r="Y1313" s="2">
        <f>U1313-U1313*$N$21</f>
        <v>0</v>
      </c>
      <c r="Z1313" s="2"/>
      <c r="AA1313" s="2">
        <f t="shared" si="1365"/>
        <v>0.50194343264255992</v>
      </c>
      <c r="AB1313" s="2">
        <f t="shared" si="1358"/>
        <v>0.50194343264255992</v>
      </c>
      <c r="AC1313" s="2">
        <f t="shared" si="1359"/>
        <v>0</v>
      </c>
      <c r="AD1313" s="2"/>
      <c r="AE1313" s="2">
        <f t="shared" si="1369"/>
        <v>1.0457154846719998</v>
      </c>
      <c r="AF1313" s="2">
        <f t="shared" si="1366"/>
        <v>1.0457154846719998</v>
      </c>
      <c r="AG1313" s="2">
        <f t="shared" si="1367"/>
        <v>0</v>
      </c>
    </row>
    <row r="1314" spans="1:35" x14ac:dyDescent="0.25">
      <c r="D1314">
        <f t="shared" si="1360"/>
        <v>11</v>
      </c>
      <c r="E1314" s="2">
        <f t="shared" si="1361"/>
        <v>0.50194343264255992</v>
      </c>
      <c r="F1314" s="2">
        <f t="shared" si="1362"/>
        <v>0.50194343264255992</v>
      </c>
      <c r="G1314">
        <f t="shared" si="1363"/>
        <v>0</v>
      </c>
      <c r="H1314" s="2">
        <f t="shared" si="1364"/>
        <v>1.0038868652851198</v>
      </c>
      <c r="I1314" s="2">
        <f t="shared" si="1368"/>
        <v>40360.26753192296</v>
      </c>
      <c r="J1314" s="2"/>
      <c r="K1314" s="2"/>
      <c r="L1314" s="2"/>
      <c r="M1314" s="2"/>
      <c r="N1314" s="2"/>
      <c r="O1314" s="2"/>
      <c r="R1314" s="3">
        <v>11</v>
      </c>
      <c r="S1314" s="6">
        <f t="shared" si="1355"/>
        <v>0.50194343264255992</v>
      </c>
      <c r="T1314" s="6">
        <f t="shared" si="1356"/>
        <v>0.50194343264255992</v>
      </c>
      <c r="U1314" s="6">
        <f t="shared" si="1357"/>
        <v>0</v>
      </c>
      <c r="V1314" s="7"/>
      <c r="W1314" s="2">
        <f>S1314-S1314*$N$22</f>
        <v>0.40155474611404796</v>
      </c>
      <c r="X1314" s="2">
        <f>T1314-T1314*$N$22</f>
        <v>0.40155474611404796</v>
      </c>
      <c r="Y1314" s="2">
        <f>U1314-U1314*$N$22</f>
        <v>0</v>
      </c>
      <c r="Z1314" s="2"/>
      <c r="AA1314" s="2">
        <f t="shared" si="1365"/>
        <v>0.24093284766842876</v>
      </c>
      <c r="AB1314" s="2">
        <f t="shared" si="1358"/>
        <v>0.24093284766842876</v>
      </c>
      <c r="AC1314" s="2">
        <f t="shared" si="1359"/>
        <v>0</v>
      </c>
      <c r="AD1314" s="2"/>
      <c r="AE1314" s="2">
        <f t="shared" si="1369"/>
        <v>0.50194343264255992</v>
      </c>
      <c r="AF1314" s="2">
        <f t="shared" si="1366"/>
        <v>0.50194343264255992</v>
      </c>
      <c r="AG1314" s="2">
        <f t="shared" si="1367"/>
        <v>0</v>
      </c>
    </row>
    <row r="1315" spans="1:35" x14ac:dyDescent="0.25">
      <c r="H1315" s="2">
        <f>SUM(H1304:H1314)</f>
        <v>9611.8210262316497</v>
      </c>
      <c r="I1315">
        <f>SUM(I1306:I1314)</f>
        <v>3779450.7685921113</v>
      </c>
      <c r="R1315" t="s">
        <v>30</v>
      </c>
      <c r="T1315">
        <f>IF($H1315&lt;$J$12,F1315,F1315/$H1315*$J$12)</f>
        <v>0</v>
      </c>
      <c r="U1315">
        <f>SUM(S1304:U1314)</f>
        <v>7052.9194890474282</v>
      </c>
      <c r="Y1315" s="2">
        <f>SUM(W1304:Y1314)</f>
        <v>6877.3355912379429</v>
      </c>
      <c r="AC1315" s="2">
        <f>SUM(AA1304:AC1314)</f>
        <v>2053.4013547427667</v>
      </c>
      <c r="AE1315" s="2">
        <f>SUM(AE1304:AE1314)</f>
        <v>4805.9105131158249</v>
      </c>
      <c r="AF1315" s="2">
        <f>SUM(AF1304:AF1314)</f>
        <v>4805.9105131158249</v>
      </c>
      <c r="AG1315">
        <f>SUM(AG1304:AG1314)</f>
        <v>0</v>
      </c>
      <c r="AH1315" s="15">
        <f>SUM(AE1304:AG1314)</f>
        <v>9611.8210262316461</v>
      </c>
    </row>
    <row r="1316" spans="1:35" x14ac:dyDescent="0.25">
      <c r="A1316" s="3"/>
      <c r="B1316" s="3"/>
      <c r="C1316" s="3"/>
      <c r="D1316" s="3"/>
      <c r="E1316" s="6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14"/>
      <c r="AI1316" s="3"/>
    </row>
    <row r="1317" spans="1:35" x14ac:dyDescent="0.25"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7"/>
      <c r="U1317" s="7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7"/>
      <c r="AH1317" s="19"/>
      <c r="AI1317" s="7"/>
    </row>
    <row r="1318" spans="1:35" x14ac:dyDescent="0.25">
      <c r="A1318" t="s">
        <v>24</v>
      </c>
      <c r="B1318">
        <f>B1303+1</f>
        <v>86</v>
      </c>
      <c r="D1318" s="3" t="s">
        <v>34</v>
      </c>
      <c r="E1318" s="3" t="s">
        <v>5</v>
      </c>
      <c r="F1318" s="3" t="s">
        <v>4</v>
      </c>
      <c r="G1318" s="3" t="s">
        <v>6</v>
      </c>
      <c r="H1318" s="3" t="s">
        <v>14</v>
      </c>
      <c r="I1318" s="3" t="s">
        <v>7</v>
      </c>
      <c r="K1318" s="14" t="s">
        <v>32</v>
      </c>
      <c r="L1318" s="4"/>
      <c r="M1318" s="4"/>
      <c r="N1318" s="3" t="s">
        <v>51</v>
      </c>
      <c r="O1318" s="3" t="s">
        <v>50</v>
      </c>
      <c r="P1318" s="3" t="s">
        <v>14</v>
      </c>
      <c r="R1318" s="3" t="s">
        <v>34</v>
      </c>
      <c r="S1318" s="3" t="s">
        <v>35</v>
      </c>
      <c r="T1318" s="3" t="s">
        <v>36</v>
      </c>
      <c r="U1318" s="3" t="s">
        <v>37</v>
      </c>
      <c r="W1318" s="3" t="s">
        <v>38</v>
      </c>
      <c r="X1318" s="3" t="s">
        <v>39</v>
      </c>
      <c r="Y1318" s="3" t="s">
        <v>40</v>
      </c>
      <c r="AA1318" s="3" t="s">
        <v>41</v>
      </c>
      <c r="AB1318" s="3" t="s">
        <v>42</v>
      </c>
      <c r="AC1318" s="3" t="s">
        <v>43</v>
      </c>
      <c r="AE1318" s="3" t="s">
        <v>52</v>
      </c>
      <c r="AF1318" s="3" t="s">
        <v>54</v>
      </c>
      <c r="AG1318" s="3" t="s">
        <v>53</v>
      </c>
      <c r="AH1318" s="1" t="s">
        <v>24</v>
      </c>
      <c r="AI1318">
        <f>B1318</f>
        <v>86</v>
      </c>
    </row>
    <row r="1319" spans="1:35" x14ac:dyDescent="0.25">
      <c r="D1319">
        <f>D1304</f>
        <v>1</v>
      </c>
      <c r="E1319" s="2">
        <f>AE1304</f>
        <v>3779.4507685921112</v>
      </c>
      <c r="F1319" s="2">
        <f>AF1304</f>
        <v>3779.4507685921112</v>
      </c>
      <c r="G1319">
        <f>IF($B1318&lt;$M$5,0,$K$6)</f>
        <v>0</v>
      </c>
      <c r="H1319" s="2">
        <f>SUM(E1319:G1319)</f>
        <v>7558.9015371842224</v>
      </c>
      <c r="K1319" s="1" t="s">
        <v>17</v>
      </c>
      <c r="L1319" s="2">
        <f>SUM(I1321:I1329)</f>
        <v>3779450.7685921113</v>
      </c>
      <c r="M1319" s="4"/>
      <c r="N1319" s="7">
        <f>L1322+L1323</f>
        <v>1889725.3842960557</v>
      </c>
      <c r="O1319" s="7">
        <f>L1324</f>
        <v>1889725.3842960557</v>
      </c>
      <c r="P1319" s="4"/>
      <c r="R1319">
        <v>1</v>
      </c>
      <c r="S1319" s="2">
        <f t="shared" ref="S1319:S1329" si="1371">IF($H1319&lt;$J$12,E1319,E1319/$H1319*$J$12)</f>
        <v>2500</v>
      </c>
      <c r="T1319" s="2">
        <f t="shared" ref="T1319:T1329" si="1372">IF($H1319&lt;$J$12,F1319,F1319/$H1319*$J$12)</f>
        <v>2500</v>
      </c>
      <c r="U1319" s="2">
        <f t="shared" ref="U1319:U1329" si="1373">IF($H1319&lt;$J$12,G1319,G1319/$H1319*$J$12)</f>
        <v>0</v>
      </c>
      <c r="V1319" s="2"/>
      <c r="W1319" s="2">
        <f>S1319-S1319*$N$12</f>
        <v>2500</v>
      </c>
      <c r="X1319" s="2">
        <f>T1319-T1319*$N$12</f>
        <v>2500</v>
      </c>
      <c r="Y1319" s="2">
        <f>U1319-U1319*$N$12</f>
        <v>0</v>
      </c>
      <c r="Z1319" s="2"/>
      <c r="AA1319" s="2">
        <f>W1319*VLOOKUP($R1319,$D$19:$E$29,2,FALSE)</f>
        <v>625</v>
      </c>
      <c r="AB1319" s="2">
        <f t="shared" ref="AB1319:AB1329" si="1374">X1319*VLOOKUP($R1319,$D$19:$E$29,2,FALSE)</f>
        <v>625</v>
      </c>
      <c r="AC1319" s="2">
        <f t="shared" ref="AC1319:AC1329" si="1375">Y1319*VLOOKUP($R1319,$D$19:$E$29,2,FALSE)</f>
        <v>0</v>
      </c>
      <c r="AD1319" s="2"/>
      <c r="AE1319" s="2">
        <f>N1322</f>
        <v>3779.4507685921112</v>
      </c>
      <c r="AF1319" s="2">
        <f>O1322</f>
        <v>3779.4507685921112</v>
      </c>
      <c r="AG1319">
        <v>0</v>
      </c>
    </row>
    <row r="1320" spans="1:35" x14ac:dyDescent="0.25">
      <c r="D1320">
        <f t="shared" ref="D1320:D1329" si="1376">D1305</f>
        <v>2</v>
      </c>
      <c r="E1320" s="2">
        <f t="shared" ref="E1320:E1329" si="1377">AE1305</f>
        <v>625</v>
      </c>
      <c r="F1320" s="2">
        <f t="shared" ref="F1320:F1329" si="1378">AF1305</f>
        <v>625</v>
      </c>
      <c r="G1320">
        <f t="shared" ref="G1320:G1329" si="1379">AG1305</f>
        <v>0</v>
      </c>
      <c r="H1320" s="2">
        <f t="shared" ref="H1320:H1329" si="1380">SUM(E1320:G1320)</f>
        <v>1250</v>
      </c>
      <c r="K1320" s="1" t="s">
        <v>19</v>
      </c>
      <c r="L1320" s="8">
        <f>IF(B1318&lt;$M$5,0,$K$6/SUM($K$6,E1319:E1329))</f>
        <v>0</v>
      </c>
      <c r="M1320" s="1" t="s">
        <v>15</v>
      </c>
      <c r="N1320" s="2">
        <f>N1319*$I$6</f>
        <v>3779.4507685921112</v>
      </c>
      <c r="O1320" s="2">
        <f>O1319*$I$6</f>
        <v>3779.4507685921112</v>
      </c>
      <c r="P1320" s="2">
        <f>SUM(N1320:O1320)</f>
        <v>7558.9015371842224</v>
      </c>
      <c r="R1320">
        <v>2</v>
      </c>
      <c r="S1320" s="2">
        <f t="shared" si="1371"/>
        <v>625</v>
      </c>
      <c r="T1320" s="2">
        <f t="shared" si="1372"/>
        <v>625</v>
      </c>
      <c r="U1320" s="2">
        <f t="shared" si="1373"/>
        <v>0</v>
      </c>
      <c r="V1320" s="2"/>
      <c r="W1320" s="2">
        <f>S1320-S1320*$N$13</f>
        <v>593.75</v>
      </c>
      <c r="X1320" s="2">
        <f>T1320-T1320*$N$13</f>
        <v>593.75</v>
      </c>
      <c r="Y1320" s="2">
        <f>U1320-U1320*$N$13</f>
        <v>0</v>
      </c>
      <c r="Z1320" s="2"/>
      <c r="AA1320" s="2">
        <f t="shared" ref="AA1320:AA1329" si="1381">W1320*VLOOKUP($R1320,$D$19:$E$29,2,FALSE)</f>
        <v>237.5</v>
      </c>
      <c r="AB1320" s="2">
        <f t="shared" si="1374"/>
        <v>237.5</v>
      </c>
      <c r="AC1320" s="2">
        <f t="shared" si="1375"/>
        <v>0</v>
      </c>
      <c r="AD1320" s="2"/>
      <c r="AE1320" s="2">
        <f>AA1319</f>
        <v>625</v>
      </c>
      <c r="AF1320" s="2">
        <f t="shared" ref="AF1320:AF1329" si="1382">AB1319</f>
        <v>625</v>
      </c>
      <c r="AG1320" s="2">
        <f t="shared" ref="AG1320:AG1329" si="1383">AC1319</f>
        <v>0</v>
      </c>
    </row>
    <row r="1321" spans="1:35" x14ac:dyDescent="0.25">
      <c r="D1321">
        <f t="shared" si="1376"/>
        <v>3</v>
      </c>
      <c r="E1321" s="2">
        <f t="shared" si="1377"/>
        <v>237.5</v>
      </c>
      <c r="F1321" s="2">
        <f t="shared" si="1378"/>
        <v>237.5</v>
      </c>
      <c r="G1321">
        <f t="shared" si="1379"/>
        <v>0</v>
      </c>
      <c r="H1321" s="2">
        <f t="shared" si="1380"/>
        <v>475</v>
      </c>
      <c r="I1321" s="2">
        <f t="shared" ref="I1321:I1329" si="1384">F1321*VLOOKUP(D1321,$H$12:$L$22,4,FALSE)</f>
        <v>1149025</v>
      </c>
      <c r="J1321" s="2"/>
      <c r="K1321" s="1" t="s">
        <v>20</v>
      </c>
      <c r="L1321" s="8">
        <f>1-L1320</f>
        <v>1</v>
      </c>
      <c r="M1321" s="1" t="s">
        <v>16</v>
      </c>
      <c r="N1321" s="2">
        <f>IF($P1320&lt;$I$7,N1320,$I$7*N1320/$P1320)</f>
        <v>3779.4507685921112</v>
      </c>
      <c r="O1321" s="2">
        <f>IF($P1320&lt;$I$7,O1320,$I$7*O1320/$P1320)</f>
        <v>3779.4507685921112</v>
      </c>
      <c r="P1321" s="2">
        <f>SUM(N1321:O1321)</f>
        <v>7558.9015371842224</v>
      </c>
      <c r="R1321">
        <v>3</v>
      </c>
      <c r="S1321" s="2">
        <f t="shared" si="1371"/>
        <v>237.5</v>
      </c>
      <c r="T1321" s="2">
        <f t="shared" si="1372"/>
        <v>237.5</v>
      </c>
      <c r="U1321" s="2">
        <f t="shared" si="1373"/>
        <v>0</v>
      </c>
      <c r="V1321" s="2"/>
      <c r="W1321" s="2">
        <f>S1321-S1321*$N$14</f>
        <v>213.75</v>
      </c>
      <c r="X1321" s="2">
        <f>T1321-T1321*$N$14</f>
        <v>213.75</v>
      </c>
      <c r="Y1321" s="2">
        <f>U1321-U1321*$N$14</f>
        <v>0</v>
      </c>
      <c r="Z1321" s="2"/>
      <c r="AA1321" s="2">
        <f t="shared" si="1381"/>
        <v>85.5</v>
      </c>
      <c r="AB1321" s="2">
        <f t="shared" si="1374"/>
        <v>85.5</v>
      </c>
      <c r="AC1321" s="2">
        <f t="shared" si="1375"/>
        <v>0</v>
      </c>
      <c r="AD1321" s="2"/>
      <c r="AE1321" s="2">
        <f t="shared" ref="AE1321:AE1329" si="1385">AA1320</f>
        <v>237.5</v>
      </c>
      <c r="AF1321" s="2">
        <f t="shared" si="1382"/>
        <v>237.5</v>
      </c>
      <c r="AG1321" s="2">
        <f t="shared" si="1383"/>
        <v>0</v>
      </c>
    </row>
    <row r="1322" spans="1:35" x14ac:dyDescent="0.25">
      <c r="D1322">
        <f t="shared" si="1376"/>
        <v>4</v>
      </c>
      <c r="E1322" s="2">
        <f t="shared" si="1377"/>
        <v>85.5</v>
      </c>
      <c r="F1322" s="2">
        <f t="shared" si="1378"/>
        <v>85.5</v>
      </c>
      <c r="G1322">
        <f t="shared" si="1379"/>
        <v>0</v>
      </c>
      <c r="H1322" s="2">
        <f t="shared" si="1380"/>
        <v>171</v>
      </c>
      <c r="I1322" s="2">
        <f t="shared" si="1384"/>
        <v>847732.5</v>
      </c>
      <c r="J1322" s="2"/>
      <c r="K1322" s="1" t="s">
        <v>21</v>
      </c>
      <c r="L1322" s="2">
        <f>L1319*L1320</f>
        <v>0</v>
      </c>
      <c r="M1322" s="1" t="s">
        <v>33</v>
      </c>
      <c r="N1322" s="2">
        <f>N1321</f>
        <v>3779.4507685921112</v>
      </c>
      <c r="O1322" s="2">
        <f t="shared" ref="O1322" si="1386">O1321</f>
        <v>3779.4507685921112</v>
      </c>
      <c r="P1322" s="2">
        <f>SUM(N1322:O1322)</f>
        <v>7558.9015371842224</v>
      </c>
      <c r="R1322">
        <v>4</v>
      </c>
      <c r="S1322" s="2">
        <f t="shared" si="1371"/>
        <v>85.5</v>
      </c>
      <c r="T1322" s="2">
        <f t="shared" si="1372"/>
        <v>85.5</v>
      </c>
      <c r="U1322" s="2">
        <f t="shared" si="1373"/>
        <v>0</v>
      </c>
      <c r="V1322" s="2"/>
      <c r="W1322" s="2">
        <f>S1322-S1322*$N$15</f>
        <v>68.400000000000006</v>
      </c>
      <c r="X1322" s="2">
        <f>T1322-T1322*$N$15</f>
        <v>68.400000000000006</v>
      </c>
      <c r="Y1322" s="2">
        <f>U1322-U1322*$N$15</f>
        <v>0</v>
      </c>
      <c r="Z1322" s="2"/>
      <c r="AA1322" s="2">
        <f t="shared" si="1381"/>
        <v>41.04</v>
      </c>
      <c r="AB1322" s="2">
        <f t="shared" si="1374"/>
        <v>41.04</v>
      </c>
      <c r="AC1322" s="2">
        <f t="shared" si="1375"/>
        <v>0</v>
      </c>
      <c r="AD1322" s="2"/>
      <c r="AE1322" s="2">
        <f t="shared" si="1385"/>
        <v>85.5</v>
      </c>
      <c r="AF1322" s="2">
        <f t="shared" si="1382"/>
        <v>85.5</v>
      </c>
      <c r="AG1322" s="2">
        <f t="shared" si="1383"/>
        <v>0</v>
      </c>
    </row>
    <row r="1323" spans="1:35" x14ac:dyDescent="0.25">
      <c r="D1323">
        <f t="shared" si="1376"/>
        <v>5</v>
      </c>
      <c r="E1323" s="2">
        <f t="shared" si="1377"/>
        <v>41.04</v>
      </c>
      <c r="F1323" s="2">
        <f t="shared" si="1378"/>
        <v>41.04</v>
      </c>
      <c r="G1323">
        <f t="shared" si="1379"/>
        <v>0</v>
      </c>
      <c r="H1323" s="2">
        <f t="shared" si="1380"/>
        <v>82.08</v>
      </c>
      <c r="I1323" s="2">
        <f t="shared" si="1384"/>
        <v>647282.88</v>
      </c>
      <c r="J1323" s="2"/>
      <c r="K1323" s="1" t="s">
        <v>22</v>
      </c>
      <c r="L1323" s="2">
        <f>(L1319*L1321)/2</f>
        <v>1889725.3842960557</v>
      </c>
      <c r="R1323">
        <v>5</v>
      </c>
      <c r="S1323" s="2">
        <f t="shared" si="1371"/>
        <v>41.04</v>
      </c>
      <c r="T1323" s="2">
        <f t="shared" si="1372"/>
        <v>41.04</v>
      </c>
      <c r="U1323" s="2">
        <f t="shared" si="1373"/>
        <v>0</v>
      </c>
      <c r="V1323" s="2"/>
      <c r="W1323" s="2">
        <f>S1323-S1323*$N$16</f>
        <v>32.832000000000001</v>
      </c>
      <c r="X1323" s="2">
        <f>T1323-T1323*$N$16</f>
        <v>32.832000000000001</v>
      </c>
      <c r="Y1323" s="2">
        <f>U1323-U1323*$N$16</f>
        <v>0</v>
      </c>
      <c r="Z1323" s="2"/>
      <c r="AA1323" s="2">
        <f t="shared" si="1381"/>
        <v>19.699200000000001</v>
      </c>
      <c r="AB1323" s="2">
        <f t="shared" si="1374"/>
        <v>19.699200000000001</v>
      </c>
      <c r="AC1323" s="2">
        <f t="shared" si="1375"/>
        <v>0</v>
      </c>
      <c r="AD1323" s="2"/>
      <c r="AE1323" s="2">
        <f t="shared" si="1385"/>
        <v>41.04</v>
      </c>
      <c r="AF1323" s="2">
        <f t="shared" si="1382"/>
        <v>41.04</v>
      </c>
      <c r="AG1323" s="2">
        <f t="shared" si="1383"/>
        <v>0</v>
      </c>
    </row>
    <row r="1324" spans="1:35" x14ac:dyDescent="0.25">
      <c r="D1324">
        <f t="shared" si="1376"/>
        <v>6</v>
      </c>
      <c r="E1324" s="2">
        <f t="shared" si="1377"/>
        <v>19.699200000000001</v>
      </c>
      <c r="F1324" s="2">
        <f t="shared" si="1378"/>
        <v>19.699200000000001</v>
      </c>
      <c r="G1324">
        <f t="shared" si="1379"/>
        <v>0</v>
      </c>
      <c r="H1324" s="2">
        <f t="shared" si="1380"/>
        <v>39.398400000000002</v>
      </c>
      <c r="I1324" s="2">
        <f t="shared" si="1384"/>
        <v>447309.73440000002</v>
      </c>
      <c r="J1324" s="2"/>
      <c r="K1324" s="1" t="s">
        <v>23</v>
      </c>
      <c r="L1324" s="2">
        <f>L1323</f>
        <v>1889725.3842960557</v>
      </c>
      <c r="R1324">
        <v>6</v>
      </c>
      <c r="S1324" s="2">
        <f t="shared" si="1371"/>
        <v>19.699200000000001</v>
      </c>
      <c r="T1324" s="2">
        <f t="shared" si="1372"/>
        <v>19.699200000000001</v>
      </c>
      <c r="U1324" s="2">
        <f t="shared" si="1373"/>
        <v>0</v>
      </c>
      <c r="V1324" s="2"/>
      <c r="W1324" s="2">
        <f>S1324-S1324*$N$17</f>
        <v>15.759360000000001</v>
      </c>
      <c r="X1324" s="2">
        <f>T1324-T1324*$N$17</f>
        <v>15.759360000000001</v>
      </c>
      <c r="Y1324" s="2">
        <f>U1324-U1324*$N$17</f>
        <v>0</v>
      </c>
      <c r="Z1324" s="2"/>
      <c r="AA1324" s="2">
        <f t="shared" si="1381"/>
        <v>9.4556160000000009</v>
      </c>
      <c r="AB1324" s="2">
        <f t="shared" si="1374"/>
        <v>9.4556160000000009</v>
      </c>
      <c r="AC1324" s="2">
        <f t="shared" si="1375"/>
        <v>0</v>
      </c>
      <c r="AD1324" s="2"/>
      <c r="AE1324" s="2">
        <f t="shared" si="1385"/>
        <v>19.699200000000001</v>
      </c>
      <c r="AF1324" s="2">
        <f t="shared" si="1382"/>
        <v>19.699200000000001</v>
      </c>
      <c r="AG1324" s="2">
        <f t="shared" si="1383"/>
        <v>0</v>
      </c>
    </row>
    <row r="1325" spans="1:35" x14ac:dyDescent="0.25">
      <c r="D1325">
        <f t="shared" si="1376"/>
        <v>7</v>
      </c>
      <c r="E1325" s="2">
        <f t="shared" si="1377"/>
        <v>9.4556160000000009</v>
      </c>
      <c r="F1325" s="2">
        <f t="shared" si="1378"/>
        <v>9.4556160000000009</v>
      </c>
      <c r="G1325">
        <f t="shared" si="1379"/>
        <v>0</v>
      </c>
      <c r="H1325" s="2">
        <f t="shared" si="1380"/>
        <v>18.911232000000002</v>
      </c>
      <c r="I1325" s="2">
        <f t="shared" si="1384"/>
        <v>278288.23449600005</v>
      </c>
      <c r="J1325" s="2"/>
      <c r="K1325" s="15"/>
      <c r="L1325" s="2"/>
      <c r="M1325" s="2"/>
      <c r="N1325" s="2"/>
      <c r="O1325" s="2"/>
      <c r="R1325">
        <v>7</v>
      </c>
      <c r="S1325" s="2">
        <f t="shared" si="1371"/>
        <v>9.4556160000000009</v>
      </c>
      <c r="T1325" s="2">
        <f t="shared" si="1372"/>
        <v>9.4556160000000009</v>
      </c>
      <c r="U1325" s="2">
        <f t="shared" si="1373"/>
        <v>0</v>
      </c>
      <c r="V1325" s="2"/>
      <c r="W1325" s="2">
        <f>S1325-S1325*$N$18</f>
        <v>7.5644928000000009</v>
      </c>
      <c r="X1325" s="2">
        <f>T1325-T1325*$N$18</f>
        <v>7.5644928000000009</v>
      </c>
      <c r="Y1325" s="2">
        <f>U1325-U1325*$N$18</f>
        <v>0</v>
      </c>
      <c r="Z1325" s="2"/>
      <c r="AA1325" s="2">
        <f t="shared" si="1381"/>
        <v>4.53869568</v>
      </c>
      <c r="AB1325" s="2">
        <f t="shared" si="1374"/>
        <v>4.53869568</v>
      </c>
      <c r="AC1325" s="2">
        <f t="shared" si="1375"/>
        <v>0</v>
      </c>
      <c r="AD1325" s="2"/>
      <c r="AE1325" s="2">
        <f t="shared" si="1385"/>
        <v>9.4556160000000009</v>
      </c>
      <c r="AF1325" s="2">
        <f t="shared" si="1382"/>
        <v>9.4556160000000009</v>
      </c>
      <c r="AG1325" s="2">
        <f t="shared" si="1383"/>
        <v>0</v>
      </c>
    </row>
    <row r="1326" spans="1:35" x14ac:dyDescent="0.25">
      <c r="D1326">
        <f t="shared" si="1376"/>
        <v>8</v>
      </c>
      <c r="E1326" s="2">
        <f t="shared" si="1377"/>
        <v>4.53869568</v>
      </c>
      <c r="F1326" s="2">
        <f t="shared" si="1378"/>
        <v>4.53869568</v>
      </c>
      <c r="G1326">
        <f t="shared" si="1379"/>
        <v>0</v>
      </c>
      <c r="H1326" s="2">
        <f t="shared" si="1380"/>
        <v>9.07739136</v>
      </c>
      <c r="I1326" s="2">
        <f t="shared" si="1384"/>
        <v>168076.97842176</v>
      </c>
      <c r="J1326" s="2"/>
      <c r="K1326" s="2"/>
      <c r="L1326" s="2"/>
      <c r="M1326" s="2"/>
      <c r="N1326" s="2"/>
      <c r="O1326" s="2"/>
      <c r="R1326">
        <v>8</v>
      </c>
      <c r="S1326" s="2">
        <f t="shared" si="1371"/>
        <v>4.53869568</v>
      </c>
      <c r="T1326" s="2">
        <f t="shared" si="1372"/>
        <v>4.53869568</v>
      </c>
      <c r="U1326" s="2">
        <f t="shared" si="1373"/>
        <v>0</v>
      </c>
      <c r="V1326" s="2"/>
      <c r="W1326" s="2">
        <f>S1326-S1326*$N$19</f>
        <v>3.630956544</v>
      </c>
      <c r="X1326" s="2">
        <f>T1326-T1326*$N$19</f>
        <v>3.630956544</v>
      </c>
      <c r="Y1326" s="2">
        <f>U1326-U1326*$N$19</f>
        <v>0</v>
      </c>
      <c r="Z1326" s="2"/>
      <c r="AA1326" s="2">
        <f t="shared" si="1381"/>
        <v>2.1785739263999999</v>
      </c>
      <c r="AB1326" s="2">
        <f t="shared" si="1374"/>
        <v>2.1785739263999999</v>
      </c>
      <c r="AC1326" s="2">
        <f t="shared" si="1375"/>
        <v>0</v>
      </c>
      <c r="AD1326" s="2"/>
      <c r="AE1326" s="2">
        <f t="shared" si="1385"/>
        <v>4.53869568</v>
      </c>
      <c r="AF1326" s="2">
        <f t="shared" si="1382"/>
        <v>4.53869568</v>
      </c>
      <c r="AG1326" s="2">
        <f t="shared" si="1383"/>
        <v>0</v>
      </c>
    </row>
    <row r="1327" spans="1:35" x14ac:dyDescent="0.25">
      <c r="D1327">
        <f t="shared" si="1376"/>
        <v>9</v>
      </c>
      <c r="E1327" s="2">
        <f t="shared" si="1377"/>
        <v>2.1785739263999999</v>
      </c>
      <c r="F1327" s="2">
        <f t="shared" si="1378"/>
        <v>2.1785739263999999</v>
      </c>
      <c r="G1327">
        <f t="shared" si="1379"/>
        <v>0</v>
      </c>
      <c r="H1327" s="2">
        <f t="shared" si="1380"/>
        <v>4.3571478527999998</v>
      </c>
      <c r="I1327" s="2">
        <f t="shared" si="1384"/>
        <v>134261.15393617921</v>
      </c>
      <c r="J1327" s="2"/>
      <c r="K1327" s="2"/>
      <c r="L1327" s="2"/>
      <c r="M1327" s="2"/>
      <c r="N1327" s="2"/>
      <c r="O1327" s="2"/>
      <c r="R1327">
        <v>9</v>
      </c>
      <c r="S1327" s="2">
        <f t="shared" si="1371"/>
        <v>2.1785739263999999</v>
      </c>
      <c r="T1327" s="2">
        <f t="shared" si="1372"/>
        <v>2.1785739263999999</v>
      </c>
      <c r="U1327" s="2">
        <f t="shared" si="1373"/>
        <v>0</v>
      </c>
      <c r="V1327" s="2"/>
      <c r="W1327" s="2">
        <f>S1327-S1327*$N$20</f>
        <v>1.7428591411199998</v>
      </c>
      <c r="X1327" s="2">
        <f>T1327-T1327*$N$20</f>
        <v>1.7428591411199998</v>
      </c>
      <c r="Y1327" s="2">
        <f>U1327-U1327*$N$20</f>
        <v>0</v>
      </c>
      <c r="Z1327" s="2"/>
      <c r="AA1327" s="2">
        <f t="shared" si="1381"/>
        <v>1.0457154846719998</v>
      </c>
      <c r="AB1327" s="2">
        <f t="shared" si="1374"/>
        <v>1.0457154846719998</v>
      </c>
      <c r="AC1327" s="2">
        <f t="shared" si="1375"/>
        <v>0</v>
      </c>
      <c r="AD1327" s="2"/>
      <c r="AE1327" s="2">
        <f t="shared" si="1385"/>
        <v>2.1785739263999999</v>
      </c>
      <c r="AF1327" s="2">
        <f t="shared" si="1382"/>
        <v>2.1785739263999999</v>
      </c>
      <c r="AG1327" s="2">
        <f t="shared" si="1383"/>
        <v>0</v>
      </c>
    </row>
    <row r="1328" spans="1:35" x14ac:dyDescent="0.25">
      <c r="D1328">
        <f t="shared" si="1376"/>
        <v>10</v>
      </c>
      <c r="E1328" s="2">
        <f t="shared" si="1377"/>
        <v>1.0457154846719998</v>
      </c>
      <c r="F1328" s="2">
        <f t="shared" si="1378"/>
        <v>1.0457154846719998</v>
      </c>
      <c r="G1328">
        <f t="shared" si="1379"/>
        <v>0</v>
      </c>
      <c r="H1328" s="2">
        <f t="shared" si="1380"/>
        <v>2.0914309693439996</v>
      </c>
      <c r="I1328" s="2">
        <f t="shared" si="1384"/>
        <v>67114.019806248951</v>
      </c>
      <c r="J1328" s="2"/>
      <c r="K1328" s="2"/>
      <c r="L1328" s="2"/>
      <c r="M1328" s="2"/>
      <c r="N1328" s="2"/>
      <c r="O1328" s="2"/>
      <c r="R1328">
        <v>10</v>
      </c>
      <c r="S1328" s="2">
        <f t="shared" si="1371"/>
        <v>1.0457154846719998</v>
      </c>
      <c r="T1328" s="2">
        <f t="shared" si="1372"/>
        <v>1.0457154846719998</v>
      </c>
      <c r="U1328" s="2">
        <f t="shared" si="1373"/>
        <v>0</v>
      </c>
      <c r="V1328" s="2"/>
      <c r="W1328" s="2">
        <f>S1328-S1328*$N$21</f>
        <v>0.8365723877375999</v>
      </c>
      <c r="X1328" s="2">
        <f>T1328-T1328*$N$21</f>
        <v>0.8365723877375999</v>
      </c>
      <c r="Y1328" s="2">
        <f>U1328-U1328*$N$21</f>
        <v>0</v>
      </c>
      <c r="Z1328" s="2"/>
      <c r="AA1328" s="2">
        <f t="shared" si="1381"/>
        <v>0.50194343264255992</v>
      </c>
      <c r="AB1328" s="2">
        <f t="shared" si="1374"/>
        <v>0.50194343264255992</v>
      </c>
      <c r="AC1328" s="2">
        <f t="shared" si="1375"/>
        <v>0</v>
      </c>
      <c r="AD1328" s="2"/>
      <c r="AE1328" s="2">
        <f t="shared" si="1385"/>
        <v>1.0457154846719998</v>
      </c>
      <c r="AF1328" s="2">
        <f t="shared" si="1382"/>
        <v>1.0457154846719998</v>
      </c>
      <c r="AG1328" s="2">
        <f t="shared" si="1383"/>
        <v>0</v>
      </c>
    </row>
    <row r="1329" spans="1:35" x14ac:dyDescent="0.25">
      <c r="D1329">
        <f t="shared" si="1376"/>
        <v>11</v>
      </c>
      <c r="E1329" s="2">
        <f t="shared" si="1377"/>
        <v>0.50194343264255992</v>
      </c>
      <c r="F1329" s="2">
        <f t="shared" si="1378"/>
        <v>0.50194343264255992</v>
      </c>
      <c r="G1329">
        <f t="shared" si="1379"/>
        <v>0</v>
      </c>
      <c r="H1329" s="2">
        <f t="shared" si="1380"/>
        <v>1.0038868652851198</v>
      </c>
      <c r="I1329" s="2">
        <f t="shared" si="1384"/>
        <v>40360.26753192296</v>
      </c>
      <c r="J1329" s="2"/>
      <c r="K1329" s="2"/>
      <c r="L1329" s="2"/>
      <c r="M1329" s="2"/>
      <c r="N1329" s="2"/>
      <c r="O1329" s="2"/>
      <c r="R1329" s="3">
        <v>11</v>
      </c>
      <c r="S1329" s="6">
        <f t="shared" si="1371"/>
        <v>0.50194343264255992</v>
      </c>
      <c r="T1329" s="6">
        <f t="shared" si="1372"/>
        <v>0.50194343264255992</v>
      </c>
      <c r="U1329" s="6">
        <f t="shared" si="1373"/>
        <v>0</v>
      </c>
      <c r="V1329" s="7"/>
      <c r="W1329" s="2">
        <f>S1329-S1329*$N$22</f>
        <v>0.40155474611404796</v>
      </c>
      <c r="X1329" s="2">
        <f>T1329-T1329*$N$22</f>
        <v>0.40155474611404796</v>
      </c>
      <c r="Y1329" s="2">
        <f>U1329-U1329*$N$22</f>
        <v>0</v>
      </c>
      <c r="Z1329" s="2"/>
      <c r="AA1329" s="2">
        <f t="shared" si="1381"/>
        <v>0.24093284766842876</v>
      </c>
      <c r="AB1329" s="2">
        <f t="shared" si="1374"/>
        <v>0.24093284766842876</v>
      </c>
      <c r="AC1329" s="2">
        <f t="shared" si="1375"/>
        <v>0</v>
      </c>
      <c r="AD1329" s="2"/>
      <c r="AE1329" s="2">
        <f t="shared" si="1385"/>
        <v>0.50194343264255992</v>
      </c>
      <c r="AF1329" s="2">
        <f t="shared" si="1382"/>
        <v>0.50194343264255992</v>
      </c>
      <c r="AG1329" s="2">
        <f t="shared" si="1383"/>
        <v>0</v>
      </c>
    </row>
    <row r="1330" spans="1:35" x14ac:dyDescent="0.25">
      <c r="H1330" s="2">
        <f>SUM(H1319:H1329)</f>
        <v>9611.8210262316497</v>
      </c>
      <c r="I1330">
        <f>SUM(I1321:I1329)</f>
        <v>3779450.7685921113</v>
      </c>
      <c r="R1330" t="s">
        <v>30</v>
      </c>
      <c r="T1330">
        <f>IF($H1330&lt;$J$12,F1330,F1330/$H1330*$J$12)</f>
        <v>0</v>
      </c>
      <c r="U1330">
        <f>SUM(S1319:U1329)</f>
        <v>7052.9194890474282</v>
      </c>
      <c r="Y1330" s="2">
        <f>SUM(W1319:Y1329)</f>
        <v>6877.3355912379429</v>
      </c>
      <c r="AC1330" s="2">
        <f>SUM(AA1319:AC1329)</f>
        <v>2053.4013547427667</v>
      </c>
      <c r="AE1330" s="2">
        <f>SUM(AE1319:AE1329)</f>
        <v>4805.9105131158249</v>
      </c>
      <c r="AF1330" s="2">
        <f>SUM(AF1319:AF1329)</f>
        <v>4805.9105131158249</v>
      </c>
      <c r="AG1330">
        <f>SUM(AG1319:AG1329)</f>
        <v>0</v>
      </c>
      <c r="AH1330" s="15">
        <f>SUM(AE1319:AG1329)</f>
        <v>9611.8210262316461</v>
      </c>
    </row>
    <row r="1331" spans="1:35" x14ac:dyDescent="0.25">
      <c r="B1331" s="3"/>
      <c r="C1331" s="3"/>
      <c r="D1331" s="3"/>
      <c r="E1331" s="6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14"/>
      <c r="AI1331" s="3"/>
    </row>
    <row r="1332" spans="1:35" x14ac:dyDescent="0.25">
      <c r="B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7"/>
      <c r="U1332" s="7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7"/>
      <c r="AH1332" s="19"/>
      <c r="AI1332" s="7"/>
    </row>
    <row r="1333" spans="1:35" x14ac:dyDescent="0.25">
      <c r="A1333" t="s">
        <v>24</v>
      </c>
      <c r="B1333">
        <f>B1318+1</f>
        <v>87</v>
      </c>
      <c r="D1333" s="3" t="s">
        <v>34</v>
      </c>
      <c r="E1333" s="3" t="s">
        <v>5</v>
      </c>
      <c r="F1333" s="3" t="s">
        <v>4</v>
      </c>
      <c r="G1333" s="3" t="s">
        <v>6</v>
      </c>
      <c r="H1333" s="3" t="s">
        <v>14</v>
      </c>
      <c r="I1333" s="3" t="s">
        <v>7</v>
      </c>
      <c r="K1333" s="14" t="s">
        <v>32</v>
      </c>
      <c r="L1333" s="4"/>
      <c r="M1333" s="4"/>
      <c r="N1333" s="3" t="s">
        <v>51</v>
      </c>
      <c r="O1333" s="3" t="s">
        <v>50</v>
      </c>
      <c r="P1333" s="3" t="s">
        <v>14</v>
      </c>
      <c r="R1333" s="3" t="s">
        <v>34</v>
      </c>
      <c r="S1333" s="3" t="s">
        <v>35</v>
      </c>
      <c r="T1333" s="3" t="s">
        <v>36</v>
      </c>
      <c r="U1333" s="3" t="s">
        <v>37</v>
      </c>
      <c r="W1333" s="3" t="s">
        <v>38</v>
      </c>
      <c r="X1333" s="3" t="s">
        <v>39</v>
      </c>
      <c r="Y1333" s="3" t="s">
        <v>40</v>
      </c>
      <c r="AA1333" s="3" t="s">
        <v>41</v>
      </c>
      <c r="AB1333" s="3" t="s">
        <v>42</v>
      </c>
      <c r="AC1333" s="3" t="s">
        <v>43</v>
      </c>
      <c r="AE1333" s="3" t="s">
        <v>52</v>
      </c>
      <c r="AF1333" s="3" t="s">
        <v>54</v>
      </c>
      <c r="AG1333" s="3" t="s">
        <v>53</v>
      </c>
      <c r="AH1333" s="1" t="s">
        <v>24</v>
      </c>
      <c r="AI1333">
        <f>B1333</f>
        <v>87</v>
      </c>
    </row>
    <row r="1334" spans="1:35" x14ac:dyDescent="0.25">
      <c r="D1334">
        <f>D1319</f>
        <v>1</v>
      </c>
      <c r="E1334" s="2">
        <f>AE1319</f>
        <v>3779.4507685921112</v>
      </c>
      <c r="F1334" s="2">
        <f>AF1319</f>
        <v>3779.4507685921112</v>
      </c>
      <c r="G1334">
        <f>IF($B1333&lt;$M$5,0,$K$6)</f>
        <v>0</v>
      </c>
      <c r="H1334" s="2">
        <f>SUM(E1334:G1334)</f>
        <v>7558.9015371842224</v>
      </c>
      <c r="K1334" s="1" t="s">
        <v>17</v>
      </c>
      <c r="L1334" s="2">
        <f>SUM(I1336:I1344)</f>
        <v>3779450.7685921113</v>
      </c>
      <c r="M1334" s="4"/>
      <c r="N1334" s="7">
        <f>L1337+L1338</f>
        <v>1889725.3842960557</v>
      </c>
      <c r="O1334" s="7">
        <f>L1339</f>
        <v>1889725.3842960557</v>
      </c>
      <c r="P1334" s="4"/>
      <c r="R1334">
        <v>1</v>
      </c>
      <c r="S1334" s="2">
        <f t="shared" ref="S1334:S1344" si="1387">IF($H1334&lt;$J$12,E1334,E1334/$H1334*$J$12)</f>
        <v>2500</v>
      </c>
      <c r="T1334" s="2">
        <f t="shared" ref="T1334:T1344" si="1388">IF($H1334&lt;$J$12,F1334,F1334/$H1334*$J$12)</f>
        <v>2500</v>
      </c>
      <c r="U1334" s="2">
        <f t="shared" ref="U1334:U1344" si="1389">IF($H1334&lt;$J$12,G1334,G1334/$H1334*$J$12)</f>
        <v>0</v>
      </c>
      <c r="V1334" s="2"/>
      <c r="W1334" s="2">
        <f>S1334-S1334*$N$12</f>
        <v>2500</v>
      </c>
      <c r="X1334" s="2">
        <f>T1334-T1334*$N$12</f>
        <v>2500</v>
      </c>
      <c r="Y1334" s="2">
        <f>U1334-U1334*$N$12</f>
        <v>0</v>
      </c>
      <c r="Z1334" s="2"/>
      <c r="AA1334" s="2">
        <f>W1334*VLOOKUP($R1334,$D$19:$E$29,2,FALSE)</f>
        <v>625</v>
      </c>
      <c r="AB1334" s="2">
        <f t="shared" ref="AB1334:AB1344" si="1390">X1334*VLOOKUP($R1334,$D$19:$E$29,2,FALSE)</f>
        <v>625</v>
      </c>
      <c r="AC1334" s="2">
        <f t="shared" ref="AC1334:AC1344" si="1391">Y1334*VLOOKUP($R1334,$D$19:$E$29,2,FALSE)</f>
        <v>0</v>
      </c>
      <c r="AD1334" s="2"/>
      <c r="AE1334" s="2">
        <f>N1337</f>
        <v>3779.4507685921112</v>
      </c>
      <c r="AF1334" s="2">
        <f>O1337</f>
        <v>3779.4507685921112</v>
      </c>
      <c r="AG1334">
        <v>0</v>
      </c>
    </row>
    <row r="1335" spans="1:35" x14ac:dyDescent="0.25">
      <c r="D1335">
        <f t="shared" ref="D1335:D1344" si="1392">D1320</f>
        <v>2</v>
      </c>
      <c r="E1335" s="2">
        <f t="shared" ref="E1335:E1344" si="1393">AE1320</f>
        <v>625</v>
      </c>
      <c r="F1335" s="2">
        <f t="shared" ref="F1335:F1344" si="1394">AF1320</f>
        <v>625</v>
      </c>
      <c r="G1335">
        <f t="shared" ref="G1335:G1344" si="1395">AG1320</f>
        <v>0</v>
      </c>
      <c r="H1335" s="2">
        <f t="shared" ref="H1335:H1344" si="1396">SUM(E1335:G1335)</f>
        <v>1250</v>
      </c>
      <c r="K1335" s="1" t="s">
        <v>19</v>
      </c>
      <c r="L1335" s="8">
        <f>IF(B1333&lt;$M$5,0,$K$6/SUM($K$6,E1334:E1344))</f>
        <v>0</v>
      </c>
      <c r="M1335" s="1" t="s">
        <v>15</v>
      </c>
      <c r="N1335" s="2">
        <f>N1334*$I$6</f>
        <v>3779.4507685921112</v>
      </c>
      <c r="O1335" s="2">
        <f>O1334*$I$6</f>
        <v>3779.4507685921112</v>
      </c>
      <c r="P1335" s="2">
        <f>SUM(N1335:O1335)</f>
        <v>7558.9015371842224</v>
      </c>
      <c r="R1335">
        <v>2</v>
      </c>
      <c r="S1335" s="2">
        <f t="shared" si="1387"/>
        <v>625</v>
      </c>
      <c r="T1335" s="2">
        <f t="shared" si="1388"/>
        <v>625</v>
      </c>
      <c r="U1335" s="2">
        <f t="shared" si="1389"/>
        <v>0</v>
      </c>
      <c r="V1335" s="2"/>
      <c r="W1335" s="2">
        <f>S1335-S1335*$N$13</f>
        <v>593.75</v>
      </c>
      <c r="X1335" s="2">
        <f>T1335-T1335*$N$13</f>
        <v>593.75</v>
      </c>
      <c r="Y1335" s="2">
        <f>U1335-U1335*$N$13</f>
        <v>0</v>
      </c>
      <c r="Z1335" s="2"/>
      <c r="AA1335" s="2">
        <f t="shared" ref="AA1335:AA1344" si="1397">W1335*VLOOKUP($R1335,$D$19:$E$29,2,FALSE)</f>
        <v>237.5</v>
      </c>
      <c r="AB1335" s="2">
        <f t="shared" si="1390"/>
        <v>237.5</v>
      </c>
      <c r="AC1335" s="2">
        <f t="shared" si="1391"/>
        <v>0</v>
      </c>
      <c r="AD1335" s="2"/>
      <c r="AE1335" s="2">
        <f>AA1334</f>
        <v>625</v>
      </c>
      <c r="AF1335" s="2">
        <f t="shared" ref="AF1335:AF1344" si="1398">AB1334</f>
        <v>625</v>
      </c>
      <c r="AG1335" s="2">
        <f t="shared" ref="AG1335:AG1344" si="1399">AC1334</f>
        <v>0</v>
      </c>
    </row>
    <row r="1336" spans="1:35" x14ac:dyDescent="0.25">
      <c r="D1336">
        <f t="shared" si="1392"/>
        <v>3</v>
      </c>
      <c r="E1336" s="2">
        <f t="shared" si="1393"/>
        <v>237.5</v>
      </c>
      <c r="F1336" s="2">
        <f t="shared" si="1394"/>
        <v>237.5</v>
      </c>
      <c r="G1336">
        <f t="shared" si="1395"/>
        <v>0</v>
      </c>
      <c r="H1336" s="2">
        <f t="shared" si="1396"/>
        <v>475</v>
      </c>
      <c r="I1336" s="2">
        <f t="shared" ref="I1336:I1344" si="1400">F1336*VLOOKUP(D1336,$H$12:$L$22,4,FALSE)</f>
        <v>1149025</v>
      </c>
      <c r="J1336" s="2"/>
      <c r="K1336" s="1" t="s">
        <v>20</v>
      </c>
      <c r="L1336" s="8">
        <f>1-L1335</f>
        <v>1</v>
      </c>
      <c r="M1336" s="1" t="s">
        <v>16</v>
      </c>
      <c r="N1336" s="2">
        <f>IF($P1335&lt;$I$7,N1335,$I$7*N1335/$P1335)</f>
        <v>3779.4507685921112</v>
      </c>
      <c r="O1336" s="2">
        <f>IF($P1335&lt;$I$7,O1335,$I$7*O1335/$P1335)</f>
        <v>3779.4507685921112</v>
      </c>
      <c r="P1336" s="2">
        <f>SUM(N1336:O1336)</f>
        <v>7558.9015371842224</v>
      </c>
      <c r="R1336">
        <v>3</v>
      </c>
      <c r="S1336" s="2">
        <f t="shared" si="1387"/>
        <v>237.5</v>
      </c>
      <c r="T1336" s="2">
        <f t="shared" si="1388"/>
        <v>237.5</v>
      </c>
      <c r="U1336" s="2">
        <f t="shared" si="1389"/>
        <v>0</v>
      </c>
      <c r="V1336" s="2"/>
      <c r="W1336" s="2">
        <f>S1336-S1336*$N$14</f>
        <v>213.75</v>
      </c>
      <c r="X1336" s="2">
        <f>T1336-T1336*$N$14</f>
        <v>213.75</v>
      </c>
      <c r="Y1336" s="2">
        <f>U1336-U1336*$N$14</f>
        <v>0</v>
      </c>
      <c r="Z1336" s="2"/>
      <c r="AA1336" s="2">
        <f t="shared" si="1397"/>
        <v>85.5</v>
      </c>
      <c r="AB1336" s="2">
        <f t="shared" si="1390"/>
        <v>85.5</v>
      </c>
      <c r="AC1336" s="2">
        <f t="shared" si="1391"/>
        <v>0</v>
      </c>
      <c r="AD1336" s="2"/>
      <c r="AE1336" s="2">
        <f t="shared" ref="AE1336:AE1344" si="1401">AA1335</f>
        <v>237.5</v>
      </c>
      <c r="AF1336" s="2">
        <f t="shared" si="1398"/>
        <v>237.5</v>
      </c>
      <c r="AG1336" s="2">
        <f t="shared" si="1399"/>
        <v>0</v>
      </c>
    </row>
    <row r="1337" spans="1:35" x14ac:dyDescent="0.25">
      <c r="D1337">
        <f t="shared" si="1392"/>
        <v>4</v>
      </c>
      <c r="E1337" s="2">
        <f t="shared" si="1393"/>
        <v>85.5</v>
      </c>
      <c r="F1337" s="2">
        <f t="shared" si="1394"/>
        <v>85.5</v>
      </c>
      <c r="G1337">
        <f t="shared" si="1395"/>
        <v>0</v>
      </c>
      <c r="H1337" s="2">
        <f t="shared" si="1396"/>
        <v>171</v>
      </c>
      <c r="I1337" s="2">
        <f t="shared" si="1400"/>
        <v>847732.5</v>
      </c>
      <c r="J1337" s="2"/>
      <c r="K1337" s="1" t="s">
        <v>21</v>
      </c>
      <c r="L1337" s="2">
        <f>L1334*L1335</f>
        <v>0</v>
      </c>
      <c r="M1337" s="1" t="s">
        <v>33</v>
      </c>
      <c r="N1337" s="2">
        <f>N1336</f>
        <v>3779.4507685921112</v>
      </c>
      <c r="O1337" s="2">
        <f t="shared" ref="O1337" si="1402">O1336</f>
        <v>3779.4507685921112</v>
      </c>
      <c r="P1337" s="2">
        <f>SUM(N1337:O1337)</f>
        <v>7558.9015371842224</v>
      </c>
      <c r="R1337">
        <v>4</v>
      </c>
      <c r="S1337" s="2">
        <f t="shared" si="1387"/>
        <v>85.5</v>
      </c>
      <c r="T1337" s="2">
        <f t="shared" si="1388"/>
        <v>85.5</v>
      </c>
      <c r="U1337" s="2">
        <f t="shared" si="1389"/>
        <v>0</v>
      </c>
      <c r="V1337" s="2"/>
      <c r="W1337" s="2">
        <f>S1337-S1337*$N$15</f>
        <v>68.400000000000006</v>
      </c>
      <c r="X1337" s="2">
        <f>T1337-T1337*$N$15</f>
        <v>68.400000000000006</v>
      </c>
      <c r="Y1337" s="2">
        <f>U1337-U1337*$N$15</f>
        <v>0</v>
      </c>
      <c r="Z1337" s="2"/>
      <c r="AA1337" s="2">
        <f t="shared" si="1397"/>
        <v>41.04</v>
      </c>
      <c r="AB1337" s="2">
        <f t="shared" si="1390"/>
        <v>41.04</v>
      </c>
      <c r="AC1337" s="2">
        <f t="shared" si="1391"/>
        <v>0</v>
      </c>
      <c r="AD1337" s="2"/>
      <c r="AE1337" s="2">
        <f t="shared" si="1401"/>
        <v>85.5</v>
      </c>
      <c r="AF1337" s="2">
        <f t="shared" si="1398"/>
        <v>85.5</v>
      </c>
      <c r="AG1337" s="2">
        <f t="shared" si="1399"/>
        <v>0</v>
      </c>
    </row>
    <row r="1338" spans="1:35" x14ac:dyDescent="0.25">
      <c r="D1338">
        <f t="shared" si="1392"/>
        <v>5</v>
      </c>
      <c r="E1338" s="2">
        <f t="shared" si="1393"/>
        <v>41.04</v>
      </c>
      <c r="F1338" s="2">
        <f t="shared" si="1394"/>
        <v>41.04</v>
      </c>
      <c r="G1338">
        <f t="shared" si="1395"/>
        <v>0</v>
      </c>
      <c r="H1338" s="2">
        <f t="shared" si="1396"/>
        <v>82.08</v>
      </c>
      <c r="I1338" s="2">
        <f t="shared" si="1400"/>
        <v>647282.88</v>
      </c>
      <c r="J1338" s="2"/>
      <c r="K1338" s="1" t="s">
        <v>22</v>
      </c>
      <c r="L1338" s="2">
        <f>(L1334*L1336)/2</f>
        <v>1889725.3842960557</v>
      </c>
      <c r="R1338">
        <v>5</v>
      </c>
      <c r="S1338" s="2">
        <f t="shared" si="1387"/>
        <v>41.04</v>
      </c>
      <c r="T1338" s="2">
        <f t="shared" si="1388"/>
        <v>41.04</v>
      </c>
      <c r="U1338" s="2">
        <f t="shared" si="1389"/>
        <v>0</v>
      </c>
      <c r="V1338" s="2"/>
      <c r="W1338" s="2">
        <f>S1338-S1338*$N$16</f>
        <v>32.832000000000001</v>
      </c>
      <c r="X1338" s="2">
        <f>T1338-T1338*$N$16</f>
        <v>32.832000000000001</v>
      </c>
      <c r="Y1338" s="2">
        <f>U1338-U1338*$N$16</f>
        <v>0</v>
      </c>
      <c r="Z1338" s="2"/>
      <c r="AA1338" s="2">
        <f t="shared" si="1397"/>
        <v>19.699200000000001</v>
      </c>
      <c r="AB1338" s="2">
        <f t="shared" si="1390"/>
        <v>19.699200000000001</v>
      </c>
      <c r="AC1338" s="2">
        <f t="shared" si="1391"/>
        <v>0</v>
      </c>
      <c r="AD1338" s="2"/>
      <c r="AE1338" s="2">
        <f t="shared" si="1401"/>
        <v>41.04</v>
      </c>
      <c r="AF1338" s="2">
        <f t="shared" si="1398"/>
        <v>41.04</v>
      </c>
      <c r="AG1338" s="2">
        <f t="shared" si="1399"/>
        <v>0</v>
      </c>
    </row>
    <row r="1339" spans="1:35" x14ac:dyDescent="0.25">
      <c r="D1339">
        <f t="shared" si="1392"/>
        <v>6</v>
      </c>
      <c r="E1339" s="2">
        <f t="shared" si="1393"/>
        <v>19.699200000000001</v>
      </c>
      <c r="F1339" s="2">
        <f t="shared" si="1394"/>
        <v>19.699200000000001</v>
      </c>
      <c r="G1339">
        <f t="shared" si="1395"/>
        <v>0</v>
      </c>
      <c r="H1339" s="2">
        <f t="shared" si="1396"/>
        <v>39.398400000000002</v>
      </c>
      <c r="I1339" s="2">
        <f t="shared" si="1400"/>
        <v>447309.73440000002</v>
      </c>
      <c r="J1339" s="2"/>
      <c r="K1339" s="1" t="s">
        <v>23</v>
      </c>
      <c r="L1339" s="2">
        <f>L1338</f>
        <v>1889725.3842960557</v>
      </c>
      <c r="R1339">
        <v>6</v>
      </c>
      <c r="S1339" s="2">
        <f t="shared" si="1387"/>
        <v>19.699200000000001</v>
      </c>
      <c r="T1339" s="2">
        <f t="shared" si="1388"/>
        <v>19.699200000000001</v>
      </c>
      <c r="U1339" s="2">
        <f t="shared" si="1389"/>
        <v>0</v>
      </c>
      <c r="V1339" s="2"/>
      <c r="W1339" s="2">
        <f>S1339-S1339*$N$17</f>
        <v>15.759360000000001</v>
      </c>
      <c r="X1339" s="2">
        <f>T1339-T1339*$N$17</f>
        <v>15.759360000000001</v>
      </c>
      <c r="Y1339" s="2">
        <f>U1339-U1339*$N$17</f>
        <v>0</v>
      </c>
      <c r="Z1339" s="2"/>
      <c r="AA1339" s="2">
        <f t="shared" si="1397"/>
        <v>9.4556160000000009</v>
      </c>
      <c r="AB1339" s="2">
        <f t="shared" si="1390"/>
        <v>9.4556160000000009</v>
      </c>
      <c r="AC1339" s="2">
        <f t="shared" si="1391"/>
        <v>0</v>
      </c>
      <c r="AD1339" s="2"/>
      <c r="AE1339" s="2">
        <f t="shared" si="1401"/>
        <v>19.699200000000001</v>
      </c>
      <c r="AF1339" s="2">
        <f t="shared" si="1398"/>
        <v>19.699200000000001</v>
      </c>
      <c r="AG1339" s="2">
        <f t="shared" si="1399"/>
        <v>0</v>
      </c>
    </row>
    <row r="1340" spans="1:35" x14ac:dyDescent="0.25">
      <c r="D1340">
        <f t="shared" si="1392"/>
        <v>7</v>
      </c>
      <c r="E1340" s="2">
        <f t="shared" si="1393"/>
        <v>9.4556160000000009</v>
      </c>
      <c r="F1340" s="2">
        <f t="shared" si="1394"/>
        <v>9.4556160000000009</v>
      </c>
      <c r="G1340">
        <f t="shared" si="1395"/>
        <v>0</v>
      </c>
      <c r="H1340" s="2">
        <f t="shared" si="1396"/>
        <v>18.911232000000002</v>
      </c>
      <c r="I1340" s="2">
        <f t="shared" si="1400"/>
        <v>278288.23449600005</v>
      </c>
      <c r="J1340" s="2"/>
      <c r="K1340" s="15"/>
      <c r="L1340" s="2"/>
      <c r="M1340" s="2"/>
      <c r="N1340" s="2"/>
      <c r="O1340" s="2"/>
      <c r="R1340">
        <v>7</v>
      </c>
      <c r="S1340" s="2">
        <f t="shared" si="1387"/>
        <v>9.4556160000000009</v>
      </c>
      <c r="T1340" s="2">
        <f t="shared" si="1388"/>
        <v>9.4556160000000009</v>
      </c>
      <c r="U1340" s="2">
        <f t="shared" si="1389"/>
        <v>0</v>
      </c>
      <c r="V1340" s="2"/>
      <c r="W1340" s="2">
        <f>S1340-S1340*$N$18</f>
        <v>7.5644928000000009</v>
      </c>
      <c r="X1340" s="2">
        <f>T1340-T1340*$N$18</f>
        <v>7.5644928000000009</v>
      </c>
      <c r="Y1340" s="2">
        <f>U1340-U1340*$N$18</f>
        <v>0</v>
      </c>
      <c r="Z1340" s="2"/>
      <c r="AA1340" s="2">
        <f t="shared" si="1397"/>
        <v>4.53869568</v>
      </c>
      <c r="AB1340" s="2">
        <f t="shared" si="1390"/>
        <v>4.53869568</v>
      </c>
      <c r="AC1340" s="2">
        <f t="shared" si="1391"/>
        <v>0</v>
      </c>
      <c r="AD1340" s="2"/>
      <c r="AE1340" s="2">
        <f t="shared" si="1401"/>
        <v>9.4556160000000009</v>
      </c>
      <c r="AF1340" s="2">
        <f t="shared" si="1398"/>
        <v>9.4556160000000009</v>
      </c>
      <c r="AG1340" s="2">
        <f t="shared" si="1399"/>
        <v>0</v>
      </c>
    </row>
    <row r="1341" spans="1:35" x14ac:dyDescent="0.25">
      <c r="D1341">
        <f t="shared" si="1392"/>
        <v>8</v>
      </c>
      <c r="E1341" s="2">
        <f t="shared" si="1393"/>
        <v>4.53869568</v>
      </c>
      <c r="F1341" s="2">
        <f t="shared" si="1394"/>
        <v>4.53869568</v>
      </c>
      <c r="G1341">
        <f t="shared" si="1395"/>
        <v>0</v>
      </c>
      <c r="H1341" s="2">
        <f t="shared" si="1396"/>
        <v>9.07739136</v>
      </c>
      <c r="I1341" s="2">
        <f t="shared" si="1400"/>
        <v>168076.97842176</v>
      </c>
      <c r="J1341" s="2"/>
      <c r="K1341" s="2"/>
      <c r="L1341" s="2"/>
      <c r="M1341" s="2"/>
      <c r="N1341" s="2"/>
      <c r="O1341" s="2"/>
      <c r="R1341">
        <v>8</v>
      </c>
      <c r="S1341" s="2">
        <f t="shared" si="1387"/>
        <v>4.53869568</v>
      </c>
      <c r="T1341" s="2">
        <f t="shared" si="1388"/>
        <v>4.53869568</v>
      </c>
      <c r="U1341" s="2">
        <f t="shared" si="1389"/>
        <v>0</v>
      </c>
      <c r="V1341" s="2"/>
      <c r="W1341" s="2">
        <f>S1341-S1341*$N$19</f>
        <v>3.630956544</v>
      </c>
      <c r="X1341" s="2">
        <f>T1341-T1341*$N$19</f>
        <v>3.630956544</v>
      </c>
      <c r="Y1341" s="2">
        <f>U1341-U1341*$N$19</f>
        <v>0</v>
      </c>
      <c r="Z1341" s="2"/>
      <c r="AA1341" s="2">
        <f t="shared" si="1397"/>
        <v>2.1785739263999999</v>
      </c>
      <c r="AB1341" s="2">
        <f t="shared" si="1390"/>
        <v>2.1785739263999999</v>
      </c>
      <c r="AC1341" s="2">
        <f t="shared" si="1391"/>
        <v>0</v>
      </c>
      <c r="AD1341" s="2"/>
      <c r="AE1341" s="2">
        <f t="shared" si="1401"/>
        <v>4.53869568</v>
      </c>
      <c r="AF1341" s="2">
        <f t="shared" si="1398"/>
        <v>4.53869568</v>
      </c>
      <c r="AG1341" s="2">
        <f t="shared" si="1399"/>
        <v>0</v>
      </c>
    </row>
    <row r="1342" spans="1:35" x14ac:dyDescent="0.25">
      <c r="D1342">
        <f t="shared" si="1392"/>
        <v>9</v>
      </c>
      <c r="E1342" s="2">
        <f t="shared" si="1393"/>
        <v>2.1785739263999999</v>
      </c>
      <c r="F1342" s="2">
        <f t="shared" si="1394"/>
        <v>2.1785739263999999</v>
      </c>
      <c r="G1342">
        <f t="shared" si="1395"/>
        <v>0</v>
      </c>
      <c r="H1342" s="2">
        <f t="shared" si="1396"/>
        <v>4.3571478527999998</v>
      </c>
      <c r="I1342" s="2">
        <f t="shared" si="1400"/>
        <v>134261.15393617921</v>
      </c>
      <c r="J1342" s="2"/>
      <c r="K1342" s="2"/>
      <c r="L1342" s="2"/>
      <c r="M1342" s="2"/>
      <c r="N1342" s="2"/>
      <c r="O1342" s="2"/>
      <c r="R1342">
        <v>9</v>
      </c>
      <c r="S1342" s="2">
        <f t="shared" si="1387"/>
        <v>2.1785739263999999</v>
      </c>
      <c r="T1342" s="2">
        <f t="shared" si="1388"/>
        <v>2.1785739263999999</v>
      </c>
      <c r="U1342" s="2">
        <f t="shared" si="1389"/>
        <v>0</v>
      </c>
      <c r="V1342" s="2"/>
      <c r="W1342" s="2">
        <f>S1342-S1342*$N$20</f>
        <v>1.7428591411199998</v>
      </c>
      <c r="X1342" s="2">
        <f>T1342-T1342*$N$20</f>
        <v>1.7428591411199998</v>
      </c>
      <c r="Y1342" s="2">
        <f>U1342-U1342*$N$20</f>
        <v>0</v>
      </c>
      <c r="Z1342" s="2"/>
      <c r="AA1342" s="2">
        <f t="shared" si="1397"/>
        <v>1.0457154846719998</v>
      </c>
      <c r="AB1342" s="2">
        <f t="shared" si="1390"/>
        <v>1.0457154846719998</v>
      </c>
      <c r="AC1342" s="2">
        <f t="shared" si="1391"/>
        <v>0</v>
      </c>
      <c r="AD1342" s="2"/>
      <c r="AE1342" s="2">
        <f t="shared" si="1401"/>
        <v>2.1785739263999999</v>
      </c>
      <c r="AF1342" s="2">
        <f t="shared" si="1398"/>
        <v>2.1785739263999999</v>
      </c>
      <c r="AG1342" s="2">
        <f t="shared" si="1399"/>
        <v>0</v>
      </c>
    </row>
    <row r="1343" spans="1:35" x14ac:dyDescent="0.25">
      <c r="D1343">
        <f t="shared" si="1392"/>
        <v>10</v>
      </c>
      <c r="E1343" s="2">
        <f t="shared" si="1393"/>
        <v>1.0457154846719998</v>
      </c>
      <c r="F1343" s="2">
        <f t="shared" si="1394"/>
        <v>1.0457154846719998</v>
      </c>
      <c r="G1343">
        <f t="shared" si="1395"/>
        <v>0</v>
      </c>
      <c r="H1343" s="2">
        <f t="shared" si="1396"/>
        <v>2.0914309693439996</v>
      </c>
      <c r="I1343" s="2">
        <f t="shared" si="1400"/>
        <v>67114.019806248951</v>
      </c>
      <c r="J1343" s="2"/>
      <c r="K1343" s="2"/>
      <c r="L1343" s="2"/>
      <c r="M1343" s="2"/>
      <c r="N1343" s="2"/>
      <c r="O1343" s="2"/>
      <c r="R1343">
        <v>10</v>
      </c>
      <c r="S1343" s="2">
        <f t="shared" si="1387"/>
        <v>1.0457154846719998</v>
      </c>
      <c r="T1343" s="2">
        <f t="shared" si="1388"/>
        <v>1.0457154846719998</v>
      </c>
      <c r="U1343" s="2">
        <f t="shared" si="1389"/>
        <v>0</v>
      </c>
      <c r="V1343" s="2"/>
      <c r="W1343" s="2">
        <f>S1343-S1343*$N$21</f>
        <v>0.8365723877375999</v>
      </c>
      <c r="X1343" s="2">
        <f>T1343-T1343*$N$21</f>
        <v>0.8365723877375999</v>
      </c>
      <c r="Y1343" s="2">
        <f>U1343-U1343*$N$21</f>
        <v>0</v>
      </c>
      <c r="Z1343" s="2"/>
      <c r="AA1343" s="2">
        <f t="shared" si="1397"/>
        <v>0.50194343264255992</v>
      </c>
      <c r="AB1343" s="2">
        <f t="shared" si="1390"/>
        <v>0.50194343264255992</v>
      </c>
      <c r="AC1343" s="2">
        <f t="shared" si="1391"/>
        <v>0</v>
      </c>
      <c r="AD1343" s="2"/>
      <c r="AE1343" s="2">
        <f t="shared" si="1401"/>
        <v>1.0457154846719998</v>
      </c>
      <c r="AF1343" s="2">
        <f t="shared" si="1398"/>
        <v>1.0457154846719998</v>
      </c>
      <c r="AG1343" s="2">
        <f t="shared" si="1399"/>
        <v>0</v>
      </c>
    </row>
    <row r="1344" spans="1:35" x14ac:dyDescent="0.25">
      <c r="D1344">
        <f t="shared" si="1392"/>
        <v>11</v>
      </c>
      <c r="E1344" s="2">
        <f t="shared" si="1393"/>
        <v>0.50194343264255992</v>
      </c>
      <c r="F1344" s="2">
        <f t="shared" si="1394"/>
        <v>0.50194343264255992</v>
      </c>
      <c r="G1344">
        <f t="shared" si="1395"/>
        <v>0</v>
      </c>
      <c r="H1344" s="2">
        <f t="shared" si="1396"/>
        <v>1.0038868652851198</v>
      </c>
      <c r="I1344" s="2">
        <f t="shared" si="1400"/>
        <v>40360.26753192296</v>
      </c>
      <c r="J1344" s="2"/>
      <c r="K1344" s="2"/>
      <c r="L1344" s="2"/>
      <c r="M1344" s="2"/>
      <c r="N1344" s="2"/>
      <c r="O1344" s="2"/>
      <c r="R1344" s="3">
        <v>11</v>
      </c>
      <c r="S1344" s="6">
        <f t="shared" si="1387"/>
        <v>0.50194343264255992</v>
      </c>
      <c r="T1344" s="6">
        <f t="shared" si="1388"/>
        <v>0.50194343264255992</v>
      </c>
      <c r="U1344" s="6">
        <f t="shared" si="1389"/>
        <v>0</v>
      </c>
      <c r="V1344" s="7"/>
      <c r="W1344" s="2">
        <f>S1344-S1344*$N$22</f>
        <v>0.40155474611404796</v>
      </c>
      <c r="X1344" s="2">
        <f>T1344-T1344*$N$22</f>
        <v>0.40155474611404796</v>
      </c>
      <c r="Y1344" s="2">
        <f>U1344-U1344*$N$22</f>
        <v>0</v>
      </c>
      <c r="Z1344" s="2"/>
      <c r="AA1344" s="2">
        <f t="shared" si="1397"/>
        <v>0.24093284766842876</v>
      </c>
      <c r="AB1344" s="2">
        <f t="shared" si="1390"/>
        <v>0.24093284766842876</v>
      </c>
      <c r="AC1344" s="2">
        <f t="shared" si="1391"/>
        <v>0</v>
      </c>
      <c r="AD1344" s="2"/>
      <c r="AE1344" s="2">
        <f t="shared" si="1401"/>
        <v>0.50194343264255992</v>
      </c>
      <c r="AF1344" s="2">
        <f t="shared" si="1398"/>
        <v>0.50194343264255992</v>
      </c>
      <c r="AG1344" s="2">
        <f t="shared" si="1399"/>
        <v>0</v>
      </c>
    </row>
    <row r="1345" spans="1:35" x14ac:dyDescent="0.25">
      <c r="H1345" s="2">
        <f>SUM(H1334:H1344)</f>
        <v>9611.8210262316497</v>
      </c>
      <c r="I1345">
        <f>SUM(I1336:I1344)</f>
        <v>3779450.7685921113</v>
      </c>
      <c r="R1345" t="s">
        <v>30</v>
      </c>
      <c r="T1345">
        <f>IF($H1345&lt;$J$12,F1345,F1345/$H1345*$J$12)</f>
        <v>0</v>
      </c>
      <c r="U1345">
        <f>SUM(S1334:U1344)</f>
        <v>7052.9194890474282</v>
      </c>
      <c r="Y1345" s="2">
        <f>SUM(W1334:Y1344)</f>
        <v>6877.3355912379429</v>
      </c>
      <c r="AC1345" s="2">
        <f>SUM(AA1334:AC1344)</f>
        <v>2053.4013547427667</v>
      </c>
      <c r="AE1345" s="2">
        <f>SUM(AE1334:AE1344)</f>
        <v>4805.9105131158249</v>
      </c>
      <c r="AF1345" s="2">
        <f>SUM(AF1334:AF1344)</f>
        <v>4805.9105131158249</v>
      </c>
      <c r="AG1345">
        <f>SUM(AG1334:AG1344)</f>
        <v>0</v>
      </c>
      <c r="AH1345" s="15">
        <f>SUM(AE1334:AG1344)</f>
        <v>9611.8210262316461</v>
      </c>
    </row>
    <row r="1346" spans="1:35" x14ac:dyDescent="0.25">
      <c r="B1346" s="3"/>
      <c r="C1346" s="3"/>
      <c r="D1346" s="3"/>
      <c r="E1346" s="6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14"/>
      <c r="AI1346" s="3"/>
    </row>
    <row r="1347" spans="1:35" x14ac:dyDescent="0.25">
      <c r="B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7"/>
      <c r="U1347" s="7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7"/>
      <c r="AH1347" s="19"/>
      <c r="AI1347" s="7"/>
    </row>
    <row r="1348" spans="1:35" x14ac:dyDescent="0.25">
      <c r="A1348" t="s">
        <v>24</v>
      </c>
      <c r="B1348">
        <f>B1333+1</f>
        <v>88</v>
      </c>
      <c r="D1348" s="3" t="s">
        <v>34</v>
      </c>
      <c r="E1348" s="3" t="s">
        <v>5</v>
      </c>
      <c r="F1348" s="3" t="s">
        <v>4</v>
      </c>
      <c r="G1348" s="3" t="s">
        <v>6</v>
      </c>
      <c r="H1348" s="3" t="s">
        <v>14</v>
      </c>
      <c r="I1348" s="3" t="s">
        <v>7</v>
      </c>
      <c r="K1348" s="14" t="s">
        <v>32</v>
      </c>
      <c r="L1348" s="4"/>
      <c r="M1348" s="4"/>
      <c r="N1348" s="3" t="s">
        <v>51</v>
      </c>
      <c r="O1348" s="3" t="s">
        <v>50</v>
      </c>
      <c r="P1348" s="3" t="s">
        <v>14</v>
      </c>
      <c r="R1348" s="3" t="s">
        <v>34</v>
      </c>
      <c r="S1348" s="3" t="s">
        <v>35</v>
      </c>
      <c r="T1348" s="3" t="s">
        <v>36</v>
      </c>
      <c r="U1348" s="3" t="s">
        <v>37</v>
      </c>
      <c r="W1348" s="3" t="s">
        <v>38</v>
      </c>
      <c r="X1348" s="3" t="s">
        <v>39</v>
      </c>
      <c r="Y1348" s="3" t="s">
        <v>40</v>
      </c>
      <c r="AA1348" s="3" t="s">
        <v>41</v>
      </c>
      <c r="AB1348" s="3" t="s">
        <v>42</v>
      </c>
      <c r="AC1348" s="3" t="s">
        <v>43</v>
      </c>
      <c r="AE1348" s="3" t="s">
        <v>52</v>
      </c>
      <c r="AF1348" s="3" t="s">
        <v>54</v>
      </c>
      <c r="AG1348" s="3" t="s">
        <v>53</v>
      </c>
      <c r="AH1348" s="1" t="s">
        <v>24</v>
      </c>
      <c r="AI1348">
        <f>B1348</f>
        <v>88</v>
      </c>
    </row>
    <row r="1349" spans="1:35" x14ac:dyDescent="0.25">
      <c r="D1349">
        <f>D1334</f>
        <v>1</v>
      </c>
      <c r="E1349" s="2">
        <f>AE1334</f>
        <v>3779.4507685921112</v>
      </c>
      <c r="F1349" s="2">
        <f>AF1334</f>
        <v>3779.4507685921112</v>
      </c>
      <c r="G1349">
        <f>IF($B1348&lt;$M$5,0,$K$6)</f>
        <v>0</v>
      </c>
      <c r="H1349" s="2">
        <f>SUM(E1349:G1349)</f>
        <v>7558.9015371842224</v>
      </c>
      <c r="K1349" s="1" t="s">
        <v>17</v>
      </c>
      <c r="L1349" s="2">
        <f>SUM(I1351:I1359)</f>
        <v>3779450.7685921113</v>
      </c>
      <c r="M1349" s="4"/>
      <c r="N1349" s="7">
        <f>L1352+L1353</f>
        <v>1889725.3842960557</v>
      </c>
      <c r="O1349" s="7">
        <f>L1354</f>
        <v>1889725.3842960557</v>
      </c>
      <c r="P1349" s="4"/>
      <c r="R1349">
        <v>1</v>
      </c>
      <c r="S1349" s="2">
        <f t="shared" ref="S1349:S1359" si="1403">IF($H1349&lt;$J$12,E1349,E1349/$H1349*$J$12)</f>
        <v>2500</v>
      </c>
      <c r="T1349" s="2">
        <f t="shared" ref="T1349:T1359" si="1404">IF($H1349&lt;$J$12,F1349,F1349/$H1349*$J$12)</f>
        <v>2500</v>
      </c>
      <c r="U1349" s="2">
        <f t="shared" ref="U1349:U1359" si="1405">IF($H1349&lt;$J$12,G1349,G1349/$H1349*$J$12)</f>
        <v>0</v>
      </c>
      <c r="V1349" s="2"/>
      <c r="W1349" s="2">
        <f>S1349-S1349*$N$12</f>
        <v>2500</v>
      </c>
      <c r="X1349" s="2">
        <f>T1349-T1349*$N$12</f>
        <v>2500</v>
      </c>
      <c r="Y1349" s="2">
        <f>U1349-U1349*$N$12</f>
        <v>0</v>
      </c>
      <c r="Z1349" s="2"/>
      <c r="AA1349" s="2">
        <f>W1349*VLOOKUP($R1349,$D$19:$E$29,2,FALSE)</f>
        <v>625</v>
      </c>
      <c r="AB1349" s="2">
        <f t="shared" ref="AB1349:AB1359" si="1406">X1349*VLOOKUP($R1349,$D$19:$E$29,2,FALSE)</f>
        <v>625</v>
      </c>
      <c r="AC1349" s="2">
        <f t="shared" ref="AC1349:AC1359" si="1407">Y1349*VLOOKUP($R1349,$D$19:$E$29,2,FALSE)</f>
        <v>0</v>
      </c>
      <c r="AD1349" s="2"/>
      <c r="AE1349" s="2">
        <f>N1352</f>
        <v>3779.4507685921112</v>
      </c>
      <c r="AF1349" s="2">
        <f>O1352</f>
        <v>3779.4507685921112</v>
      </c>
      <c r="AG1349">
        <v>0</v>
      </c>
    </row>
    <row r="1350" spans="1:35" x14ac:dyDescent="0.25">
      <c r="D1350">
        <f t="shared" ref="D1350:D1359" si="1408">D1335</f>
        <v>2</v>
      </c>
      <c r="E1350" s="2">
        <f t="shared" ref="E1350:E1359" si="1409">AE1335</f>
        <v>625</v>
      </c>
      <c r="F1350" s="2">
        <f t="shared" ref="F1350:F1359" si="1410">AF1335</f>
        <v>625</v>
      </c>
      <c r="G1350">
        <f t="shared" ref="G1350:G1359" si="1411">AG1335</f>
        <v>0</v>
      </c>
      <c r="H1350" s="2">
        <f t="shared" ref="H1350:H1359" si="1412">SUM(E1350:G1350)</f>
        <v>1250</v>
      </c>
      <c r="K1350" s="1" t="s">
        <v>19</v>
      </c>
      <c r="L1350" s="8">
        <f>IF(B1348&lt;$M$5,0,$K$6/SUM($K$6,E1349:E1359))</f>
        <v>0</v>
      </c>
      <c r="M1350" s="1" t="s">
        <v>15</v>
      </c>
      <c r="N1350" s="2">
        <f>N1349*$I$6</f>
        <v>3779.4507685921112</v>
      </c>
      <c r="O1350" s="2">
        <f>O1349*$I$6</f>
        <v>3779.4507685921112</v>
      </c>
      <c r="P1350" s="2">
        <f>SUM(N1350:O1350)</f>
        <v>7558.9015371842224</v>
      </c>
      <c r="R1350">
        <v>2</v>
      </c>
      <c r="S1350" s="2">
        <f t="shared" si="1403"/>
        <v>625</v>
      </c>
      <c r="T1350" s="2">
        <f t="shared" si="1404"/>
        <v>625</v>
      </c>
      <c r="U1350" s="2">
        <f t="shared" si="1405"/>
        <v>0</v>
      </c>
      <c r="V1350" s="2"/>
      <c r="W1350" s="2">
        <f>S1350-S1350*$N$13</f>
        <v>593.75</v>
      </c>
      <c r="X1350" s="2">
        <f>T1350-T1350*$N$13</f>
        <v>593.75</v>
      </c>
      <c r="Y1350" s="2">
        <f>U1350-U1350*$N$13</f>
        <v>0</v>
      </c>
      <c r="Z1350" s="2"/>
      <c r="AA1350" s="2">
        <f t="shared" ref="AA1350:AA1359" si="1413">W1350*VLOOKUP($R1350,$D$19:$E$29,2,FALSE)</f>
        <v>237.5</v>
      </c>
      <c r="AB1350" s="2">
        <f t="shared" si="1406"/>
        <v>237.5</v>
      </c>
      <c r="AC1350" s="2">
        <f t="shared" si="1407"/>
        <v>0</v>
      </c>
      <c r="AD1350" s="2"/>
      <c r="AE1350" s="2">
        <f>AA1349</f>
        <v>625</v>
      </c>
      <c r="AF1350" s="2">
        <f t="shared" ref="AF1350:AF1359" si="1414">AB1349</f>
        <v>625</v>
      </c>
      <c r="AG1350" s="2">
        <f t="shared" ref="AG1350:AG1359" si="1415">AC1349</f>
        <v>0</v>
      </c>
    </row>
    <row r="1351" spans="1:35" x14ac:dyDescent="0.25">
      <c r="D1351">
        <f t="shared" si="1408"/>
        <v>3</v>
      </c>
      <c r="E1351" s="2">
        <f t="shared" si="1409"/>
        <v>237.5</v>
      </c>
      <c r="F1351" s="2">
        <f t="shared" si="1410"/>
        <v>237.5</v>
      </c>
      <c r="G1351">
        <f t="shared" si="1411"/>
        <v>0</v>
      </c>
      <c r="H1351" s="2">
        <f t="shared" si="1412"/>
        <v>475</v>
      </c>
      <c r="I1351" s="2">
        <f t="shared" ref="I1351:I1359" si="1416">F1351*VLOOKUP(D1351,$H$12:$L$22,4,FALSE)</f>
        <v>1149025</v>
      </c>
      <c r="J1351" s="2"/>
      <c r="K1351" s="1" t="s">
        <v>20</v>
      </c>
      <c r="L1351" s="8">
        <f>1-L1350</f>
        <v>1</v>
      </c>
      <c r="M1351" s="1" t="s">
        <v>16</v>
      </c>
      <c r="N1351" s="2">
        <f>IF($P1350&lt;$I$7,N1350,$I$7*N1350/$P1350)</f>
        <v>3779.4507685921112</v>
      </c>
      <c r="O1351" s="2">
        <f>IF($P1350&lt;$I$7,O1350,$I$7*O1350/$P1350)</f>
        <v>3779.4507685921112</v>
      </c>
      <c r="P1351" s="2">
        <f>SUM(N1351:O1351)</f>
        <v>7558.9015371842224</v>
      </c>
      <c r="R1351">
        <v>3</v>
      </c>
      <c r="S1351" s="2">
        <f t="shared" si="1403"/>
        <v>237.5</v>
      </c>
      <c r="T1351" s="2">
        <f t="shared" si="1404"/>
        <v>237.5</v>
      </c>
      <c r="U1351" s="2">
        <f t="shared" si="1405"/>
        <v>0</v>
      </c>
      <c r="V1351" s="2"/>
      <c r="W1351" s="2">
        <f>S1351-S1351*$N$14</f>
        <v>213.75</v>
      </c>
      <c r="X1351" s="2">
        <f>T1351-T1351*$N$14</f>
        <v>213.75</v>
      </c>
      <c r="Y1351" s="2">
        <f>U1351-U1351*$N$14</f>
        <v>0</v>
      </c>
      <c r="Z1351" s="2"/>
      <c r="AA1351" s="2">
        <f t="shared" si="1413"/>
        <v>85.5</v>
      </c>
      <c r="AB1351" s="2">
        <f t="shared" si="1406"/>
        <v>85.5</v>
      </c>
      <c r="AC1351" s="2">
        <f t="shared" si="1407"/>
        <v>0</v>
      </c>
      <c r="AD1351" s="2"/>
      <c r="AE1351" s="2">
        <f t="shared" ref="AE1351:AE1359" si="1417">AA1350</f>
        <v>237.5</v>
      </c>
      <c r="AF1351" s="2">
        <f t="shared" si="1414"/>
        <v>237.5</v>
      </c>
      <c r="AG1351" s="2">
        <f t="shared" si="1415"/>
        <v>0</v>
      </c>
    </row>
    <row r="1352" spans="1:35" x14ac:dyDescent="0.25">
      <c r="D1352">
        <f t="shared" si="1408"/>
        <v>4</v>
      </c>
      <c r="E1352" s="2">
        <f t="shared" si="1409"/>
        <v>85.5</v>
      </c>
      <c r="F1352" s="2">
        <f t="shared" si="1410"/>
        <v>85.5</v>
      </c>
      <c r="G1352">
        <f t="shared" si="1411"/>
        <v>0</v>
      </c>
      <c r="H1352" s="2">
        <f t="shared" si="1412"/>
        <v>171</v>
      </c>
      <c r="I1352" s="2">
        <f t="shared" si="1416"/>
        <v>847732.5</v>
      </c>
      <c r="J1352" s="2"/>
      <c r="K1352" s="1" t="s">
        <v>21</v>
      </c>
      <c r="L1352" s="2">
        <f>L1349*L1350</f>
        <v>0</v>
      </c>
      <c r="M1352" s="1" t="s">
        <v>33</v>
      </c>
      <c r="N1352" s="2">
        <f>N1351</f>
        <v>3779.4507685921112</v>
      </c>
      <c r="O1352" s="2">
        <f t="shared" ref="O1352" si="1418">O1351</f>
        <v>3779.4507685921112</v>
      </c>
      <c r="P1352" s="2">
        <f>SUM(N1352:O1352)</f>
        <v>7558.9015371842224</v>
      </c>
      <c r="R1352">
        <v>4</v>
      </c>
      <c r="S1352" s="2">
        <f t="shared" si="1403"/>
        <v>85.5</v>
      </c>
      <c r="T1352" s="2">
        <f t="shared" si="1404"/>
        <v>85.5</v>
      </c>
      <c r="U1352" s="2">
        <f t="shared" si="1405"/>
        <v>0</v>
      </c>
      <c r="V1352" s="2"/>
      <c r="W1352" s="2">
        <f>S1352-S1352*$N$15</f>
        <v>68.400000000000006</v>
      </c>
      <c r="X1352" s="2">
        <f>T1352-T1352*$N$15</f>
        <v>68.400000000000006</v>
      </c>
      <c r="Y1352" s="2">
        <f>U1352-U1352*$N$15</f>
        <v>0</v>
      </c>
      <c r="Z1352" s="2"/>
      <c r="AA1352" s="2">
        <f t="shared" si="1413"/>
        <v>41.04</v>
      </c>
      <c r="AB1352" s="2">
        <f t="shared" si="1406"/>
        <v>41.04</v>
      </c>
      <c r="AC1352" s="2">
        <f t="shared" si="1407"/>
        <v>0</v>
      </c>
      <c r="AD1352" s="2"/>
      <c r="AE1352" s="2">
        <f t="shared" si="1417"/>
        <v>85.5</v>
      </c>
      <c r="AF1352" s="2">
        <f t="shared" si="1414"/>
        <v>85.5</v>
      </c>
      <c r="AG1352" s="2">
        <f t="shared" si="1415"/>
        <v>0</v>
      </c>
    </row>
    <row r="1353" spans="1:35" x14ac:dyDescent="0.25">
      <c r="D1353">
        <f t="shared" si="1408"/>
        <v>5</v>
      </c>
      <c r="E1353" s="2">
        <f t="shared" si="1409"/>
        <v>41.04</v>
      </c>
      <c r="F1353" s="2">
        <f t="shared" si="1410"/>
        <v>41.04</v>
      </c>
      <c r="G1353">
        <f t="shared" si="1411"/>
        <v>0</v>
      </c>
      <c r="H1353" s="2">
        <f t="shared" si="1412"/>
        <v>82.08</v>
      </c>
      <c r="I1353" s="2">
        <f t="shared" si="1416"/>
        <v>647282.88</v>
      </c>
      <c r="J1353" s="2"/>
      <c r="K1353" s="1" t="s">
        <v>22</v>
      </c>
      <c r="L1353" s="2">
        <f>(L1349*L1351)/2</f>
        <v>1889725.3842960557</v>
      </c>
      <c r="R1353">
        <v>5</v>
      </c>
      <c r="S1353" s="2">
        <f t="shared" si="1403"/>
        <v>41.04</v>
      </c>
      <c r="T1353" s="2">
        <f t="shared" si="1404"/>
        <v>41.04</v>
      </c>
      <c r="U1353" s="2">
        <f t="shared" si="1405"/>
        <v>0</v>
      </c>
      <c r="V1353" s="2"/>
      <c r="W1353" s="2">
        <f>S1353-S1353*$N$16</f>
        <v>32.832000000000001</v>
      </c>
      <c r="X1353" s="2">
        <f>T1353-T1353*$N$16</f>
        <v>32.832000000000001</v>
      </c>
      <c r="Y1353" s="2">
        <f>U1353-U1353*$N$16</f>
        <v>0</v>
      </c>
      <c r="Z1353" s="2"/>
      <c r="AA1353" s="2">
        <f t="shared" si="1413"/>
        <v>19.699200000000001</v>
      </c>
      <c r="AB1353" s="2">
        <f t="shared" si="1406"/>
        <v>19.699200000000001</v>
      </c>
      <c r="AC1353" s="2">
        <f t="shared" si="1407"/>
        <v>0</v>
      </c>
      <c r="AD1353" s="2"/>
      <c r="AE1353" s="2">
        <f t="shared" si="1417"/>
        <v>41.04</v>
      </c>
      <c r="AF1353" s="2">
        <f t="shared" si="1414"/>
        <v>41.04</v>
      </c>
      <c r="AG1353" s="2">
        <f t="shared" si="1415"/>
        <v>0</v>
      </c>
    </row>
    <row r="1354" spans="1:35" x14ac:dyDescent="0.25">
      <c r="D1354">
        <f t="shared" si="1408"/>
        <v>6</v>
      </c>
      <c r="E1354" s="2">
        <f t="shared" si="1409"/>
        <v>19.699200000000001</v>
      </c>
      <c r="F1354" s="2">
        <f t="shared" si="1410"/>
        <v>19.699200000000001</v>
      </c>
      <c r="G1354">
        <f t="shared" si="1411"/>
        <v>0</v>
      </c>
      <c r="H1354" s="2">
        <f t="shared" si="1412"/>
        <v>39.398400000000002</v>
      </c>
      <c r="I1354" s="2">
        <f t="shared" si="1416"/>
        <v>447309.73440000002</v>
      </c>
      <c r="J1354" s="2"/>
      <c r="K1354" s="1" t="s">
        <v>23</v>
      </c>
      <c r="L1354" s="2">
        <f>L1353</f>
        <v>1889725.3842960557</v>
      </c>
      <c r="R1354">
        <v>6</v>
      </c>
      <c r="S1354" s="2">
        <f t="shared" si="1403"/>
        <v>19.699200000000001</v>
      </c>
      <c r="T1354" s="2">
        <f t="shared" si="1404"/>
        <v>19.699200000000001</v>
      </c>
      <c r="U1354" s="2">
        <f t="shared" si="1405"/>
        <v>0</v>
      </c>
      <c r="V1354" s="2"/>
      <c r="W1354" s="2">
        <f>S1354-S1354*$N$17</f>
        <v>15.759360000000001</v>
      </c>
      <c r="X1354" s="2">
        <f>T1354-T1354*$N$17</f>
        <v>15.759360000000001</v>
      </c>
      <c r="Y1354" s="2">
        <f>U1354-U1354*$N$17</f>
        <v>0</v>
      </c>
      <c r="Z1354" s="2"/>
      <c r="AA1354" s="2">
        <f t="shared" si="1413"/>
        <v>9.4556160000000009</v>
      </c>
      <c r="AB1354" s="2">
        <f t="shared" si="1406"/>
        <v>9.4556160000000009</v>
      </c>
      <c r="AC1354" s="2">
        <f t="shared" si="1407"/>
        <v>0</v>
      </c>
      <c r="AD1354" s="2"/>
      <c r="AE1354" s="2">
        <f t="shared" si="1417"/>
        <v>19.699200000000001</v>
      </c>
      <c r="AF1354" s="2">
        <f t="shared" si="1414"/>
        <v>19.699200000000001</v>
      </c>
      <c r="AG1354" s="2">
        <f t="shared" si="1415"/>
        <v>0</v>
      </c>
    </row>
    <row r="1355" spans="1:35" x14ac:dyDescent="0.25">
      <c r="D1355">
        <f t="shared" si="1408"/>
        <v>7</v>
      </c>
      <c r="E1355" s="2">
        <f t="shared" si="1409"/>
        <v>9.4556160000000009</v>
      </c>
      <c r="F1355" s="2">
        <f t="shared" si="1410"/>
        <v>9.4556160000000009</v>
      </c>
      <c r="G1355">
        <f t="shared" si="1411"/>
        <v>0</v>
      </c>
      <c r="H1355" s="2">
        <f t="shared" si="1412"/>
        <v>18.911232000000002</v>
      </c>
      <c r="I1355" s="2">
        <f t="shared" si="1416"/>
        <v>278288.23449600005</v>
      </c>
      <c r="J1355" s="2"/>
      <c r="K1355" s="15"/>
      <c r="L1355" s="2"/>
      <c r="M1355" s="2"/>
      <c r="N1355" s="2"/>
      <c r="O1355" s="2"/>
      <c r="R1355">
        <v>7</v>
      </c>
      <c r="S1355" s="2">
        <f t="shared" si="1403"/>
        <v>9.4556160000000009</v>
      </c>
      <c r="T1355" s="2">
        <f t="shared" si="1404"/>
        <v>9.4556160000000009</v>
      </c>
      <c r="U1355" s="2">
        <f t="shared" si="1405"/>
        <v>0</v>
      </c>
      <c r="V1355" s="2"/>
      <c r="W1355" s="2">
        <f>S1355-S1355*$N$18</f>
        <v>7.5644928000000009</v>
      </c>
      <c r="X1355" s="2">
        <f>T1355-T1355*$N$18</f>
        <v>7.5644928000000009</v>
      </c>
      <c r="Y1355" s="2">
        <f>U1355-U1355*$N$18</f>
        <v>0</v>
      </c>
      <c r="Z1355" s="2"/>
      <c r="AA1355" s="2">
        <f t="shared" si="1413"/>
        <v>4.53869568</v>
      </c>
      <c r="AB1355" s="2">
        <f t="shared" si="1406"/>
        <v>4.53869568</v>
      </c>
      <c r="AC1355" s="2">
        <f t="shared" si="1407"/>
        <v>0</v>
      </c>
      <c r="AD1355" s="2"/>
      <c r="AE1355" s="2">
        <f t="shared" si="1417"/>
        <v>9.4556160000000009</v>
      </c>
      <c r="AF1355" s="2">
        <f t="shared" si="1414"/>
        <v>9.4556160000000009</v>
      </c>
      <c r="AG1355" s="2">
        <f t="shared" si="1415"/>
        <v>0</v>
      </c>
    </row>
    <row r="1356" spans="1:35" x14ac:dyDescent="0.25">
      <c r="D1356">
        <f t="shared" si="1408"/>
        <v>8</v>
      </c>
      <c r="E1356" s="2">
        <f t="shared" si="1409"/>
        <v>4.53869568</v>
      </c>
      <c r="F1356" s="2">
        <f t="shared" si="1410"/>
        <v>4.53869568</v>
      </c>
      <c r="G1356">
        <f t="shared" si="1411"/>
        <v>0</v>
      </c>
      <c r="H1356" s="2">
        <f t="shared" si="1412"/>
        <v>9.07739136</v>
      </c>
      <c r="I1356" s="2">
        <f t="shared" si="1416"/>
        <v>168076.97842176</v>
      </c>
      <c r="J1356" s="2"/>
      <c r="K1356" s="2"/>
      <c r="L1356" s="2"/>
      <c r="M1356" s="2"/>
      <c r="N1356" s="2"/>
      <c r="O1356" s="2"/>
      <c r="R1356">
        <v>8</v>
      </c>
      <c r="S1356" s="2">
        <f t="shared" si="1403"/>
        <v>4.53869568</v>
      </c>
      <c r="T1356" s="2">
        <f t="shared" si="1404"/>
        <v>4.53869568</v>
      </c>
      <c r="U1356" s="2">
        <f t="shared" si="1405"/>
        <v>0</v>
      </c>
      <c r="V1356" s="2"/>
      <c r="W1356" s="2">
        <f>S1356-S1356*$N$19</f>
        <v>3.630956544</v>
      </c>
      <c r="X1356" s="2">
        <f>T1356-T1356*$N$19</f>
        <v>3.630956544</v>
      </c>
      <c r="Y1356" s="2">
        <f>U1356-U1356*$N$19</f>
        <v>0</v>
      </c>
      <c r="Z1356" s="2"/>
      <c r="AA1356" s="2">
        <f t="shared" si="1413"/>
        <v>2.1785739263999999</v>
      </c>
      <c r="AB1356" s="2">
        <f t="shared" si="1406"/>
        <v>2.1785739263999999</v>
      </c>
      <c r="AC1356" s="2">
        <f t="shared" si="1407"/>
        <v>0</v>
      </c>
      <c r="AD1356" s="2"/>
      <c r="AE1356" s="2">
        <f t="shared" si="1417"/>
        <v>4.53869568</v>
      </c>
      <c r="AF1356" s="2">
        <f t="shared" si="1414"/>
        <v>4.53869568</v>
      </c>
      <c r="AG1356" s="2">
        <f t="shared" si="1415"/>
        <v>0</v>
      </c>
    </row>
    <row r="1357" spans="1:35" x14ac:dyDescent="0.25">
      <c r="D1357">
        <f t="shared" si="1408"/>
        <v>9</v>
      </c>
      <c r="E1357" s="2">
        <f t="shared" si="1409"/>
        <v>2.1785739263999999</v>
      </c>
      <c r="F1357" s="2">
        <f t="shared" si="1410"/>
        <v>2.1785739263999999</v>
      </c>
      <c r="G1357">
        <f t="shared" si="1411"/>
        <v>0</v>
      </c>
      <c r="H1357" s="2">
        <f t="shared" si="1412"/>
        <v>4.3571478527999998</v>
      </c>
      <c r="I1357" s="2">
        <f t="shared" si="1416"/>
        <v>134261.15393617921</v>
      </c>
      <c r="J1357" s="2"/>
      <c r="K1357" s="2"/>
      <c r="L1357" s="2"/>
      <c r="M1357" s="2"/>
      <c r="N1357" s="2"/>
      <c r="O1357" s="2"/>
      <c r="R1357">
        <v>9</v>
      </c>
      <c r="S1357" s="2">
        <f t="shared" si="1403"/>
        <v>2.1785739263999999</v>
      </c>
      <c r="T1357" s="2">
        <f t="shared" si="1404"/>
        <v>2.1785739263999999</v>
      </c>
      <c r="U1357" s="2">
        <f t="shared" si="1405"/>
        <v>0</v>
      </c>
      <c r="V1357" s="2"/>
      <c r="W1357" s="2">
        <f>S1357-S1357*$N$20</f>
        <v>1.7428591411199998</v>
      </c>
      <c r="X1357" s="2">
        <f>T1357-T1357*$N$20</f>
        <v>1.7428591411199998</v>
      </c>
      <c r="Y1357" s="2">
        <f>U1357-U1357*$N$20</f>
        <v>0</v>
      </c>
      <c r="Z1357" s="2"/>
      <c r="AA1357" s="2">
        <f t="shared" si="1413"/>
        <v>1.0457154846719998</v>
      </c>
      <c r="AB1357" s="2">
        <f t="shared" si="1406"/>
        <v>1.0457154846719998</v>
      </c>
      <c r="AC1357" s="2">
        <f t="shared" si="1407"/>
        <v>0</v>
      </c>
      <c r="AD1357" s="2"/>
      <c r="AE1357" s="2">
        <f t="shared" si="1417"/>
        <v>2.1785739263999999</v>
      </c>
      <c r="AF1357" s="2">
        <f t="shared" si="1414"/>
        <v>2.1785739263999999</v>
      </c>
      <c r="AG1357" s="2">
        <f t="shared" si="1415"/>
        <v>0</v>
      </c>
    </row>
    <row r="1358" spans="1:35" x14ac:dyDescent="0.25">
      <c r="D1358">
        <f t="shared" si="1408"/>
        <v>10</v>
      </c>
      <c r="E1358" s="2">
        <f t="shared" si="1409"/>
        <v>1.0457154846719998</v>
      </c>
      <c r="F1358" s="2">
        <f t="shared" si="1410"/>
        <v>1.0457154846719998</v>
      </c>
      <c r="G1358">
        <f t="shared" si="1411"/>
        <v>0</v>
      </c>
      <c r="H1358" s="2">
        <f t="shared" si="1412"/>
        <v>2.0914309693439996</v>
      </c>
      <c r="I1358" s="2">
        <f t="shared" si="1416"/>
        <v>67114.019806248951</v>
      </c>
      <c r="J1358" s="2"/>
      <c r="K1358" s="2"/>
      <c r="L1358" s="2"/>
      <c r="M1358" s="2"/>
      <c r="N1358" s="2"/>
      <c r="O1358" s="2"/>
      <c r="R1358">
        <v>10</v>
      </c>
      <c r="S1358" s="2">
        <f t="shared" si="1403"/>
        <v>1.0457154846719998</v>
      </c>
      <c r="T1358" s="2">
        <f t="shared" si="1404"/>
        <v>1.0457154846719998</v>
      </c>
      <c r="U1358" s="2">
        <f t="shared" si="1405"/>
        <v>0</v>
      </c>
      <c r="V1358" s="2"/>
      <c r="W1358" s="2">
        <f>S1358-S1358*$N$21</f>
        <v>0.8365723877375999</v>
      </c>
      <c r="X1358" s="2">
        <f>T1358-T1358*$N$21</f>
        <v>0.8365723877375999</v>
      </c>
      <c r="Y1358" s="2">
        <f>U1358-U1358*$N$21</f>
        <v>0</v>
      </c>
      <c r="Z1358" s="2"/>
      <c r="AA1358" s="2">
        <f t="shared" si="1413"/>
        <v>0.50194343264255992</v>
      </c>
      <c r="AB1358" s="2">
        <f t="shared" si="1406"/>
        <v>0.50194343264255992</v>
      </c>
      <c r="AC1358" s="2">
        <f t="shared" si="1407"/>
        <v>0</v>
      </c>
      <c r="AD1358" s="2"/>
      <c r="AE1358" s="2">
        <f t="shared" si="1417"/>
        <v>1.0457154846719998</v>
      </c>
      <c r="AF1358" s="2">
        <f t="shared" si="1414"/>
        <v>1.0457154846719998</v>
      </c>
      <c r="AG1358" s="2">
        <f t="shared" si="1415"/>
        <v>0</v>
      </c>
    </row>
    <row r="1359" spans="1:35" x14ac:dyDescent="0.25">
      <c r="D1359">
        <f t="shared" si="1408"/>
        <v>11</v>
      </c>
      <c r="E1359" s="2">
        <f t="shared" si="1409"/>
        <v>0.50194343264255992</v>
      </c>
      <c r="F1359" s="2">
        <f t="shared" si="1410"/>
        <v>0.50194343264255992</v>
      </c>
      <c r="G1359">
        <f t="shared" si="1411"/>
        <v>0</v>
      </c>
      <c r="H1359" s="2">
        <f t="shared" si="1412"/>
        <v>1.0038868652851198</v>
      </c>
      <c r="I1359" s="2">
        <f t="shared" si="1416"/>
        <v>40360.26753192296</v>
      </c>
      <c r="J1359" s="2"/>
      <c r="K1359" s="2"/>
      <c r="L1359" s="2"/>
      <c r="M1359" s="2"/>
      <c r="N1359" s="2"/>
      <c r="O1359" s="2"/>
      <c r="R1359" s="3">
        <v>11</v>
      </c>
      <c r="S1359" s="6">
        <f t="shared" si="1403"/>
        <v>0.50194343264255992</v>
      </c>
      <c r="T1359" s="6">
        <f t="shared" si="1404"/>
        <v>0.50194343264255992</v>
      </c>
      <c r="U1359" s="6">
        <f t="shared" si="1405"/>
        <v>0</v>
      </c>
      <c r="V1359" s="7"/>
      <c r="W1359" s="2">
        <f>S1359-S1359*$N$22</f>
        <v>0.40155474611404796</v>
      </c>
      <c r="X1359" s="2">
        <f>T1359-T1359*$N$22</f>
        <v>0.40155474611404796</v>
      </c>
      <c r="Y1359" s="2">
        <f>U1359-U1359*$N$22</f>
        <v>0</v>
      </c>
      <c r="Z1359" s="2"/>
      <c r="AA1359" s="2">
        <f t="shared" si="1413"/>
        <v>0.24093284766842876</v>
      </c>
      <c r="AB1359" s="2">
        <f t="shared" si="1406"/>
        <v>0.24093284766842876</v>
      </c>
      <c r="AC1359" s="2">
        <f t="shared" si="1407"/>
        <v>0</v>
      </c>
      <c r="AD1359" s="2"/>
      <c r="AE1359" s="2">
        <f t="shared" si="1417"/>
        <v>0.50194343264255992</v>
      </c>
      <c r="AF1359" s="2">
        <f t="shared" si="1414"/>
        <v>0.50194343264255992</v>
      </c>
      <c r="AG1359" s="2">
        <f t="shared" si="1415"/>
        <v>0</v>
      </c>
    </row>
    <row r="1360" spans="1:35" x14ac:dyDescent="0.25">
      <c r="H1360" s="2">
        <f>SUM(H1349:H1359)</f>
        <v>9611.8210262316497</v>
      </c>
      <c r="I1360">
        <f>SUM(I1351:I1359)</f>
        <v>3779450.7685921113</v>
      </c>
      <c r="R1360" t="s">
        <v>30</v>
      </c>
      <c r="T1360">
        <f>IF($H1360&lt;$J$12,F1360,F1360/$H1360*$J$12)</f>
        <v>0</v>
      </c>
      <c r="U1360">
        <f>SUM(S1349:U1359)</f>
        <v>7052.9194890474282</v>
      </c>
      <c r="Y1360" s="2">
        <f>SUM(W1349:Y1359)</f>
        <v>6877.3355912379429</v>
      </c>
      <c r="AC1360" s="2">
        <f>SUM(AA1349:AC1359)</f>
        <v>2053.4013547427667</v>
      </c>
      <c r="AE1360" s="2">
        <f>SUM(AE1349:AE1359)</f>
        <v>4805.9105131158249</v>
      </c>
      <c r="AF1360" s="2">
        <f>SUM(AF1349:AF1359)</f>
        <v>4805.9105131158249</v>
      </c>
      <c r="AG1360">
        <f>SUM(AG1349:AG1359)</f>
        <v>0</v>
      </c>
      <c r="AH1360" s="15">
        <f>SUM(AE1349:AG1359)</f>
        <v>9611.8210262316461</v>
      </c>
    </row>
    <row r="1361" spans="1:35" x14ac:dyDescent="0.25">
      <c r="B1361" s="3"/>
      <c r="C1361" s="3"/>
      <c r="D1361" s="3"/>
      <c r="E1361" s="6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14"/>
      <c r="AI1361" s="3"/>
    </row>
    <row r="1362" spans="1:35" x14ac:dyDescent="0.25">
      <c r="B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7"/>
      <c r="U1362" s="7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7"/>
      <c r="AH1362" s="19"/>
      <c r="AI1362" s="7"/>
    </row>
    <row r="1363" spans="1:35" x14ac:dyDescent="0.25">
      <c r="A1363" t="s">
        <v>24</v>
      </c>
      <c r="B1363">
        <f>B1348+1</f>
        <v>89</v>
      </c>
      <c r="D1363" s="3" t="s">
        <v>34</v>
      </c>
      <c r="E1363" s="3" t="s">
        <v>5</v>
      </c>
      <c r="F1363" s="3" t="s">
        <v>4</v>
      </c>
      <c r="G1363" s="3" t="s">
        <v>6</v>
      </c>
      <c r="H1363" s="3" t="s">
        <v>14</v>
      </c>
      <c r="I1363" s="3" t="s">
        <v>7</v>
      </c>
      <c r="K1363" s="14" t="s">
        <v>32</v>
      </c>
      <c r="L1363" s="4"/>
      <c r="M1363" s="4"/>
      <c r="N1363" s="3" t="s">
        <v>51</v>
      </c>
      <c r="O1363" s="3" t="s">
        <v>50</v>
      </c>
      <c r="P1363" s="3" t="s">
        <v>14</v>
      </c>
      <c r="R1363" s="3" t="s">
        <v>34</v>
      </c>
      <c r="S1363" s="3" t="s">
        <v>35</v>
      </c>
      <c r="T1363" s="3" t="s">
        <v>36</v>
      </c>
      <c r="U1363" s="3" t="s">
        <v>37</v>
      </c>
      <c r="W1363" s="3" t="s">
        <v>38</v>
      </c>
      <c r="X1363" s="3" t="s">
        <v>39</v>
      </c>
      <c r="Y1363" s="3" t="s">
        <v>40</v>
      </c>
      <c r="AA1363" s="3" t="s">
        <v>41</v>
      </c>
      <c r="AB1363" s="3" t="s">
        <v>42</v>
      </c>
      <c r="AC1363" s="3" t="s">
        <v>43</v>
      </c>
      <c r="AE1363" s="3" t="s">
        <v>52</v>
      </c>
      <c r="AF1363" s="3" t="s">
        <v>54</v>
      </c>
      <c r="AG1363" s="3" t="s">
        <v>53</v>
      </c>
      <c r="AH1363" s="1" t="s">
        <v>24</v>
      </c>
      <c r="AI1363">
        <f>B1363</f>
        <v>89</v>
      </c>
    </row>
    <row r="1364" spans="1:35" x14ac:dyDescent="0.25">
      <c r="D1364">
        <f>D1349</f>
        <v>1</v>
      </c>
      <c r="E1364" s="2">
        <f>AE1349</f>
        <v>3779.4507685921112</v>
      </c>
      <c r="F1364" s="2">
        <f>AF1349</f>
        <v>3779.4507685921112</v>
      </c>
      <c r="G1364">
        <f>IF($B1363&lt;$M$5,0,$K$6)</f>
        <v>0</v>
      </c>
      <c r="H1364" s="2">
        <f>SUM(E1364:G1364)</f>
        <v>7558.9015371842224</v>
      </c>
      <c r="K1364" s="1" t="s">
        <v>17</v>
      </c>
      <c r="L1364" s="2">
        <f>SUM(I1366:I1374)</f>
        <v>3779450.7685921113</v>
      </c>
      <c r="M1364" s="4"/>
      <c r="N1364" s="7">
        <f>L1367+L1368</f>
        <v>1889725.3842960557</v>
      </c>
      <c r="O1364" s="7">
        <f>L1369</f>
        <v>1889725.3842960557</v>
      </c>
      <c r="P1364" s="4"/>
      <c r="R1364">
        <v>1</v>
      </c>
      <c r="S1364" s="2">
        <f t="shared" ref="S1364:S1374" si="1419">IF($H1364&lt;$J$12,E1364,E1364/$H1364*$J$12)</f>
        <v>2500</v>
      </c>
      <c r="T1364" s="2">
        <f t="shared" ref="T1364:T1374" si="1420">IF($H1364&lt;$J$12,F1364,F1364/$H1364*$J$12)</f>
        <v>2500</v>
      </c>
      <c r="U1364" s="2">
        <f t="shared" ref="U1364:U1374" si="1421">IF($H1364&lt;$J$12,G1364,G1364/$H1364*$J$12)</f>
        <v>0</v>
      </c>
      <c r="V1364" s="2"/>
      <c r="W1364" s="2">
        <f>S1364-S1364*$N$12</f>
        <v>2500</v>
      </c>
      <c r="X1364" s="2">
        <f>T1364-T1364*$N$12</f>
        <v>2500</v>
      </c>
      <c r="Y1364" s="2">
        <f>U1364-U1364*$N$12</f>
        <v>0</v>
      </c>
      <c r="Z1364" s="2"/>
      <c r="AA1364" s="2">
        <f>W1364*VLOOKUP($R1364,$D$19:$E$29,2,FALSE)</f>
        <v>625</v>
      </c>
      <c r="AB1364" s="2">
        <f t="shared" ref="AB1364:AB1374" si="1422">X1364*VLOOKUP($R1364,$D$19:$E$29,2,FALSE)</f>
        <v>625</v>
      </c>
      <c r="AC1364" s="2">
        <f t="shared" ref="AC1364:AC1374" si="1423">Y1364*VLOOKUP($R1364,$D$19:$E$29,2,FALSE)</f>
        <v>0</v>
      </c>
      <c r="AD1364" s="2"/>
      <c r="AE1364" s="2">
        <f>N1367</f>
        <v>3779.4507685921112</v>
      </c>
      <c r="AF1364" s="2">
        <f>O1367</f>
        <v>3779.4507685921112</v>
      </c>
      <c r="AG1364">
        <v>0</v>
      </c>
    </row>
    <row r="1365" spans="1:35" x14ac:dyDescent="0.25">
      <c r="D1365">
        <f t="shared" ref="D1365:D1374" si="1424">D1350</f>
        <v>2</v>
      </c>
      <c r="E1365" s="2">
        <f t="shared" ref="E1365:E1374" si="1425">AE1350</f>
        <v>625</v>
      </c>
      <c r="F1365" s="2">
        <f t="shared" ref="F1365:F1374" si="1426">AF1350</f>
        <v>625</v>
      </c>
      <c r="G1365">
        <f t="shared" ref="G1365:G1374" si="1427">AG1350</f>
        <v>0</v>
      </c>
      <c r="H1365" s="2">
        <f t="shared" ref="H1365:H1374" si="1428">SUM(E1365:G1365)</f>
        <v>1250</v>
      </c>
      <c r="K1365" s="1" t="s">
        <v>19</v>
      </c>
      <c r="L1365" s="8">
        <f>IF(B1363&lt;$M$5,0,$K$6/SUM($K$6,E1364:E1374))</f>
        <v>0</v>
      </c>
      <c r="M1365" s="1" t="s">
        <v>15</v>
      </c>
      <c r="N1365" s="2">
        <f>N1364*$I$6</f>
        <v>3779.4507685921112</v>
      </c>
      <c r="O1365" s="2">
        <f>O1364*$I$6</f>
        <v>3779.4507685921112</v>
      </c>
      <c r="P1365" s="2">
        <f>SUM(N1365:O1365)</f>
        <v>7558.9015371842224</v>
      </c>
      <c r="R1365">
        <v>2</v>
      </c>
      <c r="S1365" s="2">
        <f t="shared" si="1419"/>
        <v>625</v>
      </c>
      <c r="T1365" s="2">
        <f t="shared" si="1420"/>
        <v>625</v>
      </c>
      <c r="U1365" s="2">
        <f t="shared" si="1421"/>
        <v>0</v>
      </c>
      <c r="V1365" s="2"/>
      <c r="W1365" s="2">
        <f>S1365-S1365*$N$13</f>
        <v>593.75</v>
      </c>
      <c r="X1365" s="2">
        <f>T1365-T1365*$N$13</f>
        <v>593.75</v>
      </c>
      <c r="Y1365" s="2">
        <f>U1365-U1365*$N$13</f>
        <v>0</v>
      </c>
      <c r="Z1365" s="2"/>
      <c r="AA1365" s="2">
        <f t="shared" ref="AA1365:AA1374" si="1429">W1365*VLOOKUP($R1365,$D$19:$E$29,2,FALSE)</f>
        <v>237.5</v>
      </c>
      <c r="AB1365" s="2">
        <f t="shared" si="1422"/>
        <v>237.5</v>
      </c>
      <c r="AC1365" s="2">
        <f t="shared" si="1423"/>
        <v>0</v>
      </c>
      <c r="AD1365" s="2"/>
      <c r="AE1365" s="2">
        <f>AA1364</f>
        <v>625</v>
      </c>
      <c r="AF1365" s="2">
        <f t="shared" ref="AF1365:AF1374" si="1430">AB1364</f>
        <v>625</v>
      </c>
      <c r="AG1365" s="2">
        <f t="shared" ref="AG1365:AG1374" si="1431">AC1364</f>
        <v>0</v>
      </c>
    </row>
    <row r="1366" spans="1:35" x14ac:dyDescent="0.25">
      <c r="D1366">
        <f t="shared" si="1424"/>
        <v>3</v>
      </c>
      <c r="E1366" s="2">
        <f t="shared" si="1425"/>
        <v>237.5</v>
      </c>
      <c r="F1366" s="2">
        <f t="shared" si="1426"/>
        <v>237.5</v>
      </c>
      <c r="G1366">
        <f t="shared" si="1427"/>
        <v>0</v>
      </c>
      <c r="H1366" s="2">
        <f t="shared" si="1428"/>
        <v>475</v>
      </c>
      <c r="I1366" s="2">
        <f t="shared" ref="I1366:I1374" si="1432">F1366*VLOOKUP(D1366,$H$12:$L$22,4,FALSE)</f>
        <v>1149025</v>
      </c>
      <c r="J1366" s="2"/>
      <c r="K1366" s="1" t="s">
        <v>20</v>
      </c>
      <c r="L1366" s="8">
        <f>1-L1365</f>
        <v>1</v>
      </c>
      <c r="M1366" s="1" t="s">
        <v>16</v>
      </c>
      <c r="N1366" s="2">
        <f>IF($P1365&lt;$I$7,N1365,$I$7*N1365/$P1365)</f>
        <v>3779.4507685921112</v>
      </c>
      <c r="O1366" s="2">
        <f>IF($P1365&lt;$I$7,O1365,$I$7*O1365/$P1365)</f>
        <v>3779.4507685921112</v>
      </c>
      <c r="P1366" s="2">
        <f>SUM(N1366:O1366)</f>
        <v>7558.9015371842224</v>
      </c>
      <c r="R1366">
        <v>3</v>
      </c>
      <c r="S1366" s="2">
        <f t="shared" si="1419"/>
        <v>237.5</v>
      </c>
      <c r="T1366" s="2">
        <f t="shared" si="1420"/>
        <v>237.5</v>
      </c>
      <c r="U1366" s="2">
        <f t="shared" si="1421"/>
        <v>0</v>
      </c>
      <c r="V1366" s="2"/>
      <c r="W1366" s="2">
        <f>S1366-S1366*$N$14</f>
        <v>213.75</v>
      </c>
      <c r="X1366" s="2">
        <f>T1366-T1366*$N$14</f>
        <v>213.75</v>
      </c>
      <c r="Y1366" s="2">
        <f>U1366-U1366*$N$14</f>
        <v>0</v>
      </c>
      <c r="Z1366" s="2"/>
      <c r="AA1366" s="2">
        <f t="shared" si="1429"/>
        <v>85.5</v>
      </c>
      <c r="AB1366" s="2">
        <f t="shared" si="1422"/>
        <v>85.5</v>
      </c>
      <c r="AC1366" s="2">
        <f t="shared" si="1423"/>
        <v>0</v>
      </c>
      <c r="AD1366" s="2"/>
      <c r="AE1366" s="2">
        <f t="shared" ref="AE1366:AE1374" si="1433">AA1365</f>
        <v>237.5</v>
      </c>
      <c r="AF1366" s="2">
        <f t="shared" si="1430"/>
        <v>237.5</v>
      </c>
      <c r="AG1366" s="2">
        <f t="shared" si="1431"/>
        <v>0</v>
      </c>
    </row>
    <row r="1367" spans="1:35" x14ac:dyDescent="0.25">
      <c r="D1367">
        <f t="shared" si="1424"/>
        <v>4</v>
      </c>
      <c r="E1367" s="2">
        <f t="shared" si="1425"/>
        <v>85.5</v>
      </c>
      <c r="F1367" s="2">
        <f t="shared" si="1426"/>
        <v>85.5</v>
      </c>
      <c r="G1367">
        <f t="shared" si="1427"/>
        <v>0</v>
      </c>
      <c r="H1367" s="2">
        <f t="shared" si="1428"/>
        <v>171</v>
      </c>
      <c r="I1367" s="2">
        <f t="shared" si="1432"/>
        <v>847732.5</v>
      </c>
      <c r="J1367" s="2"/>
      <c r="K1367" s="1" t="s">
        <v>21</v>
      </c>
      <c r="L1367" s="2">
        <f>L1364*L1365</f>
        <v>0</v>
      </c>
      <c r="M1367" s="1" t="s">
        <v>33</v>
      </c>
      <c r="N1367" s="2">
        <f>N1366</f>
        <v>3779.4507685921112</v>
      </c>
      <c r="O1367" s="2">
        <f t="shared" ref="O1367" si="1434">O1366</f>
        <v>3779.4507685921112</v>
      </c>
      <c r="P1367" s="2">
        <f>SUM(N1367:O1367)</f>
        <v>7558.9015371842224</v>
      </c>
      <c r="R1367">
        <v>4</v>
      </c>
      <c r="S1367" s="2">
        <f t="shared" si="1419"/>
        <v>85.5</v>
      </c>
      <c r="T1367" s="2">
        <f t="shared" si="1420"/>
        <v>85.5</v>
      </c>
      <c r="U1367" s="2">
        <f t="shared" si="1421"/>
        <v>0</v>
      </c>
      <c r="V1367" s="2"/>
      <c r="W1367" s="2">
        <f>S1367-S1367*$N$15</f>
        <v>68.400000000000006</v>
      </c>
      <c r="X1367" s="2">
        <f>T1367-T1367*$N$15</f>
        <v>68.400000000000006</v>
      </c>
      <c r="Y1367" s="2">
        <f>U1367-U1367*$N$15</f>
        <v>0</v>
      </c>
      <c r="Z1367" s="2"/>
      <c r="AA1367" s="2">
        <f t="shared" si="1429"/>
        <v>41.04</v>
      </c>
      <c r="AB1367" s="2">
        <f t="shared" si="1422"/>
        <v>41.04</v>
      </c>
      <c r="AC1367" s="2">
        <f t="shared" si="1423"/>
        <v>0</v>
      </c>
      <c r="AD1367" s="2"/>
      <c r="AE1367" s="2">
        <f t="shared" si="1433"/>
        <v>85.5</v>
      </c>
      <c r="AF1367" s="2">
        <f t="shared" si="1430"/>
        <v>85.5</v>
      </c>
      <c r="AG1367" s="2">
        <f t="shared" si="1431"/>
        <v>0</v>
      </c>
    </row>
    <row r="1368" spans="1:35" x14ac:dyDescent="0.25">
      <c r="D1368">
        <f t="shared" si="1424"/>
        <v>5</v>
      </c>
      <c r="E1368" s="2">
        <f t="shared" si="1425"/>
        <v>41.04</v>
      </c>
      <c r="F1368" s="2">
        <f t="shared" si="1426"/>
        <v>41.04</v>
      </c>
      <c r="G1368">
        <f t="shared" si="1427"/>
        <v>0</v>
      </c>
      <c r="H1368" s="2">
        <f t="shared" si="1428"/>
        <v>82.08</v>
      </c>
      <c r="I1368" s="2">
        <f t="shared" si="1432"/>
        <v>647282.88</v>
      </c>
      <c r="J1368" s="2"/>
      <c r="K1368" s="1" t="s">
        <v>22</v>
      </c>
      <c r="L1368" s="2">
        <f>(L1364*L1366)/2</f>
        <v>1889725.3842960557</v>
      </c>
      <c r="R1368">
        <v>5</v>
      </c>
      <c r="S1368" s="2">
        <f t="shared" si="1419"/>
        <v>41.04</v>
      </c>
      <c r="T1368" s="2">
        <f t="shared" si="1420"/>
        <v>41.04</v>
      </c>
      <c r="U1368" s="2">
        <f t="shared" si="1421"/>
        <v>0</v>
      </c>
      <c r="V1368" s="2"/>
      <c r="W1368" s="2">
        <f>S1368-S1368*$N$16</f>
        <v>32.832000000000001</v>
      </c>
      <c r="X1368" s="2">
        <f>T1368-T1368*$N$16</f>
        <v>32.832000000000001</v>
      </c>
      <c r="Y1368" s="2">
        <f>U1368-U1368*$N$16</f>
        <v>0</v>
      </c>
      <c r="Z1368" s="2"/>
      <c r="AA1368" s="2">
        <f t="shared" si="1429"/>
        <v>19.699200000000001</v>
      </c>
      <c r="AB1368" s="2">
        <f t="shared" si="1422"/>
        <v>19.699200000000001</v>
      </c>
      <c r="AC1368" s="2">
        <f t="shared" si="1423"/>
        <v>0</v>
      </c>
      <c r="AD1368" s="2"/>
      <c r="AE1368" s="2">
        <f t="shared" si="1433"/>
        <v>41.04</v>
      </c>
      <c r="AF1368" s="2">
        <f t="shared" si="1430"/>
        <v>41.04</v>
      </c>
      <c r="AG1368" s="2">
        <f t="shared" si="1431"/>
        <v>0</v>
      </c>
    </row>
    <row r="1369" spans="1:35" x14ac:dyDescent="0.25">
      <c r="D1369">
        <f t="shared" si="1424"/>
        <v>6</v>
      </c>
      <c r="E1369" s="2">
        <f t="shared" si="1425"/>
        <v>19.699200000000001</v>
      </c>
      <c r="F1369" s="2">
        <f t="shared" si="1426"/>
        <v>19.699200000000001</v>
      </c>
      <c r="G1369">
        <f t="shared" si="1427"/>
        <v>0</v>
      </c>
      <c r="H1369" s="2">
        <f t="shared" si="1428"/>
        <v>39.398400000000002</v>
      </c>
      <c r="I1369" s="2">
        <f t="shared" si="1432"/>
        <v>447309.73440000002</v>
      </c>
      <c r="J1369" s="2"/>
      <c r="K1369" s="1" t="s">
        <v>23</v>
      </c>
      <c r="L1369" s="2">
        <f>L1368</f>
        <v>1889725.3842960557</v>
      </c>
      <c r="R1369">
        <v>6</v>
      </c>
      <c r="S1369" s="2">
        <f t="shared" si="1419"/>
        <v>19.699200000000001</v>
      </c>
      <c r="T1369" s="2">
        <f t="shared" si="1420"/>
        <v>19.699200000000001</v>
      </c>
      <c r="U1369" s="2">
        <f t="shared" si="1421"/>
        <v>0</v>
      </c>
      <c r="V1369" s="2"/>
      <c r="W1369" s="2">
        <f>S1369-S1369*$N$17</f>
        <v>15.759360000000001</v>
      </c>
      <c r="X1369" s="2">
        <f>T1369-T1369*$N$17</f>
        <v>15.759360000000001</v>
      </c>
      <c r="Y1369" s="2">
        <f>U1369-U1369*$N$17</f>
        <v>0</v>
      </c>
      <c r="Z1369" s="2"/>
      <c r="AA1369" s="2">
        <f t="shared" si="1429"/>
        <v>9.4556160000000009</v>
      </c>
      <c r="AB1369" s="2">
        <f t="shared" si="1422"/>
        <v>9.4556160000000009</v>
      </c>
      <c r="AC1369" s="2">
        <f t="shared" si="1423"/>
        <v>0</v>
      </c>
      <c r="AD1369" s="2"/>
      <c r="AE1369" s="2">
        <f t="shared" si="1433"/>
        <v>19.699200000000001</v>
      </c>
      <c r="AF1369" s="2">
        <f t="shared" si="1430"/>
        <v>19.699200000000001</v>
      </c>
      <c r="AG1369" s="2">
        <f t="shared" si="1431"/>
        <v>0</v>
      </c>
    </row>
    <row r="1370" spans="1:35" x14ac:dyDescent="0.25">
      <c r="D1370">
        <f t="shared" si="1424"/>
        <v>7</v>
      </c>
      <c r="E1370" s="2">
        <f t="shared" si="1425"/>
        <v>9.4556160000000009</v>
      </c>
      <c r="F1370" s="2">
        <f t="shared" si="1426"/>
        <v>9.4556160000000009</v>
      </c>
      <c r="G1370">
        <f t="shared" si="1427"/>
        <v>0</v>
      </c>
      <c r="H1370" s="2">
        <f t="shared" si="1428"/>
        <v>18.911232000000002</v>
      </c>
      <c r="I1370" s="2">
        <f t="shared" si="1432"/>
        <v>278288.23449600005</v>
      </c>
      <c r="J1370" s="2"/>
      <c r="K1370" s="15"/>
      <c r="L1370" s="2"/>
      <c r="M1370" s="2"/>
      <c r="N1370" s="2"/>
      <c r="O1370" s="2"/>
      <c r="R1370">
        <v>7</v>
      </c>
      <c r="S1370" s="2">
        <f t="shared" si="1419"/>
        <v>9.4556160000000009</v>
      </c>
      <c r="T1370" s="2">
        <f t="shared" si="1420"/>
        <v>9.4556160000000009</v>
      </c>
      <c r="U1370" s="2">
        <f t="shared" si="1421"/>
        <v>0</v>
      </c>
      <c r="V1370" s="2"/>
      <c r="W1370" s="2">
        <f>S1370-S1370*$N$18</f>
        <v>7.5644928000000009</v>
      </c>
      <c r="X1370" s="2">
        <f>T1370-T1370*$N$18</f>
        <v>7.5644928000000009</v>
      </c>
      <c r="Y1370" s="2">
        <f>U1370-U1370*$N$18</f>
        <v>0</v>
      </c>
      <c r="Z1370" s="2"/>
      <c r="AA1370" s="2">
        <f t="shared" si="1429"/>
        <v>4.53869568</v>
      </c>
      <c r="AB1370" s="2">
        <f t="shared" si="1422"/>
        <v>4.53869568</v>
      </c>
      <c r="AC1370" s="2">
        <f t="shared" si="1423"/>
        <v>0</v>
      </c>
      <c r="AD1370" s="2"/>
      <c r="AE1370" s="2">
        <f t="shared" si="1433"/>
        <v>9.4556160000000009</v>
      </c>
      <c r="AF1370" s="2">
        <f t="shared" si="1430"/>
        <v>9.4556160000000009</v>
      </c>
      <c r="AG1370" s="2">
        <f t="shared" si="1431"/>
        <v>0</v>
      </c>
    </row>
    <row r="1371" spans="1:35" x14ac:dyDescent="0.25">
      <c r="D1371">
        <f t="shared" si="1424"/>
        <v>8</v>
      </c>
      <c r="E1371" s="2">
        <f t="shared" si="1425"/>
        <v>4.53869568</v>
      </c>
      <c r="F1371" s="2">
        <f t="shared" si="1426"/>
        <v>4.53869568</v>
      </c>
      <c r="G1371">
        <f t="shared" si="1427"/>
        <v>0</v>
      </c>
      <c r="H1371" s="2">
        <f t="shared" si="1428"/>
        <v>9.07739136</v>
      </c>
      <c r="I1371" s="2">
        <f t="shared" si="1432"/>
        <v>168076.97842176</v>
      </c>
      <c r="J1371" s="2"/>
      <c r="K1371" s="2"/>
      <c r="L1371" s="2"/>
      <c r="M1371" s="2"/>
      <c r="N1371" s="2"/>
      <c r="O1371" s="2"/>
      <c r="R1371">
        <v>8</v>
      </c>
      <c r="S1371" s="2">
        <f t="shared" si="1419"/>
        <v>4.53869568</v>
      </c>
      <c r="T1371" s="2">
        <f t="shared" si="1420"/>
        <v>4.53869568</v>
      </c>
      <c r="U1371" s="2">
        <f t="shared" si="1421"/>
        <v>0</v>
      </c>
      <c r="V1371" s="2"/>
      <c r="W1371" s="2">
        <f>S1371-S1371*$N$19</f>
        <v>3.630956544</v>
      </c>
      <c r="X1371" s="2">
        <f>T1371-T1371*$N$19</f>
        <v>3.630956544</v>
      </c>
      <c r="Y1371" s="2">
        <f>U1371-U1371*$N$19</f>
        <v>0</v>
      </c>
      <c r="Z1371" s="2"/>
      <c r="AA1371" s="2">
        <f t="shared" si="1429"/>
        <v>2.1785739263999999</v>
      </c>
      <c r="AB1371" s="2">
        <f t="shared" si="1422"/>
        <v>2.1785739263999999</v>
      </c>
      <c r="AC1371" s="2">
        <f t="shared" si="1423"/>
        <v>0</v>
      </c>
      <c r="AD1371" s="2"/>
      <c r="AE1371" s="2">
        <f t="shared" si="1433"/>
        <v>4.53869568</v>
      </c>
      <c r="AF1371" s="2">
        <f t="shared" si="1430"/>
        <v>4.53869568</v>
      </c>
      <c r="AG1371" s="2">
        <f t="shared" si="1431"/>
        <v>0</v>
      </c>
    </row>
    <row r="1372" spans="1:35" x14ac:dyDescent="0.25">
      <c r="D1372">
        <f t="shared" si="1424"/>
        <v>9</v>
      </c>
      <c r="E1372" s="2">
        <f t="shared" si="1425"/>
        <v>2.1785739263999999</v>
      </c>
      <c r="F1372" s="2">
        <f t="shared" si="1426"/>
        <v>2.1785739263999999</v>
      </c>
      <c r="G1372">
        <f t="shared" si="1427"/>
        <v>0</v>
      </c>
      <c r="H1372" s="2">
        <f t="shared" si="1428"/>
        <v>4.3571478527999998</v>
      </c>
      <c r="I1372" s="2">
        <f t="shared" si="1432"/>
        <v>134261.15393617921</v>
      </c>
      <c r="J1372" s="2"/>
      <c r="K1372" s="2"/>
      <c r="L1372" s="2"/>
      <c r="M1372" s="2"/>
      <c r="N1372" s="2"/>
      <c r="O1372" s="2"/>
      <c r="R1372">
        <v>9</v>
      </c>
      <c r="S1372" s="2">
        <f t="shared" si="1419"/>
        <v>2.1785739263999999</v>
      </c>
      <c r="T1372" s="2">
        <f t="shared" si="1420"/>
        <v>2.1785739263999999</v>
      </c>
      <c r="U1372" s="2">
        <f t="shared" si="1421"/>
        <v>0</v>
      </c>
      <c r="V1372" s="2"/>
      <c r="W1372" s="2">
        <f>S1372-S1372*$N$20</f>
        <v>1.7428591411199998</v>
      </c>
      <c r="X1372" s="2">
        <f>T1372-T1372*$N$20</f>
        <v>1.7428591411199998</v>
      </c>
      <c r="Y1372" s="2">
        <f>U1372-U1372*$N$20</f>
        <v>0</v>
      </c>
      <c r="Z1372" s="2"/>
      <c r="AA1372" s="2">
        <f t="shared" si="1429"/>
        <v>1.0457154846719998</v>
      </c>
      <c r="AB1372" s="2">
        <f t="shared" si="1422"/>
        <v>1.0457154846719998</v>
      </c>
      <c r="AC1372" s="2">
        <f t="shared" si="1423"/>
        <v>0</v>
      </c>
      <c r="AD1372" s="2"/>
      <c r="AE1372" s="2">
        <f t="shared" si="1433"/>
        <v>2.1785739263999999</v>
      </c>
      <c r="AF1372" s="2">
        <f t="shared" si="1430"/>
        <v>2.1785739263999999</v>
      </c>
      <c r="AG1372" s="2">
        <f t="shared" si="1431"/>
        <v>0</v>
      </c>
    </row>
    <row r="1373" spans="1:35" x14ac:dyDescent="0.25">
      <c r="D1373">
        <f t="shared" si="1424"/>
        <v>10</v>
      </c>
      <c r="E1373" s="2">
        <f t="shared" si="1425"/>
        <v>1.0457154846719998</v>
      </c>
      <c r="F1373" s="2">
        <f t="shared" si="1426"/>
        <v>1.0457154846719998</v>
      </c>
      <c r="G1373">
        <f t="shared" si="1427"/>
        <v>0</v>
      </c>
      <c r="H1373" s="2">
        <f t="shared" si="1428"/>
        <v>2.0914309693439996</v>
      </c>
      <c r="I1373" s="2">
        <f t="shared" si="1432"/>
        <v>67114.019806248951</v>
      </c>
      <c r="J1373" s="2"/>
      <c r="K1373" s="2"/>
      <c r="L1373" s="2"/>
      <c r="M1373" s="2"/>
      <c r="N1373" s="2"/>
      <c r="O1373" s="2"/>
      <c r="R1373">
        <v>10</v>
      </c>
      <c r="S1373" s="2">
        <f t="shared" si="1419"/>
        <v>1.0457154846719998</v>
      </c>
      <c r="T1373" s="2">
        <f t="shared" si="1420"/>
        <v>1.0457154846719998</v>
      </c>
      <c r="U1373" s="2">
        <f t="shared" si="1421"/>
        <v>0</v>
      </c>
      <c r="V1373" s="2"/>
      <c r="W1373" s="2">
        <f>S1373-S1373*$N$21</f>
        <v>0.8365723877375999</v>
      </c>
      <c r="X1373" s="2">
        <f>T1373-T1373*$N$21</f>
        <v>0.8365723877375999</v>
      </c>
      <c r="Y1373" s="2">
        <f>U1373-U1373*$N$21</f>
        <v>0</v>
      </c>
      <c r="Z1373" s="2"/>
      <c r="AA1373" s="2">
        <f t="shared" si="1429"/>
        <v>0.50194343264255992</v>
      </c>
      <c r="AB1373" s="2">
        <f t="shared" si="1422"/>
        <v>0.50194343264255992</v>
      </c>
      <c r="AC1373" s="2">
        <f t="shared" si="1423"/>
        <v>0</v>
      </c>
      <c r="AD1373" s="2"/>
      <c r="AE1373" s="2">
        <f t="shared" si="1433"/>
        <v>1.0457154846719998</v>
      </c>
      <c r="AF1373" s="2">
        <f t="shared" si="1430"/>
        <v>1.0457154846719998</v>
      </c>
      <c r="AG1373" s="2">
        <f t="shared" si="1431"/>
        <v>0</v>
      </c>
    </row>
    <row r="1374" spans="1:35" x14ac:dyDescent="0.25">
      <c r="D1374">
        <f t="shared" si="1424"/>
        <v>11</v>
      </c>
      <c r="E1374" s="2">
        <f t="shared" si="1425"/>
        <v>0.50194343264255992</v>
      </c>
      <c r="F1374" s="2">
        <f t="shared" si="1426"/>
        <v>0.50194343264255992</v>
      </c>
      <c r="G1374">
        <f t="shared" si="1427"/>
        <v>0</v>
      </c>
      <c r="H1374" s="2">
        <f t="shared" si="1428"/>
        <v>1.0038868652851198</v>
      </c>
      <c r="I1374" s="2">
        <f t="shared" si="1432"/>
        <v>40360.26753192296</v>
      </c>
      <c r="J1374" s="2"/>
      <c r="K1374" s="2"/>
      <c r="L1374" s="2"/>
      <c r="M1374" s="2"/>
      <c r="N1374" s="2"/>
      <c r="O1374" s="2"/>
      <c r="R1374" s="3">
        <v>11</v>
      </c>
      <c r="S1374" s="6">
        <f t="shared" si="1419"/>
        <v>0.50194343264255992</v>
      </c>
      <c r="T1374" s="6">
        <f t="shared" si="1420"/>
        <v>0.50194343264255992</v>
      </c>
      <c r="U1374" s="6">
        <f t="shared" si="1421"/>
        <v>0</v>
      </c>
      <c r="V1374" s="7"/>
      <c r="W1374" s="2">
        <f>S1374-S1374*$N$22</f>
        <v>0.40155474611404796</v>
      </c>
      <c r="X1374" s="2">
        <f>T1374-T1374*$N$22</f>
        <v>0.40155474611404796</v>
      </c>
      <c r="Y1374" s="2">
        <f>U1374-U1374*$N$22</f>
        <v>0</v>
      </c>
      <c r="Z1374" s="2"/>
      <c r="AA1374" s="2">
        <f t="shared" si="1429"/>
        <v>0.24093284766842876</v>
      </c>
      <c r="AB1374" s="2">
        <f t="shared" si="1422"/>
        <v>0.24093284766842876</v>
      </c>
      <c r="AC1374" s="2">
        <f t="shared" si="1423"/>
        <v>0</v>
      </c>
      <c r="AD1374" s="2"/>
      <c r="AE1374" s="2">
        <f t="shared" si="1433"/>
        <v>0.50194343264255992</v>
      </c>
      <c r="AF1374" s="2">
        <f t="shared" si="1430"/>
        <v>0.50194343264255992</v>
      </c>
      <c r="AG1374" s="2">
        <f t="shared" si="1431"/>
        <v>0</v>
      </c>
    </row>
    <row r="1375" spans="1:35" x14ac:dyDescent="0.25">
      <c r="H1375" s="2">
        <f>SUM(H1364:H1374)</f>
        <v>9611.8210262316497</v>
      </c>
      <c r="I1375">
        <f>SUM(I1366:I1374)</f>
        <v>3779450.7685921113</v>
      </c>
      <c r="R1375" t="s">
        <v>30</v>
      </c>
      <c r="T1375">
        <f>IF($H1375&lt;$J$12,F1375,F1375/$H1375*$J$12)</f>
        <v>0</v>
      </c>
      <c r="U1375">
        <f>SUM(S1364:U1374)</f>
        <v>7052.9194890474282</v>
      </c>
      <c r="Y1375" s="2">
        <f>SUM(W1364:Y1374)</f>
        <v>6877.3355912379429</v>
      </c>
      <c r="AC1375" s="2">
        <f>SUM(AA1364:AC1374)</f>
        <v>2053.4013547427667</v>
      </c>
      <c r="AE1375" s="2">
        <f>SUM(AE1364:AE1374)</f>
        <v>4805.9105131158249</v>
      </c>
      <c r="AF1375" s="2">
        <f>SUM(AF1364:AF1374)</f>
        <v>4805.9105131158249</v>
      </c>
      <c r="AG1375">
        <f>SUM(AG1364:AG1374)</f>
        <v>0</v>
      </c>
      <c r="AH1375" s="15">
        <f>SUM(AE1364:AG1374)</f>
        <v>9611.8210262316461</v>
      </c>
    </row>
    <row r="1376" spans="1:35" x14ac:dyDescent="0.25">
      <c r="B1376" s="3"/>
      <c r="C1376" s="3"/>
      <c r="D1376" s="3"/>
      <c r="E1376" s="6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14"/>
      <c r="AI1376" s="3"/>
    </row>
    <row r="1377" spans="1:35" x14ac:dyDescent="0.25">
      <c r="B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7"/>
      <c r="U1377" s="7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7"/>
      <c r="AH1377" s="19"/>
      <c r="AI1377" s="7"/>
    </row>
    <row r="1378" spans="1:35" x14ac:dyDescent="0.25">
      <c r="A1378" t="s">
        <v>24</v>
      </c>
      <c r="B1378">
        <f>B1363+1</f>
        <v>90</v>
      </c>
      <c r="D1378" s="3" t="s">
        <v>34</v>
      </c>
      <c r="E1378" s="3" t="s">
        <v>5</v>
      </c>
      <c r="F1378" s="3" t="s">
        <v>4</v>
      </c>
      <c r="G1378" s="3" t="s">
        <v>6</v>
      </c>
      <c r="H1378" s="3" t="s">
        <v>14</v>
      </c>
      <c r="I1378" s="3" t="s">
        <v>7</v>
      </c>
      <c r="K1378" s="14" t="s">
        <v>32</v>
      </c>
      <c r="L1378" s="4"/>
      <c r="M1378" s="4"/>
      <c r="N1378" s="3" t="s">
        <v>51</v>
      </c>
      <c r="O1378" s="3" t="s">
        <v>50</v>
      </c>
      <c r="P1378" s="3" t="s">
        <v>14</v>
      </c>
      <c r="R1378" s="3" t="s">
        <v>34</v>
      </c>
      <c r="S1378" s="3" t="s">
        <v>35</v>
      </c>
      <c r="T1378" s="3" t="s">
        <v>36</v>
      </c>
      <c r="U1378" s="3" t="s">
        <v>37</v>
      </c>
      <c r="W1378" s="3" t="s">
        <v>38</v>
      </c>
      <c r="X1378" s="3" t="s">
        <v>39</v>
      </c>
      <c r="Y1378" s="3" t="s">
        <v>40</v>
      </c>
      <c r="AA1378" s="3" t="s">
        <v>41</v>
      </c>
      <c r="AB1378" s="3" t="s">
        <v>42</v>
      </c>
      <c r="AC1378" s="3" t="s">
        <v>43</v>
      </c>
      <c r="AE1378" s="3" t="s">
        <v>52</v>
      </c>
      <c r="AF1378" s="3" t="s">
        <v>54</v>
      </c>
      <c r="AG1378" s="3" t="s">
        <v>53</v>
      </c>
      <c r="AH1378" s="1" t="s">
        <v>24</v>
      </c>
      <c r="AI1378">
        <f>B1378</f>
        <v>90</v>
      </c>
    </row>
    <row r="1379" spans="1:35" x14ac:dyDescent="0.25">
      <c r="D1379">
        <f>D1364</f>
        <v>1</v>
      </c>
      <c r="E1379" s="2">
        <f>AE1364</f>
        <v>3779.4507685921112</v>
      </c>
      <c r="F1379" s="2">
        <f>AF1364</f>
        <v>3779.4507685921112</v>
      </c>
      <c r="G1379">
        <f>IF($B1378&lt;$M$5,0,$K$6)</f>
        <v>0</v>
      </c>
      <c r="H1379" s="2">
        <f>SUM(E1379:G1379)</f>
        <v>7558.9015371842224</v>
      </c>
      <c r="K1379" s="1" t="s">
        <v>17</v>
      </c>
      <c r="L1379" s="2">
        <f>SUM(I1381:I1389)</f>
        <v>3779450.7685921113</v>
      </c>
      <c r="M1379" s="4"/>
      <c r="N1379" s="7">
        <f>L1382+L1383</f>
        <v>1889725.3842960557</v>
      </c>
      <c r="O1379" s="7">
        <f>L1384</f>
        <v>1889725.3842960557</v>
      </c>
      <c r="P1379" s="4"/>
      <c r="R1379">
        <v>1</v>
      </c>
      <c r="S1379" s="2">
        <f t="shared" ref="S1379:S1389" si="1435">IF($H1379&lt;$J$12,E1379,E1379/$H1379*$J$12)</f>
        <v>2500</v>
      </c>
      <c r="T1379" s="2">
        <f t="shared" ref="T1379:T1389" si="1436">IF($H1379&lt;$J$12,F1379,F1379/$H1379*$J$12)</f>
        <v>2500</v>
      </c>
      <c r="U1379" s="2">
        <f t="shared" ref="U1379:U1389" si="1437">IF($H1379&lt;$J$12,G1379,G1379/$H1379*$J$12)</f>
        <v>0</v>
      </c>
      <c r="V1379" s="2"/>
      <c r="W1379" s="2">
        <f>S1379-S1379*$N$12</f>
        <v>2500</v>
      </c>
      <c r="X1379" s="2">
        <f>T1379-T1379*$N$12</f>
        <v>2500</v>
      </c>
      <c r="Y1379" s="2">
        <f>U1379-U1379*$N$12</f>
        <v>0</v>
      </c>
      <c r="Z1379" s="2"/>
      <c r="AA1379" s="2">
        <f>W1379*VLOOKUP($R1379,$D$19:$E$29,2,FALSE)</f>
        <v>625</v>
      </c>
      <c r="AB1379" s="2">
        <f t="shared" ref="AB1379:AB1389" si="1438">X1379*VLOOKUP($R1379,$D$19:$E$29,2,FALSE)</f>
        <v>625</v>
      </c>
      <c r="AC1379" s="2">
        <f t="shared" ref="AC1379:AC1389" si="1439">Y1379*VLOOKUP($R1379,$D$19:$E$29,2,FALSE)</f>
        <v>0</v>
      </c>
      <c r="AD1379" s="2"/>
      <c r="AE1379" s="2">
        <f>N1382</f>
        <v>3779.4507685921112</v>
      </c>
      <c r="AF1379" s="2">
        <f>O1382</f>
        <v>3779.4507685921112</v>
      </c>
      <c r="AG1379">
        <v>0</v>
      </c>
    </row>
    <row r="1380" spans="1:35" x14ac:dyDescent="0.25">
      <c r="D1380">
        <f t="shared" ref="D1380:D1389" si="1440">D1365</f>
        <v>2</v>
      </c>
      <c r="E1380" s="2">
        <f t="shared" ref="E1380:E1389" si="1441">AE1365</f>
        <v>625</v>
      </c>
      <c r="F1380" s="2">
        <f t="shared" ref="F1380:F1389" si="1442">AF1365</f>
        <v>625</v>
      </c>
      <c r="G1380">
        <f t="shared" ref="G1380:G1389" si="1443">AG1365</f>
        <v>0</v>
      </c>
      <c r="H1380" s="2">
        <f t="shared" ref="H1380:H1389" si="1444">SUM(E1380:G1380)</f>
        <v>1250</v>
      </c>
      <c r="K1380" s="1" t="s">
        <v>19</v>
      </c>
      <c r="L1380" s="8">
        <f>IF(B1378&lt;$M$5,0,$K$6/SUM($K$6,E1379:E1389))</f>
        <v>0</v>
      </c>
      <c r="M1380" s="1" t="s">
        <v>15</v>
      </c>
      <c r="N1380" s="2">
        <f>N1379*$I$6</f>
        <v>3779.4507685921112</v>
      </c>
      <c r="O1380" s="2">
        <f>O1379*$I$6</f>
        <v>3779.4507685921112</v>
      </c>
      <c r="P1380" s="2">
        <f>SUM(N1380:O1380)</f>
        <v>7558.9015371842224</v>
      </c>
      <c r="R1380">
        <v>2</v>
      </c>
      <c r="S1380" s="2">
        <f t="shared" si="1435"/>
        <v>625</v>
      </c>
      <c r="T1380" s="2">
        <f t="shared" si="1436"/>
        <v>625</v>
      </c>
      <c r="U1380" s="2">
        <f t="shared" si="1437"/>
        <v>0</v>
      </c>
      <c r="V1380" s="2"/>
      <c r="W1380" s="2">
        <f>S1380-S1380*$N$13</f>
        <v>593.75</v>
      </c>
      <c r="X1380" s="2">
        <f>T1380-T1380*$N$13</f>
        <v>593.75</v>
      </c>
      <c r="Y1380" s="2">
        <f>U1380-U1380*$N$13</f>
        <v>0</v>
      </c>
      <c r="Z1380" s="2"/>
      <c r="AA1380" s="2">
        <f t="shared" ref="AA1380:AA1389" si="1445">W1380*VLOOKUP($R1380,$D$19:$E$29,2,FALSE)</f>
        <v>237.5</v>
      </c>
      <c r="AB1380" s="2">
        <f t="shared" si="1438"/>
        <v>237.5</v>
      </c>
      <c r="AC1380" s="2">
        <f t="shared" si="1439"/>
        <v>0</v>
      </c>
      <c r="AD1380" s="2"/>
      <c r="AE1380" s="2">
        <f>AA1379</f>
        <v>625</v>
      </c>
      <c r="AF1380" s="2">
        <f t="shared" ref="AF1380:AF1389" si="1446">AB1379</f>
        <v>625</v>
      </c>
      <c r="AG1380" s="2">
        <f t="shared" ref="AG1380:AG1389" si="1447">AC1379</f>
        <v>0</v>
      </c>
    </row>
    <row r="1381" spans="1:35" x14ac:dyDescent="0.25">
      <c r="D1381">
        <f t="shared" si="1440"/>
        <v>3</v>
      </c>
      <c r="E1381" s="2">
        <f t="shared" si="1441"/>
        <v>237.5</v>
      </c>
      <c r="F1381" s="2">
        <f t="shared" si="1442"/>
        <v>237.5</v>
      </c>
      <c r="G1381">
        <f t="shared" si="1443"/>
        <v>0</v>
      </c>
      <c r="H1381" s="2">
        <f t="shared" si="1444"/>
        <v>475</v>
      </c>
      <c r="I1381" s="2">
        <f t="shared" ref="I1381:I1389" si="1448">F1381*VLOOKUP(D1381,$H$12:$L$22,4,FALSE)</f>
        <v>1149025</v>
      </c>
      <c r="J1381" s="2"/>
      <c r="K1381" s="1" t="s">
        <v>20</v>
      </c>
      <c r="L1381" s="8">
        <f>1-L1380</f>
        <v>1</v>
      </c>
      <c r="M1381" s="1" t="s">
        <v>16</v>
      </c>
      <c r="N1381" s="2">
        <f>IF($P1380&lt;$I$7,N1380,$I$7*N1380/$P1380)</f>
        <v>3779.4507685921112</v>
      </c>
      <c r="O1381" s="2">
        <f>IF($P1380&lt;$I$7,O1380,$I$7*O1380/$P1380)</f>
        <v>3779.4507685921112</v>
      </c>
      <c r="P1381" s="2">
        <f>SUM(N1381:O1381)</f>
        <v>7558.9015371842224</v>
      </c>
      <c r="R1381">
        <v>3</v>
      </c>
      <c r="S1381" s="2">
        <f t="shared" si="1435"/>
        <v>237.5</v>
      </c>
      <c r="T1381" s="2">
        <f t="shared" si="1436"/>
        <v>237.5</v>
      </c>
      <c r="U1381" s="2">
        <f t="shared" si="1437"/>
        <v>0</v>
      </c>
      <c r="V1381" s="2"/>
      <c r="W1381" s="2">
        <f>S1381-S1381*$N$14</f>
        <v>213.75</v>
      </c>
      <c r="X1381" s="2">
        <f>T1381-T1381*$N$14</f>
        <v>213.75</v>
      </c>
      <c r="Y1381" s="2">
        <f>U1381-U1381*$N$14</f>
        <v>0</v>
      </c>
      <c r="Z1381" s="2"/>
      <c r="AA1381" s="2">
        <f t="shared" si="1445"/>
        <v>85.5</v>
      </c>
      <c r="AB1381" s="2">
        <f t="shared" si="1438"/>
        <v>85.5</v>
      </c>
      <c r="AC1381" s="2">
        <f t="shared" si="1439"/>
        <v>0</v>
      </c>
      <c r="AD1381" s="2"/>
      <c r="AE1381" s="2">
        <f t="shared" ref="AE1381:AE1389" si="1449">AA1380</f>
        <v>237.5</v>
      </c>
      <c r="AF1381" s="2">
        <f t="shared" si="1446"/>
        <v>237.5</v>
      </c>
      <c r="AG1381" s="2">
        <f t="shared" si="1447"/>
        <v>0</v>
      </c>
    </row>
    <row r="1382" spans="1:35" x14ac:dyDescent="0.25">
      <c r="D1382">
        <f t="shared" si="1440"/>
        <v>4</v>
      </c>
      <c r="E1382" s="2">
        <f t="shared" si="1441"/>
        <v>85.5</v>
      </c>
      <c r="F1382" s="2">
        <f t="shared" si="1442"/>
        <v>85.5</v>
      </c>
      <c r="G1382">
        <f t="shared" si="1443"/>
        <v>0</v>
      </c>
      <c r="H1382" s="2">
        <f t="shared" si="1444"/>
        <v>171</v>
      </c>
      <c r="I1382" s="2">
        <f t="shared" si="1448"/>
        <v>847732.5</v>
      </c>
      <c r="J1382" s="2"/>
      <c r="K1382" s="1" t="s">
        <v>21</v>
      </c>
      <c r="L1382" s="2">
        <f>L1379*L1380</f>
        <v>0</v>
      </c>
      <c r="M1382" s="1" t="s">
        <v>33</v>
      </c>
      <c r="N1382" s="2">
        <f>N1381</f>
        <v>3779.4507685921112</v>
      </c>
      <c r="O1382" s="2">
        <f t="shared" ref="O1382" si="1450">O1381</f>
        <v>3779.4507685921112</v>
      </c>
      <c r="P1382" s="2">
        <f>SUM(N1382:O1382)</f>
        <v>7558.9015371842224</v>
      </c>
      <c r="R1382">
        <v>4</v>
      </c>
      <c r="S1382" s="2">
        <f t="shared" si="1435"/>
        <v>85.5</v>
      </c>
      <c r="T1382" s="2">
        <f t="shared" si="1436"/>
        <v>85.5</v>
      </c>
      <c r="U1382" s="2">
        <f t="shared" si="1437"/>
        <v>0</v>
      </c>
      <c r="V1382" s="2"/>
      <c r="W1382" s="2">
        <f>S1382-S1382*$N$15</f>
        <v>68.400000000000006</v>
      </c>
      <c r="X1382" s="2">
        <f>T1382-T1382*$N$15</f>
        <v>68.400000000000006</v>
      </c>
      <c r="Y1382" s="2">
        <f>U1382-U1382*$N$15</f>
        <v>0</v>
      </c>
      <c r="Z1382" s="2"/>
      <c r="AA1382" s="2">
        <f t="shared" si="1445"/>
        <v>41.04</v>
      </c>
      <c r="AB1382" s="2">
        <f t="shared" si="1438"/>
        <v>41.04</v>
      </c>
      <c r="AC1382" s="2">
        <f t="shared" si="1439"/>
        <v>0</v>
      </c>
      <c r="AD1382" s="2"/>
      <c r="AE1382" s="2">
        <f t="shared" si="1449"/>
        <v>85.5</v>
      </c>
      <c r="AF1382" s="2">
        <f t="shared" si="1446"/>
        <v>85.5</v>
      </c>
      <c r="AG1382" s="2">
        <f t="shared" si="1447"/>
        <v>0</v>
      </c>
    </row>
    <row r="1383" spans="1:35" x14ac:dyDescent="0.25">
      <c r="D1383">
        <f t="shared" si="1440"/>
        <v>5</v>
      </c>
      <c r="E1383" s="2">
        <f t="shared" si="1441"/>
        <v>41.04</v>
      </c>
      <c r="F1383" s="2">
        <f t="shared" si="1442"/>
        <v>41.04</v>
      </c>
      <c r="G1383">
        <f t="shared" si="1443"/>
        <v>0</v>
      </c>
      <c r="H1383" s="2">
        <f t="shared" si="1444"/>
        <v>82.08</v>
      </c>
      <c r="I1383" s="2">
        <f t="shared" si="1448"/>
        <v>647282.88</v>
      </c>
      <c r="J1383" s="2"/>
      <c r="K1383" s="1" t="s">
        <v>22</v>
      </c>
      <c r="L1383" s="2">
        <f>(L1379*L1381)/2</f>
        <v>1889725.3842960557</v>
      </c>
      <c r="R1383">
        <v>5</v>
      </c>
      <c r="S1383" s="2">
        <f t="shared" si="1435"/>
        <v>41.04</v>
      </c>
      <c r="T1383" s="2">
        <f t="shared" si="1436"/>
        <v>41.04</v>
      </c>
      <c r="U1383" s="2">
        <f t="shared" si="1437"/>
        <v>0</v>
      </c>
      <c r="V1383" s="2"/>
      <c r="W1383" s="2">
        <f>S1383-S1383*$N$16</f>
        <v>32.832000000000001</v>
      </c>
      <c r="X1383" s="2">
        <f>T1383-T1383*$N$16</f>
        <v>32.832000000000001</v>
      </c>
      <c r="Y1383" s="2">
        <f>U1383-U1383*$N$16</f>
        <v>0</v>
      </c>
      <c r="Z1383" s="2"/>
      <c r="AA1383" s="2">
        <f t="shared" si="1445"/>
        <v>19.699200000000001</v>
      </c>
      <c r="AB1383" s="2">
        <f t="shared" si="1438"/>
        <v>19.699200000000001</v>
      </c>
      <c r="AC1383" s="2">
        <f t="shared" si="1439"/>
        <v>0</v>
      </c>
      <c r="AD1383" s="2"/>
      <c r="AE1383" s="2">
        <f t="shared" si="1449"/>
        <v>41.04</v>
      </c>
      <c r="AF1383" s="2">
        <f t="shared" si="1446"/>
        <v>41.04</v>
      </c>
      <c r="AG1383" s="2">
        <f t="shared" si="1447"/>
        <v>0</v>
      </c>
    </row>
    <row r="1384" spans="1:35" x14ac:dyDescent="0.25">
      <c r="D1384">
        <f t="shared" si="1440"/>
        <v>6</v>
      </c>
      <c r="E1384" s="2">
        <f t="shared" si="1441"/>
        <v>19.699200000000001</v>
      </c>
      <c r="F1384" s="2">
        <f t="shared" si="1442"/>
        <v>19.699200000000001</v>
      </c>
      <c r="G1384">
        <f t="shared" si="1443"/>
        <v>0</v>
      </c>
      <c r="H1384" s="2">
        <f t="shared" si="1444"/>
        <v>39.398400000000002</v>
      </c>
      <c r="I1384" s="2">
        <f t="shared" si="1448"/>
        <v>447309.73440000002</v>
      </c>
      <c r="J1384" s="2"/>
      <c r="K1384" s="1" t="s">
        <v>23</v>
      </c>
      <c r="L1384" s="2">
        <f>L1383</f>
        <v>1889725.3842960557</v>
      </c>
      <c r="R1384">
        <v>6</v>
      </c>
      <c r="S1384" s="2">
        <f t="shared" si="1435"/>
        <v>19.699200000000001</v>
      </c>
      <c r="T1384" s="2">
        <f t="shared" si="1436"/>
        <v>19.699200000000001</v>
      </c>
      <c r="U1384" s="2">
        <f t="shared" si="1437"/>
        <v>0</v>
      </c>
      <c r="V1384" s="2"/>
      <c r="W1384" s="2">
        <f>S1384-S1384*$N$17</f>
        <v>15.759360000000001</v>
      </c>
      <c r="X1384" s="2">
        <f>T1384-T1384*$N$17</f>
        <v>15.759360000000001</v>
      </c>
      <c r="Y1384" s="2">
        <f>U1384-U1384*$N$17</f>
        <v>0</v>
      </c>
      <c r="Z1384" s="2"/>
      <c r="AA1384" s="2">
        <f t="shared" si="1445"/>
        <v>9.4556160000000009</v>
      </c>
      <c r="AB1384" s="2">
        <f t="shared" si="1438"/>
        <v>9.4556160000000009</v>
      </c>
      <c r="AC1384" s="2">
        <f t="shared" si="1439"/>
        <v>0</v>
      </c>
      <c r="AD1384" s="2"/>
      <c r="AE1384" s="2">
        <f t="shared" si="1449"/>
        <v>19.699200000000001</v>
      </c>
      <c r="AF1384" s="2">
        <f t="shared" si="1446"/>
        <v>19.699200000000001</v>
      </c>
      <c r="AG1384" s="2">
        <f t="shared" si="1447"/>
        <v>0</v>
      </c>
    </row>
    <row r="1385" spans="1:35" x14ac:dyDescent="0.25">
      <c r="D1385">
        <f t="shared" si="1440"/>
        <v>7</v>
      </c>
      <c r="E1385" s="2">
        <f t="shared" si="1441"/>
        <v>9.4556160000000009</v>
      </c>
      <c r="F1385" s="2">
        <f t="shared" si="1442"/>
        <v>9.4556160000000009</v>
      </c>
      <c r="G1385">
        <f t="shared" si="1443"/>
        <v>0</v>
      </c>
      <c r="H1385" s="2">
        <f t="shared" si="1444"/>
        <v>18.911232000000002</v>
      </c>
      <c r="I1385" s="2">
        <f t="shared" si="1448"/>
        <v>278288.23449600005</v>
      </c>
      <c r="J1385" s="2"/>
      <c r="K1385" s="15"/>
      <c r="L1385" s="2"/>
      <c r="M1385" s="2"/>
      <c r="N1385" s="2"/>
      <c r="O1385" s="2"/>
      <c r="R1385">
        <v>7</v>
      </c>
      <c r="S1385" s="2">
        <f t="shared" si="1435"/>
        <v>9.4556160000000009</v>
      </c>
      <c r="T1385" s="2">
        <f t="shared" si="1436"/>
        <v>9.4556160000000009</v>
      </c>
      <c r="U1385" s="2">
        <f t="shared" si="1437"/>
        <v>0</v>
      </c>
      <c r="V1385" s="2"/>
      <c r="W1385" s="2">
        <f>S1385-S1385*$N$18</f>
        <v>7.5644928000000009</v>
      </c>
      <c r="X1385" s="2">
        <f>T1385-T1385*$N$18</f>
        <v>7.5644928000000009</v>
      </c>
      <c r="Y1385" s="2">
        <f>U1385-U1385*$N$18</f>
        <v>0</v>
      </c>
      <c r="Z1385" s="2"/>
      <c r="AA1385" s="2">
        <f t="shared" si="1445"/>
        <v>4.53869568</v>
      </c>
      <c r="AB1385" s="2">
        <f t="shared" si="1438"/>
        <v>4.53869568</v>
      </c>
      <c r="AC1385" s="2">
        <f t="shared" si="1439"/>
        <v>0</v>
      </c>
      <c r="AD1385" s="2"/>
      <c r="AE1385" s="2">
        <f t="shared" si="1449"/>
        <v>9.4556160000000009</v>
      </c>
      <c r="AF1385" s="2">
        <f t="shared" si="1446"/>
        <v>9.4556160000000009</v>
      </c>
      <c r="AG1385" s="2">
        <f t="shared" si="1447"/>
        <v>0</v>
      </c>
    </row>
    <row r="1386" spans="1:35" x14ac:dyDescent="0.25">
      <c r="D1386">
        <f t="shared" si="1440"/>
        <v>8</v>
      </c>
      <c r="E1386" s="2">
        <f t="shared" si="1441"/>
        <v>4.53869568</v>
      </c>
      <c r="F1386" s="2">
        <f t="shared" si="1442"/>
        <v>4.53869568</v>
      </c>
      <c r="G1386">
        <f t="shared" si="1443"/>
        <v>0</v>
      </c>
      <c r="H1386" s="2">
        <f t="shared" si="1444"/>
        <v>9.07739136</v>
      </c>
      <c r="I1386" s="2">
        <f t="shared" si="1448"/>
        <v>168076.97842176</v>
      </c>
      <c r="J1386" s="2"/>
      <c r="K1386" s="2"/>
      <c r="L1386" s="2"/>
      <c r="M1386" s="2"/>
      <c r="N1386" s="2"/>
      <c r="O1386" s="2"/>
      <c r="R1386">
        <v>8</v>
      </c>
      <c r="S1386" s="2">
        <f t="shared" si="1435"/>
        <v>4.53869568</v>
      </c>
      <c r="T1386" s="2">
        <f t="shared" si="1436"/>
        <v>4.53869568</v>
      </c>
      <c r="U1386" s="2">
        <f t="shared" si="1437"/>
        <v>0</v>
      </c>
      <c r="V1386" s="2"/>
      <c r="W1386" s="2">
        <f>S1386-S1386*$N$19</f>
        <v>3.630956544</v>
      </c>
      <c r="X1386" s="2">
        <f>T1386-T1386*$N$19</f>
        <v>3.630956544</v>
      </c>
      <c r="Y1386" s="2">
        <f>U1386-U1386*$N$19</f>
        <v>0</v>
      </c>
      <c r="Z1386" s="2"/>
      <c r="AA1386" s="2">
        <f t="shared" si="1445"/>
        <v>2.1785739263999999</v>
      </c>
      <c r="AB1386" s="2">
        <f t="shared" si="1438"/>
        <v>2.1785739263999999</v>
      </c>
      <c r="AC1386" s="2">
        <f t="shared" si="1439"/>
        <v>0</v>
      </c>
      <c r="AD1386" s="2"/>
      <c r="AE1386" s="2">
        <f t="shared" si="1449"/>
        <v>4.53869568</v>
      </c>
      <c r="AF1386" s="2">
        <f t="shared" si="1446"/>
        <v>4.53869568</v>
      </c>
      <c r="AG1386" s="2">
        <f t="shared" si="1447"/>
        <v>0</v>
      </c>
    </row>
    <row r="1387" spans="1:35" x14ac:dyDescent="0.25">
      <c r="D1387">
        <f t="shared" si="1440"/>
        <v>9</v>
      </c>
      <c r="E1387" s="2">
        <f t="shared" si="1441"/>
        <v>2.1785739263999999</v>
      </c>
      <c r="F1387" s="2">
        <f t="shared" si="1442"/>
        <v>2.1785739263999999</v>
      </c>
      <c r="G1387">
        <f t="shared" si="1443"/>
        <v>0</v>
      </c>
      <c r="H1387" s="2">
        <f t="shared" si="1444"/>
        <v>4.3571478527999998</v>
      </c>
      <c r="I1387" s="2">
        <f t="shared" si="1448"/>
        <v>134261.15393617921</v>
      </c>
      <c r="J1387" s="2"/>
      <c r="K1387" s="2"/>
      <c r="L1387" s="2"/>
      <c r="M1387" s="2"/>
      <c r="N1387" s="2"/>
      <c r="O1387" s="2"/>
      <c r="R1387">
        <v>9</v>
      </c>
      <c r="S1387" s="2">
        <f t="shared" si="1435"/>
        <v>2.1785739263999999</v>
      </c>
      <c r="T1387" s="2">
        <f t="shared" si="1436"/>
        <v>2.1785739263999999</v>
      </c>
      <c r="U1387" s="2">
        <f t="shared" si="1437"/>
        <v>0</v>
      </c>
      <c r="V1387" s="2"/>
      <c r="W1387" s="2">
        <f>S1387-S1387*$N$20</f>
        <v>1.7428591411199998</v>
      </c>
      <c r="X1387" s="2">
        <f>T1387-T1387*$N$20</f>
        <v>1.7428591411199998</v>
      </c>
      <c r="Y1387" s="2">
        <f>U1387-U1387*$N$20</f>
        <v>0</v>
      </c>
      <c r="Z1387" s="2"/>
      <c r="AA1387" s="2">
        <f t="shared" si="1445"/>
        <v>1.0457154846719998</v>
      </c>
      <c r="AB1387" s="2">
        <f t="shared" si="1438"/>
        <v>1.0457154846719998</v>
      </c>
      <c r="AC1387" s="2">
        <f t="shared" si="1439"/>
        <v>0</v>
      </c>
      <c r="AD1387" s="2"/>
      <c r="AE1387" s="2">
        <f t="shared" si="1449"/>
        <v>2.1785739263999999</v>
      </c>
      <c r="AF1387" s="2">
        <f t="shared" si="1446"/>
        <v>2.1785739263999999</v>
      </c>
      <c r="AG1387" s="2">
        <f t="shared" si="1447"/>
        <v>0</v>
      </c>
    </row>
    <row r="1388" spans="1:35" x14ac:dyDescent="0.25">
      <c r="D1388">
        <f t="shared" si="1440"/>
        <v>10</v>
      </c>
      <c r="E1388" s="2">
        <f t="shared" si="1441"/>
        <v>1.0457154846719998</v>
      </c>
      <c r="F1388" s="2">
        <f t="shared" si="1442"/>
        <v>1.0457154846719998</v>
      </c>
      <c r="G1388">
        <f t="shared" si="1443"/>
        <v>0</v>
      </c>
      <c r="H1388" s="2">
        <f t="shared" si="1444"/>
        <v>2.0914309693439996</v>
      </c>
      <c r="I1388" s="2">
        <f t="shared" si="1448"/>
        <v>67114.019806248951</v>
      </c>
      <c r="J1388" s="2"/>
      <c r="K1388" s="2"/>
      <c r="L1388" s="2"/>
      <c r="M1388" s="2"/>
      <c r="N1388" s="2"/>
      <c r="O1388" s="2"/>
      <c r="R1388">
        <v>10</v>
      </c>
      <c r="S1388" s="2">
        <f t="shared" si="1435"/>
        <v>1.0457154846719998</v>
      </c>
      <c r="T1388" s="2">
        <f t="shared" si="1436"/>
        <v>1.0457154846719998</v>
      </c>
      <c r="U1388" s="2">
        <f t="shared" si="1437"/>
        <v>0</v>
      </c>
      <c r="V1388" s="2"/>
      <c r="W1388" s="2">
        <f>S1388-S1388*$N$21</f>
        <v>0.8365723877375999</v>
      </c>
      <c r="X1388" s="2">
        <f>T1388-T1388*$N$21</f>
        <v>0.8365723877375999</v>
      </c>
      <c r="Y1388" s="2">
        <f>U1388-U1388*$N$21</f>
        <v>0</v>
      </c>
      <c r="Z1388" s="2"/>
      <c r="AA1388" s="2">
        <f t="shared" si="1445"/>
        <v>0.50194343264255992</v>
      </c>
      <c r="AB1388" s="2">
        <f t="shared" si="1438"/>
        <v>0.50194343264255992</v>
      </c>
      <c r="AC1388" s="2">
        <f t="shared" si="1439"/>
        <v>0</v>
      </c>
      <c r="AD1388" s="2"/>
      <c r="AE1388" s="2">
        <f t="shared" si="1449"/>
        <v>1.0457154846719998</v>
      </c>
      <c r="AF1388" s="2">
        <f t="shared" si="1446"/>
        <v>1.0457154846719998</v>
      </c>
      <c r="AG1388" s="2">
        <f t="shared" si="1447"/>
        <v>0</v>
      </c>
    </row>
    <row r="1389" spans="1:35" x14ac:dyDescent="0.25">
      <c r="D1389">
        <f t="shared" si="1440"/>
        <v>11</v>
      </c>
      <c r="E1389" s="2">
        <f t="shared" si="1441"/>
        <v>0.50194343264255992</v>
      </c>
      <c r="F1389" s="2">
        <f t="shared" si="1442"/>
        <v>0.50194343264255992</v>
      </c>
      <c r="G1389">
        <f t="shared" si="1443"/>
        <v>0</v>
      </c>
      <c r="H1389" s="2">
        <f t="shared" si="1444"/>
        <v>1.0038868652851198</v>
      </c>
      <c r="I1389" s="2">
        <f t="shared" si="1448"/>
        <v>40360.26753192296</v>
      </c>
      <c r="J1389" s="2"/>
      <c r="K1389" s="2"/>
      <c r="L1389" s="2"/>
      <c r="M1389" s="2"/>
      <c r="N1389" s="2"/>
      <c r="O1389" s="2"/>
      <c r="R1389" s="3">
        <v>11</v>
      </c>
      <c r="S1389" s="6">
        <f t="shared" si="1435"/>
        <v>0.50194343264255992</v>
      </c>
      <c r="T1389" s="6">
        <f t="shared" si="1436"/>
        <v>0.50194343264255992</v>
      </c>
      <c r="U1389" s="6">
        <f t="shared" si="1437"/>
        <v>0</v>
      </c>
      <c r="V1389" s="7"/>
      <c r="W1389" s="2">
        <f>S1389-S1389*$N$22</f>
        <v>0.40155474611404796</v>
      </c>
      <c r="X1389" s="2">
        <f>T1389-T1389*$N$22</f>
        <v>0.40155474611404796</v>
      </c>
      <c r="Y1389" s="2">
        <f>U1389-U1389*$N$22</f>
        <v>0</v>
      </c>
      <c r="Z1389" s="2"/>
      <c r="AA1389" s="2">
        <f t="shared" si="1445"/>
        <v>0.24093284766842876</v>
      </c>
      <c r="AB1389" s="2">
        <f t="shared" si="1438"/>
        <v>0.24093284766842876</v>
      </c>
      <c r="AC1389" s="2">
        <f t="shared" si="1439"/>
        <v>0</v>
      </c>
      <c r="AD1389" s="2"/>
      <c r="AE1389" s="2">
        <f t="shared" si="1449"/>
        <v>0.50194343264255992</v>
      </c>
      <c r="AF1389" s="2">
        <f t="shared" si="1446"/>
        <v>0.50194343264255992</v>
      </c>
      <c r="AG1389" s="2">
        <f t="shared" si="1447"/>
        <v>0</v>
      </c>
    </row>
    <row r="1390" spans="1:35" x14ac:dyDescent="0.25">
      <c r="H1390" s="2">
        <f>SUM(H1379:H1389)</f>
        <v>9611.8210262316497</v>
      </c>
      <c r="I1390">
        <f>SUM(I1381:I1389)</f>
        <v>3779450.7685921113</v>
      </c>
      <c r="R1390" t="s">
        <v>30</v>
      </c>
      <c r="T1390">
        <f>IF($H1390&lt;$J$12,F1390,F1390/$H1390*$J$12)</f>
        <v>0</v>
      </c>
      <c r="U1390">
        <f>SUM(S1379:U1389)</f>
        <v>7052.9194890474282</v>
      </c>
      <c r="Y1390" s="2">
        <f>SUM(W1379:Y1389)</f>
        <v>6877.3355912379429</v>
      </c>
      <c r="AC1390" s="2">
        <f>SUM(AA1379:AC1389)</f>
        <v>2053.4013547427667</v>
      </c>
      <c r="AE1390" s="2">
        <f>SUM(AE1379:AE1389)</f>
        <v>4805.9105131158249</v>
      </c>
      <c r="AF1390" s="2">
        <f>SUM(AF1379:AF1389)</f>
        <v>4805.9105131158249</v>
      </c>
      <c r="AG1390">
        <f>SUM(AG1379:AG1389)</f>
        <v>0</v>
      </c>
      <c r="AH1390" s="15">
        <f>SUM(AE1379:AG1389)</f>
        <v>9611.8210262316461</v>
      </c>
    </row>
    <row r="1391" spans="1:35" x14ac:dyDescent="0.25">
      <c r="B1391" s="3"/>
      <c r="C1391" s="3"/>
      <c r="D1391" s="3"/>
      <c r="E1391" s="6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14"/>
      <c r="AI1391" s="3"/>
    </row>
    <row r="1392" spans="1:35" x14ac:dyDescent="0.25">
      <c r="B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7"/>
      <c r="U1392" s="7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7"/>
      <c r="AH1392" s="19"/>
      <c r="AI1392" s="7"/>
    </row>
    <row r="1393" spans="1:35" x14ac:dyDescent="0.25">
      <c r="A1393" t="s">
        <v>24</v>
      </c>
      <c r="B1393">
        <f>B1378+1</f>
        <v>91</v>
      </c>
      <c r="D1393" s="3" t="s">
        <v>34</v>
      </c>
      <c r="E1393" s="3" t="s">
        <v>5</v>
      </c>
      <c r="F1393" s="3" t="s">
        <v>4</v>
      </c>
      <c r="G1393" s="3" t="s">
        <v>6</v>
      </c>
      <c r="H1393" s="3" t="s">
        <v>14</v>
      </c>
      <c r="I1393" s="3" t="s">
        <v>7</v>
      </c>
      <c r="K1393" s="14" t="s">
        <v>32</v>
      </c>
      <c r="L1393" s="4"/>
      <c r="M1393" s="4"/>
      <c r="N1393" s="3" t="s">
        <v>51</v>
      </c>
      <c r="O1393" s="3" t="s">
        <v>50</v>
      </c>
      <c r="P1393" s="3" t="s">
        <v>14</v>
      </c>
      <c r="R1393" s="3" t="s">
        <v>34</v>
      </c>
      <c r="S1393" s="3" t="s">
        <v>35</v>
      </c>
      <c r="T1393" s="3" t="s">
        <v>36</v>
      </c>
      <c r="U1393" s="3" t="s">
        <v>37</v>
      </c>
      <c r="W1393" s="3" t="s">
        <v>38</v>
      </c>
      <c r="X1393" s="3" t="s">
        <v>39</v>
      </c>
      <c r="Y1393" s="3" t="s">
        <v>40</v>
      </c>
      <c r="AA1393" s="3" t="s">
        <v>41</v>
      </c>
      <c r="AB1393" s="3" t="s">
        <v>42</v>
      </c>
      <c r="AC1393" s="3" t="s">
        <v>43</v>
      </c>
      <c r="AE1393" s="3" t="s">
        <v>52</v>
      </c>
      <c r="AF1393" s="3" t="s">
        <v>54</v>
      </c>
      <c r="AG1393" s="3" t="s">
        <v>53</v>
      </c>
      <c r="AH1393" s="1" t="s">
        <v>24</v>
      </c>
      <c r="AI1393">
        <f>B1393</f>
        <v>91</v>
      </c>
    </row>
    <row r="1394" spans="1:35" x14ac:dyDescent="0.25">
      <c r="D1394">
        <f>D1379</f>
        <v>1</v>
      </c>
      <c r="E1394" s="2">
        <f>AE1379</f>
        <v>3779.4507685921112</v>
      </c>
      <c r="F1394" s="2">
        <f>AF1379</f>
        <v>3779.4507685921112</v>
      </c>
      <c r="G1394">
        <f>IF($B1393&lt;$M$5,0,$K$6)</f>
        <v>0</v>
      </c>
      <c r="H1394" s="2">
        <f>SUM(E1394:G1394)</f>
        <v>7558.9015371842224</v>
      </c>
      <c r="K1394" s="1" t="s">
        <v>17</v>
      </c>
      <c r="L1394" s="2">
        <f>SUM(I1396:I1404)</f>
        <v>3779450.7685921113</v>
      </c>
      <c r="M1394" s="4"/>
      <c r="N1394" s="7">
        <f>L1397+L1398</f>
        <v>1889725.3842960557</v>
      </c>
      <c r="O1394" s="7">
        <f>L1399</f>
        <v>1889725.3842960557</v>
      </c>
      <c r="P1394" s="4"/>
      <c r="R1394">
        <v>1</v>
      </c>
      <c r="S1394" s="2">
        <f t="shared" ref="S1394:S1404" si="1451">IF($H1394&lt;$J$12,E1394,E1394/$H1394*$J$12)</f>
        <v>2500</v>
      </c>
      <c r="T1394" s="2">
        <f t="shared" ref="T1394:T1404" si="1452">IF($H1394&lt;$J$12,F1394,F1394/$H1394*$J$12)</f>
        <v>2500</v>
      </c>
      <c r="U1394" s="2">
        <f t="shared" ref="U1394:U1404" si="1453">IF($H1394&lt;$J$12,G1394,G1394/$H1394*$J$12)</f>
        <v>0</v>
      </c>
      <c r="V1394" s="2"/>
      <c r="W1394" s="2">
        <f>S1394-S1394*$N$12</f>
        <v>2500</v>
      </c>
      <c r="X1394" s="2">
        <f>T1394-T1394*$N$12</f>
        <v>2500</v>
      </c>
      <c r="Y1394" s="2">
        <f>U1394-U1394*$N$12</f>
        <v>0</v>
      </c>
      <c r="Z1394" s="2"/>
      <c r="AA1394" s="2">
        <f>W1394*VLOOKUP($R1394,$D$19:$E$29,2,FALSE)</f>
        <v>625</v>
      </c>
      <c r="AB1394" s="2">
        <f t="shared" ref="AB1394:AB1404" si="1454">X1394*VLOOKUP($R1394,$D$19:$E$29,2,FALSE)</f>
        <v>625</v>
      </c>
      <c r="AC1394" s="2">
        <f t="shared" ref="AC1394:AC1404" si="1455">Y1394*VLOOKUP($R1394,$D$19:$E$29,2,FALSE)</f>
        <v>0</v>
      </c>
      <c r="AD1394" s="2"/>
      <c r="AE1394" s="2">
        <f>N1397</f>
        <v>3779.4507685921112</v>
      </c>
      <c r="AF1394" s="2">
        <f>O1397</f>
        <v>3779.4507685921112</v>
      </c>
      <c r="AG1394">
        <v>0</v>
      </c>
    </row>
    <row r="1395" spans="1:35" x14ac:dyDescent="0.25">
      <c r="D1395">
        <f t="shared" ref="D1395:D1404" si="1456">D1380</f>
        <v>2</v>
      </c>
      <c r="E1395" s="2">
        <f t="shared" ref="E1395:E1404" si="1457">AE1380</f>
        <v>625</v>
      </c>
      <c r="F1395" s="2">
        <f t="shared" ref="F1395:F1404" si="1458">AF1380</f>
        <v>625</v>
      </c>
      <c r="G1395">
        <f t="shared" ref="G1395:G1404" si="1459">AG1380</f>
        <v>0</v>
      </c>
      <c r="H1395" s="2">
        <f t="shared" ref="H1395:H1404" si="1460">SUM(E1395:G1395)</f>
        <v>1250</v>
      </c>
      <c r="K1395" s="1" t="s">
        <v>19</v>
      </c>
      <c r="L1395" s="8">
        <f>IF(B1393&lt;$M$5,0,$K$6/SUM($K$6,E1394:E1404))</f>
        <v>0</v>
      </c>
      <c r="M1395" s="1" t="s">
        <v>15</v>
      </c>
      <c r="N1395" s="2">
        <f>N1394*$I$6</f>
        <v>3779.4507685921112</v>
      </c>
      <c r="O1395" s="2">
        <f>O1394*$I$6</f>
        <v>3779.4507685921112</v>
      </c>
      <c r="P1395" s="2">
        <f>SUM(N1395:O1395)</f>
        <v>7558.9015371842224</v>
      </c>
      <c r="R1395">
        <v>2</v>
      </c>
      <c r="S1395" s="2">
        <f t="shared" si="1451"/>
        <v>625</v>
      </c>
      <c r="T1395" s="2">
        <f t="shared" si="1452"/>
        <v>625</v>
      </c>
      <c r="U1395" s="2">
        <f t="shared" si="1453"/>
        <v>0</v>
      </c>
      <c r="V1395" s="2"/>
      <c r="W1395" s="2">
        <f>S1395-S1395*$N$13</f>
        <v>593.75</v>
      </c>
      <c r="X1395" s="2">
        <f>T1395-T1395*$N$13</f>
        <v>593.75</v>
      </c>
      <c r="Y1395" s="2">
        <f>U1395-U1395*$N$13</f>
        <v>0</v>
      </c>
      <c r="Z1395" s="2"/>
      <c r="AA1395" s="2">
        <f t="shared" ref="AA1395:AA1404" si="1461">W1395*VLOOKUP($R1395,$D$19:$E$29,2,FALSE)</f>
        <v>237.5</v>
      </c>
      <c r="AB1395" s="2">
        <f t="shared" si="1454"/>
        <v>237.5</v>
      </c>
      <c r="AC1395" s="2">
        <f t="shared" si="1455"/>
        <v>0</v>
      </c>
      <c r="AD1395" s="2"/>
      <c r="AE1395" s="2">
        <f>AA1394</f>
        <v>625</v>
      </c>
      <c r="AF1395" s="2">
        <f t="shared" ref="AF1395:AF1404" si="1462">AB1394</f>
        <v>625</v>
      </c>
      <c r="AG1395" s="2">
        <f t="shared" ref="AG1395:AG1404" si="1463">AC1394</f>
        <v>0</v>
      </c>
    </row>
    <row r="1396" spans="1:35" x14ac:dyDescent="0.25">
      <c r="D1396">
        <f t="shared" si="1456"/>
        <v>3</v>
      </c>
      <c r="E1396" s="2">
        <f t="shared" si="1457"/>
        <v>237.5</v>
      </c>
      <c r="F1396" s="2">
        <f t="shared" si="1458"/>
        <v>237.5</v>
      </c>
      <c r="G1396">
        <f t="shared" si="1459"/>
        <v>0</v>
      </c>
      <c r="H1396" s="2">
        <f t="shared" si="1460"/>
        <v>475</v>
      </c>
      <c r="I1396" s="2">
        <f t="shared" ref="I1396:I1404" si="1464">F1396*VLOOKUP(D1396,$H$12:$L$22,4,FALSE)</f>
        <v>1149025</v>
      </c>
      <c r="J1396" s="2"/>
      <c r="K1396" s="1" t="s">
        <v>20</v>
      </c>
      <c r="L1396" s="8">
        <f>1-L1395</f>
        <v>1</v>
      </c>
      <c r="M1396" s="1" t="s">
        <v>16</v>
      </c>
      <c r="N1396" s="2">
        <f>IF($P1395&lt;$I$7,N1395,$I$7*N1395/$P1395)</f>
        <v>3779.4507685921112</v>
      </c>
      <c r="O1396" s="2">
        <f>IF($P1395&lt;$I$7,O1395,$I$7*O1395/$P1395)</f>
        <v>3779.4507685921112</v>
      </c>
      <c r="P1396" s="2">
        <f>SUM(N1396:O1396)</f>
        <v>7558.9015371842224</v>
      </c>
      <c r="R1396">
        <v>3</v>
      </c>
      <c r="S1396" s="2">
        <f t="shared" si="1451"/>
        <v>237.5</v>
      </c>
      <c r="T1396" s="2">
        <f t="shared" si="1452"/>
        <v>237.5</v>
      </c>
      <c r="U1396" s="2">
        <f t="shared" si="1453"/>
        <v>0</v>
      </c>
      <c r="V1396" s="2"/>
      <c r="W1396" s="2">
        <f>S1396-S1396*$N$14</f>
        <v>213.75</v>
      </c>
      <c r="X1396" s="2">
        <f>T1396-T1396*$N$14</f>
        <v>213.75</v>
      </c>
      <c r="Y1396" s="2">
        <f>U1396-U1396*$N$14</f>
        <v>0</v>
      </c>
      <c r="Z1396" s="2"/>
      <c r="AA1396" s="2">
        <f t="shared" si="1461"/>
        <v>85.5</v>
      </c>
      <c r="AB1396" s="2">
        <f t="shared" si="1454"/>
        <v>85.5</v>
      </c>
      <c r="AC1396" s="2">
        <f t="shared" si="1455"/>
        <v>0</v>
      </c>
      <c r="AD1396" s="2"/>
      <c r="AE1396" s="2">
        <f t="shared" ref="AE1396:AE1404" si="1465">AA1395</f>
        <v>237.5</v>
      </c>
      <c r="AF1396" s="2">
        <f t="shared" si="1462"/>
        <v>237.5</v>
      </c>
      <c r="AG1396" s="2">
        <f t="shared" si="1463"/>
        <v>0</v>
      </c>
    </row>
    <row r="1397" spans="1:35" x14ac:dyDescent="0.25">
      <c r="D1397">
        <f t="shared" si="1456"/>
        <v>4</v>
      </c>
      <c r="E1397" s="2">
        <f t="shared" si="1457"/>
        <v>85.5</v>
      </c>
      <c r="F1397" s="2">
        <f t="shared" si="1458"/>
        <v>85.5</v>
      </c>
      <c r="G1397">
        <f t="shared" si="1459"/>
        <v>0</v>
      </c>
      <c r="H1397" s="2">
        <f t="shared" si="1460"/>
        <v>171</v>
      </c>
      <c r="I1397" s="2">
        <f t="shared" si="1464"/>
        <v>847732.5</v>
      </c>
      <c r="J1397" s="2"/>
      <c r="K1397" s="1" t="s">
        <v>21</v>
      </c>
      <c r="L1397" s="2">
        <f>L1394*L1395</f>
        <v>0</v>
      </c>
      <c r="M1397" s="1" t="s">
        <v>33</v>
      </c>
      <c r="N1397" s="2">
        <f>N1396</f>
        <v>3779.4507685921112</v>
      </c>
      <c r="O1397" s="2">
        <f t="shared" ref="O1397" si="1466">O1396</f>
        <v>3779.4507685921112</v>
      </c>
      <c r="P1397" s="2">
        <f>SUM(N1397:O1397)</f>
        <v>7558.9015371842224</v>
      </c>
      <c r="R1397">
        <v>4</v>
      </c>
      <c r="S1397" s="2">
        <f t="shared" si="1451"/>
        <v>85.5</v>
      </c>
      <c r="T1397" s="2">
        <f t="shared" si="1452"/>
        <v>85.5</v>
      </c>
      <c r="U1397" s="2">
        <f t="shared" si="1453"/>
        <v>0</v>
      </c>
      <c r="V1397" s="2"/>
      <c r="W1397" s="2">
        <f>S1397-S1397*$N$15</f>
        <v>68.400000000000006</v>
      </c>
      <c r="X1397" s="2">
        <f>T1397-T1397*$N$15</f>
        <v>68.400000000000006</v>
      </c>
      <c r="Y1397" s="2">
        <f>U1397-U1397*$N$15</f>
        <v>0</v>
      </c>
      <c r="Z1397" s="2"/>
      <c r="AA1397" s="2">
        <f t="shared" si="1461"/>
        <v>41.04</v>
      </c>
      <c r="AB1397" s="2">
        <f t="shared" si="1454"/>
        <v>41.04</v>
      </c>
      <c r="AC1397" s="2">
        <f t="shared" si="1455"/>
        <v>0</v>
      </c>
      <c r="AD1397" s="2"/>
      <c r="AE1397" s="2">
        <f t="shared" si="1465"/>
        <v>85.5</v>
      </c>
      <c r="AF1397" s="2">
        <f t="shared" si="1462"/>
        <v>85.5</v>
      </c>
      <c r="AG1397" s="2">
        <f t="shared" si="1463"/>
        <v>0</v>
      </c>
    </row>
    <row r="1398" spans="1:35" x14ac:dyDescent="0.25">
      <c r="D1398">
        <f t="shared" si="1456"/>
        <v>5</v>
      </c>
      <c r="E1398" s="2">
        <f t="shared" si="1457"/>
        <v>41.04</v>
      </c>
      <c r="F1398" s="2">
        <f t="shared" si="1458"/>
        <v>41.04</v>
      </c>
      <c r="G1398">
        <f t="shared" si="1459"/>
        <v>0</v>
      </c>
      <c r="H1398" s="2">
        <f t="shared" si="1460"/>
        <v>82.08</v>
      </c>
      <c r="I1398" s="2">
        <f t="shared" si="1464"/>
        <v>647282.88</v>
      </c>
      <c r="J1398" s="2"/>
      <c r="K1398" s="1" t="s">
        <v>22</v>
      </c>
      <c r="L1398" s="2">
        <f>(L1394*L1396)/2</f>
        <v>1889725.3842960557</v>
      </c>
      <c r="R1398">
        <v>5</v>
      </c>
      <c r="S1398" s="2">
        <f t="shared" si="1451"/>
        <v>41.04</v>
      </c>
      <c r="T1398" s="2">
        <f t="shared" si="1452"/>
        <v>41.04</v>
      </c>
      <c r="U1398" s="2">
        <f t="shared" si="1453"/>
        <v>0</v>
      </c>
      <c r="V1398" s="2"/>
      <c r="W1398" s="2">
        <f>S1398-S1398*$N$16</f>
        <v>32.832000000000001</v>
      </c>
      <c r="X1398" s="2">
        <f>T1398-T1398*$N$16</f>
        <v>32.832000000000001</v>
      </c>
      <c r="Y1398" s="2">
        <f>U1398-U1398*$N$16</f>
        <v>0</v>
      </c>
      <c r="Z1398" s="2"/>
      <c r="AA1398" s="2">
        <f t="shared" si="1461"/>
        <v>19.699200000000001</v>
      </c>
      <c r="AB1398" s="2">
        <f t="shared" si="1454"/>
        <v>19.699200000000001</v>
      </c>
      <c r="AC1398" s="2">
        <f t="shared" si="1455"/>
        <v>0</v>
      </c>
      <c r="AD1398" s="2"/>
      <c r="AE1398" s="2">
        <f t="shared" si="1465"/>
        <v>41.04</v>
      </c>
      <c r="AF1398" s="2">
        <f t="shared" si="1462"/>
        <v>41.04</v>
      </c>
      <c r="AG1398" s="2">
        <f t="shared" si="1463"/>
        <v>0</v>
      </c>
    </row>
    <row r="1399" spans="1:35" x14ac:dyDescent="0.25">
      <c r="D1399">
        <f t="shared" si="1456"/>
        <v>6</v>
      </c>
      <c r="E1399" s="2">
        <f t="shared" si="1457"/>
        <v>19.699200000000001</v>
      </c>
      <c r="F1399" s="2">
        <f t="shared" si="1458"/>
        <v>19.699200000000001</v>
      </c>
      <c r="G1399">
        <f t="shared" si="1459"/>
        <v>0</v>
      </c>
      <c r="H1399" s="2">
        <f t="shared" si="1460"/>
        <v>39.398400000000002</v>
      </c>
      <c r="I1399" s="2">
        <f t="shared" si="1464"/>
        <v>447309.73440000002</v>
      </c>
      <c r="J1399" s="2"/>
      <c r="K1399" s="1" t="s">
        <v>23</v>
      </c>
      <c r="L1399" s="2">
        <f>L1398</f>
        <v>1889725.3842960557</v>
      </c>
      <c r="R1399">
        <v>6</v>
      </c>
      <c r="S1399" s="2">
        <f t="shared" si="1451"/>
        <v>19.699200000000001</v>
      </c>
      <c r="T1399" s="2">
        <f t="shared" si="1452"/>
        <v>19.699200000000001</v>
      </c>
      <c r="U1399" s="2">
        <f t="shared" si="1453"/>
        <v>0</v>
      </c>
      <c r="V1399" s="2"/>
      <c r="W1399" s="2">
        <f>S1399-S1399*$N$17</f>
        <v>15.759360000000001</v>
      </c>
      <c r="X1399" s="2">
        <f>T1399-T1399*$N$17</f>
        <v>15.759360000000001</v>
      </c>
      <c r="Y1399" s="2">
        <f>U1399-U1399*$N$17</f>
        <v>0</v>
      </c>
      <c r="Z1399" s="2"/>
      <c r="AA1399" s="2">
        <f t="shared" si="1461"/>
        <v>9.4556160000000009</v>
      </c>
      <c r="AB1399" s="2">
        <f t="shared" si="1454"/>
        <v>9.4556160000000009</v>
      </c>
      <c r="AC1399" s="2">
        <f t="shared" si="1455"/>
        <v>0</v>
      </c>
      <c r="AD1399" s="2"/>
      <c r="AE1399" s="2">
        <f t="shared" si="1465"/>
        <v>19.699200000000001</v>
      </c>
      <c r="AF1399" s="2">
        <f t="shared" si="1462"/>
        <v>19.699200000000001</v>
      </c>
      <c r="AG1399" s="2">
        <f t="shared" si="1463"/>
        <v>0</v>
      </c>
    </row>
    <row r="1400" spans="1:35" x14ac:dyDescent="0.25">
      <c r="D1400">
        <f t="shared" si="1456"/>
        <v>7</v>
      </c>
      <c r="E1400" s="2">
        <f t="shared" si="1457"/>
        <v>9.4556160000000009</v>
      </c>
      <c r="F1400" s="2">
        <f t="shared" si="1458"/>
        <v>9.4556160000000009</v>
      </c>
      <c r="G1400">
        <f t="shared" si="1459"/>
        <v>0</v>
      </c>
      <c r="H1400" s="2">
        <f t="shared" si="1460"/>
        <v>18.911232000000002</v>
      </c>
      <c r="I1400" s="2">
        <f t="shared" si="1464"/>
        <v>278288.23449600005</v>
      </c>
      <c r="J1400" s="2"/>
      <c r="K1400" s="15"/>
      <c r="L1400" s="2"/>
      <c r="M1400" s="2"/>
      <c r="N1400" s="2"/>
      <c r="O1400" s="2"/>
      <c r="R1400">
        <v>7</v>
      </c>
      <c r="S1400" s="2">
        <f t="shared" si="1451"/>
        <v>9.4556160000000009</v>
      </c>
      <c r="T1400" s="2">
        <f t="shared" si="1452"/>
        <v>9.4556160000000009</v>
      </c>
      <c r="U1400" s="2">
        <f t="shared" si="1453"/>
        <v>0</v>
      </c>
      <c r="V1400" s="2"/>
      <c r="W1400" s="2">
        <f>S1400-S1400*$N$18</f>
        <v>7.5644928000000009</v>
      </c>
      <c r="X1400" s="2">
        <f>T1400-T1400*$N$18</f>
        <v>7.5644928000000009</v>
      </c>
      <c r="Y1400" s="2">
        <f>U1400-U1400*$N$18</f>
        <v>0</v>
      </c>
      <c r="Z1400" s="2"/>
      <c r="AA1400" s="2">
        <f t="shared" si="1461"/>
        <v>4.53869568</v>
      </c>
      <c r="AB1400" s="2">
        <f t="shared" si="1454"/>
        <v>4.53869568</v>
      </c>
      <c r="AC1400" s="2">
        <f t="shared" si="1455"/>
        <v>0</v>
      </c>
      <c r="AD1400" s="2"/>
      <c r="AE1400" s="2">
        <f t="shared" si="1465"/>
        <v>9.4556160000000009</v>
      </c>
      <c r="AF1400" s="2">
        <f t="shared" si="1462"/>
        <v>9.4556160000000009</v>
      </c>
      <c r="AG1400" s="2">
        <f t="shared" si="1463"/>
        <v>0</v>
      </c>
    </row>
    <row r="1401" spans="1:35" x14ac:dyDescent="0.25">
      <c r="D1401">
        <f t="shared" si="1456"/>
        <v>8</v>
      </c>
      <c r="E1401" s="2">
        <f t="shared" si="1457"/>
        <v>4.53869568</v>
      </c>
      <c r="F1401" s="2">
        <f t="shared" si="1458"/>
        <v>4.53869568</v>
      </c>
      <c r="G1401">
        <f t="shared" si="1459"/>
        <v>0</v>
      </c>
      <c r="H1401" s="2">
        <f t="shared" si="1460"/>
        <v>9.07739136</v>
      </c>
      <c r="I1401" s="2">
        <f t="shared" si="1464"/>
        <v>168076.97842176</v>
      </c>
      <c r="J1401" s="2"/>
      <c r="K1401" s="2"/>
      <c r="L1401" s="2"/>
      <c r="M1401" s="2"/>
      <c r="N1401" s="2"/>
      <c r="O1401" s="2"/>
      <c r="R1401">
        <v>8</v>
      </c>
      <c r="S1401" s="2">
        <f t="shared" si="1451"/>
        <v>4.53869568</v>
      </c>
      <c r="T1401" s="2">
        <f t="shared" si="1452"/>
        <v>4.53869568</v>
      </c>
      <c r="U1401" s="2">
        <f t="shared" si="1453"/>
        <v>0</v>
      </c>
      <c r="V1401" s="2"/>
      <c r="W1401" s="2">
        <f>S1401-S1401*$N$19</f>
        <v>3.630956544</v>
      </c>
      <c r="X1401" s="2">
        <f>T1401-T1401*$N$19</f>
        <v>3.630956544</v>
      </c>
      <c r="Y1401" s="2">
        <f>U1401-U1401*$N$19</f>
        <v>0</v>
      </c>
      <c r="Z1401" s="2"/>
      <c r="AA1401" s="2">
        <f t="shared" si="1461"/>
        <v>2.1785739263999999</v>
      </c>
      <c r="AB1401" s="2">
        <f t="shared" si="1454"/>
        <v>2.1785739263999999</v>
      </c>
      <c r="AC1401" s="2">
        <f t="shared" si="1455"/>
        <v>0</v>
      </c>
      <c r="AD1401" s="2"/>
      <c r="AE1401" s="2">
        <f t="shared" si="1465"/>
        <v>4.53869568</v>
      </c>
      <c r="AF1401" s="2">
        <f t="shared" si="1462"/>
        <v>4.53869568</v>
      </c>
      <c r="AG1401" s="2">
        <f t="shared" si="1463"/>
        <v>0</v>
      </c>
    </row>
    <row r="1402" spans="1:35" x14ac:dyDescent="0.25">
      <c r="D1402">
        <f t="shared" si="1456"/>
        <v>9</v>
      </c>
      <c r="E1402" s="2">
        <f t="shared" si="1457"/>
        <v>2.1785739263999999</v>
      </c>
      <c r="F1402" s="2">
        <f t="shared" si="1458"/>
        <v>2.1785739263999999</v>
      </c>
      <c r="G1402">
        <f t="shared" si="1459"/>
        <v>0</v>
      </c>
      <c r="H1402" s="2">
        <f t="shared" si="1460"/>
        <v>4.3571478527999998</v>
      </c>
      <c r="I1402" s="2">
        <f t="shared" si="1464"/>
        <v>134261.15393617921</v>
      </c>
      <c r="J1402" s="2"/>
      <c r="K1402" s="2"/>
      <c r="L1402" s="2"/>
      <c r="M1402" s="2"/>
      <c r="N1402" s="2"/>
      <c r="O1402" s="2"/>
      <c r="R1402">
        <v>9</v>
      </c>
      <c r="S1402" s="2">
        <f t="shared" si="1451"/>
        <v>2.1785739263999999</v>
      </c>
      <c r="T1402" s="2">
        <f t="shared" si="1452"/>
        <v>2.1785739263999999</v>
      </c>
      <c r="U1402" s="2">
        <f t="shared" si="1453"/>
        <v>0</v>
      </c>
      <c r="V1402" s="2"/>
      <c r="W1402" s="2">
        <f>S1402-S1402*$N$20</f>
        <v>1.7428591411199998</v>
      </c>
      <c r="X1402" s="2">
        <f>T1402-T1402*$N$20</f>
        <v>1.7428591411199998</v>
      </c>
      <c r="Y1402" s="2">
        <f>U1402-U1402*$N$20</f>
        <v>0</v>
      </c>
      <c r="Z1402" s="2"/>
      <c r="AA1402" s="2">
        <f t="shared" si="1461"/>
        <v>1.0457154846719998</v>
      </c>
      <c r="AB1402" s="2">
        <f t="shared" si="1454"/>
        <v>1.0457154846719998</v>
      </c>
      <c r="AC1402" s="2">
        <f t="shared" si="1455"/>
        <v>0</v>
      </c>
      <c r="AD1402" s="2"/>
      <c r="AE1402" s="2">
        <f t="shared" si="1465"/>
        <v>2.1785739263999999</v>
      </c>
      <c r="AF1402" s="2">
        <f t="shared" si="1462"/>
        <v>2.1785739263999999</v>
      </c>
      <c r="AG1402" s="2">
        <f t="shared" si="1463"/>
        <v>0</v>
      </c>
    </row>
    <row r="1403" spans="1:35" x14ac:dyDescent="0.25">
      <c r="D1403">
        <f t="shared" si="1456"/>
        <v>10</v>
      </c>
      <c r="E1403" s="2">
        <f t="shared" si="1457"/>
        <v>1.0457154846719998</v>
      </c>
      <c r="F1403" s="2">
        <f t="shared" si="1458"/>
        <v>1.0457154846719998</v>
      </c>
      <c r="G1403">
        <f t="shared" si="1459"/>
        <v>0</v>
      </c>
      <c r="H1403" s="2">
        <f t="shared" si="1460"/>
        <v>2.0914309693439996</v>
      </c>
      <c r="I1403" s="2">
        <f t="shared" si="1464"/>
        <v>67114.019806248951</v>
      </c>
      <c r="J1403" s="2"/>
      <c r="K1403" s="2"/>
      <c r="L1403" s="2"/>
      <c r="M1403" s="2"/>
      <c r="N1403" s="2"/>
      <c r="O1403" s="2"/>
      <c r="R1403">
        <v>10</v>
      </c>
      <c r="S1403" s="2">
        <f t="shared" si="1451"/>
        <v>1.0457154846719998</v>
      </c>
      <c r="T1403" s="2">
        <f t="shared" si="1452"/>
        <v>1.0457154846719998</v>
      </c>
      <c r="U1403" s="2">
        <f t="shared" si="1453"/>
        <v>0</v>
      </c>
      <c r="V1403" s="2"/>
      <c r="W1403" s="2">
        <f>S1403-S1403*$N$21</f>
        <v>0.8365723877375999</v>
      </c>
      <c r="X1403" s="2">
        <f>T1403-T1403*$N$21</f>
        <v>0.8365723877375999</v>
      </c>
      <c r="Y1403" s="2">
        <f>U1403-U1403*$N$21</f>
        <v>0</v>
      </c>
      <c r="Z1403" s="2"/>
      <c r="AA1403" s="2">
        <f t="shared" si="1461"/>
        <v>0.50194343264255992</v>
      </c>
      <c r="AB1403" s="2">
        <f t="shared" si="1454"/>
        <v>0.50194343264255992</v>
      </c>
      <c r="AC1403" s="2">
        <f t="shared" si="1455"/>
        <v>0</v>
      </c>
      <c r="AD1403" s="2"/>
      <c r="AE1403" s="2">
        <f t="shared" si="1465"/>
        <v>1.0457154846719998</v>
      </c>
      <c r="AF1403" s="2">
        <f t="shared" si="1462"/>
        <v>1.0457154846719998</v>
      </c>
      <c r="AG1403" s="2">
        <f t="shared" si="1463"/>
        <v>0</v>
      </c>
    </row>
    <row r="1404" spans="1:35" x14ac:dyDescent="0.25">
      <c r="D1404">
        <f t="shared" si="1456"/>
        <v>11</v>
      </c>
      <c r="E1404" s="2">
        <f t="shared" si="1457"/>
        <v>0.50194343264255992</v>
      </c>
      <c r="F1404" s="2">
        <f t="shared" si="1458"/>
        <v>0.50194343264255992</v>
      </c>
      <c r="G1404">
        <f t="shared" si="1459"/>
        <v>0</v>
      </c>
      <c r="H1404" s="2">
        <f t="shared" si="1460"/>
        <v>1.0038868652851198</v>
      </c>
      <c r="I1404" s="2">
        <f t="shared" si="1464"/>
        <v>40360.26753192296</v>
      </c>
      <c r="J1404" s="2"/>
      <c r="K1404" s="2"/>
      <c r="L1404" s="2"/>
      <c r="M1404" s="2"/>
      <c r="N1404" s="2"/>
      <c r="O1404" s="2"/>
      <c r="R1404" s="3">
        <v>11</v>
      </c>
      <c r="S1404" s="6">
        <f t="shared" si="1451"/>
        <v>0.50194343264255992</v>
      </c>
      <c r="T1404" s="6">
        <f t="shared" si="1452"/>
        <v>0.50194343264255992</v>
      </c>
      <c r="U1404" s="6">
        <f t="shared" si="1453"/>
        <v>0</v>
      </c>
      <c r="V1404" s="7"/>
      <c r="W1404" s="2">
        <f>S1404-S1404*$N$22</f>
        <v>0.40155474611404796</v>
      </c>
      <c r="X1404" s="2">
        <f>T1404-T1404*$N$22</f>
        <v>0.40155474611404796</v>
      </c>
      <c r="Y1404" s="2">
        <f>U1404-U1404*$N$22</f>
        <v>0</v>
      </c>
      <c r="Z1404" s="2"/>
      <c r="AA1404" s="2">
        <f t="shared" si="1461"/>
        <v>0.24093284766842876</v>
      </c>
      <c r="AB1404" s="2">
        <f t="shared" si="1454"/>
        <v>0.24093284766842876</v>
      </c>
      <c r="AC1404" s="2">
        <f t="shared" si="1455"/>
        <v>0</v>
      </c>
      <c r="AD1404" s="2"/>
      <c r="AE1404" s="2">
        <f t="shared" si="1465"/>
        <v>0.50194343264255992</v>
      </c>
      <c r="AF1404" s="2">
        <f t="shared" si="1462"/>
        <v>0.50194343264255992</v>
      </c>
      <c r="AG1404" s="2">
        <f t="shared" si="1463"/>
        <v>0</v>
      </c>
    </row>
    <row r="1405" spans="1:35" x14ac:dyDescent="0.25">
      <c r="H1405" s="2">
        <f>SUM(H1394:H1404)</f>
        <v>9611.8210262316497</v>
      </c>
      <c r="I1405">
        <f>SUM(I1396:I1404)</f>
        <v>3779450.7685921113</v>
      </c>
      <c r="R1405" t="s">
        <v>30</v>
      </c>
      <c r="T1405">
        <f>IF($H1405&lt;$J$12,F1405,F1405/$H1405*$J$12)</f>
        <v>0</v>
      </c>
      <c r="U1405">
        <f>SUM(S1394:U1404)</f>
        <v>7052.9194890474282</v>
      </c>
      <c r="Y1405" s="2">
        <f>SUM(W1394:Y1404)</f>
        <v>6877.3355912379429</v>
      </c>
      <c r="AC1405" s="2">
        <f>SUM(AA1394:AC1404)</f>
        <v>2053.4013547427667</v>
      </c>
      <c r="AE1405" s="2">
        <f>SUM(AE1394:AE1404)</f>
        <v>4805.9105131158249</v>
      </c>
      <c r="AF1405" s="2">
        <f>SUM(AF1394:AF1404)</f>
        <v>4805.9105131158249</v>
      </c>
      <c r="AG1405">
        <f>SUM(AG1394:AG1404)</f>
        <v>0</v>
      </c>
      <c r="AH1405" s="15">
        <f>SUM(AE1394:AG1404)</f>
        <v>9611.8210262316461</v>
      </c>
    </row>
    <row r="1406" spans="1:35" x14ac:dyDescent="0.25">
      <c r="B1406" s="3"/>
      <c r="C1406" s="3"/>
      <c r="D1406" s="3"/>
      <c r="E1406" s="6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14"/>
      <c r="AI1406" s="3"/>
    </row>
    <row r="1407" spans="1:35" x14ac:dyDescent="0.25">
      <c r="B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7"/>
      <c r="U1407" s="7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7"/>
      <c r="AH1407" s="19"/>
      <c r="AI1407" s="7"/>
    </row>
    <row r="1408" spans="1:35" x14ac:dyDescent="0.25">
      <c r="A1408" t="s">
        <v>24</v>
      </c>
      <c r="B1408">
        <f>B1393+1</f>
        <v>92</v>
      </c>
      <c r="D1408" s="3" t="s">
        <v>34</v>
      </c>
      <c r="E1408" s="3" t="s">
        <v>5</v>
      </c>
      <c r="F1408" s="3" t="s">
        <v>4</v>
      </c>
      <c r="G1408" s="3" t="s">
        <v>6</v>
      </c>
      <c r="H1408" s="3" t="s">
        <v>14</v>
      </c>
      <c r="I1408" s="3" t="s">
        <v>7</v>
      </c>
      <c r="K1408" s="14" t="s">
        <v>32</v>
      </c>
      <c r="L1408" s="4"/>
      <c r="M1408" s="4"/>
      <c r="N1408" s="3" t="s">
        <v>51</v>
      </c>
      <c r="O1408" s="3" t="s">
        <v>50</v>
      </c>
      <c r="P1408" s="3" t="s">
        <v>14</v>
      </c>
      <c r="R1408" s="3" t="s">
        <v>34</v>
      </c>
      <c r="S1408" s="3" t="s">
        <v>35</v>
      </c>
      <c r="T1408" s="3" t="s">
        <v>36</v>
      </c>
      <c r="U1408" s="3" t="s">
        <v>37</v>
      </c>
      <c r="W1408" s="3" t="s">
        <v>38</v>
      </c>
      <c r="X1408" s="3" t="s">
        <v>39</v>
      </c>
      <c r="Y1408" s="3" t="s">
        <v>40</v>
      </c>
      <c r="AA1408" s="3" t="s">
        <v>41</v>
      </c>
      <c r="AB1408" s="3" t="s">
        <v>42</v>
      </c>
      <c r="AC1408" s="3" t="s">
        <v>43</v>
      </c>
      <c r="AE1408" s="3" t="s">
        <v>52</v>
      </c>
      <c r="AF1408" s="3" t="s">
        <v>54</v>
      </c>
      <c r="AG1408" s="3" t="s">
        <v>53</v>
      </c>
      <c r="AH1408" s="1" t="s">
        <v>24</v>
      </c>
      <c r="AI1408">
        <f>B1408</f>
        <v>92</v>
      </c>
    </row>
    <row r="1409" spans="1:35" x14ac:dyDescent="0.25">
      <c r="D1409">
        <f>D1394</f>
        <v>1</v>
      </c>
      <c r="E1409" s="2">
        <f>AE1394</f>
        <v>3779.4507685921112</v>
      </c>
      <c r="F1409" s="2">
        <f>AF1394</f>
        <v>3779.4507685921112</v>
      </c>
      <c r="G1409">
        <f>IF($B1408&lt;$M$5,0,$K$6)</f>
        <v>0</v>
      </c>
      <c r="H1409" s="2">
        <f>SUM(E1409:G1409)</f>
        <v>7558.9015371842224</v>
      </c>
      <c r="K1409" s="1" t="s">
        <v>17</v>
      </c>
      <c r="L1409" s="2">
        <f>SUM(I1411:I1419)</f>
        <v>3779450.7685921113</v>
      </c>
      <c r="M1409" s="4"/>
      <c r="N1409" s="7">
        <f>L1412+L1413</f>
        <v>1889725.3842960557</v>
      </c>
      <c r="O1409" s="7">
        <f>L1414</f>
        <v>1889725.3842960557</v>
      </c>
      <c r="P1409" s="4"/>
      <c r="R1409">
        <v>1</v>
      </c>
      <c r="S1409" s="2">
        <f t="shared" ref="S1409:S1419" si="1467">IF($H1409&lt;$J$12,E1409,E1409/$H1409*$J$12)</f>
        <v>2500</v>
      </c>
      <c r="T1409" s="2">
        <f t="shared" ref="T1409:T1419" si="1468">IF($H1409&lt;$J$12,F1409,F1409/$H1409*$J$12)</f>
        <v>2500</v>
      </c>
      <c r="U1409" s="2">
        <f t="shared" ref="U1409:U1419" si="1469">IF($H1409&lt;$J$12,G1409,G1409/$H1409*$J$12)</f>
        <v>0</v>
      </c>
      <c r="V1409" s="2"/>
      <c r="W1409" s="2">
        <f>S1409-S1409*$N$12</f>
        <v>2500</v>
      </c>
      <c r="X1409" s="2">
        <f>T1409-T1409*$N$12</f>
        <v>2500</v>
      </c>
      <c r="Y1409" s="2">
        <f>U1409-U1409*$N$12</f>
        <v>0</v>
      </c>
      <c r="Z1409" s="2"/>
      <c r="AA1409" s="2">
        <f>W1409*VLOOKUP($R1409,$D$19:$E$29,2,FALSE)</f>
        <v>625</v>
      </c>
      <c r="AB1409" s="2">
        <f t="shared" ref="AB1409:AB1419" si="1470">X1409*VLOOKUP($R1409,$D$19:$E$29,2,FALSE)</f>
        <v>625</v>
      </c>
      <c r="AC1409" s="2">
        <f t="shared" ref="AC1409:AC1419" si="1471">Y1409*VLOOKUP($R1409,$D$19:$E$29,2,FALSE)</f>
        <v>0</v>
      </c>
      <c r="AD1409" s="2"/>
      <c r="AE1409" s="2">
        <f>N1412</f>
        <v>3779.4507685921112</v>
      </c>
      <c r="AF1409" s="2">
        <f>O1412</f>
        <v>3779.4507685921112</v>
      </c>
      <c r="AG1409">
        <v>0</v>
      </c>
    </row>
    <row r="1410" spans="1:35" x14ac:dyDescent="0.25">
      <c r="D1410">
        <f t="shared" ref="D1410:D1419" si="1472">D1395</f>
        <v>2</v>
      </c>
      <c r="E1410" s="2">
        <f t="shared" ref="E1410:E1419" si="1473">AE1395</f>
        <v>625</v>
      </c>
      <c r="F1410" s="2">
        <f t="shared" ref="F1410:F1419" si="1474">AF1395</f>
        <v>625</v>
      </c>
      <c r="G1410">
        <f t="shared" ref="G1410:G1419" si="1475">AG1395</f>
        <v>0</v>
      </c>
      <c r="H1410" s="2">
        <f t="shared" ref="H1410:H1419" si="1476">SUM(E1410:G1410)</f>
        <v>1250</v>
      </c>
      <c r="K1410" s="1" t="s">
        <v>19</v>
      </c>
      <c r="L1410" s="8">
        <f>IF(B1408&lt;$M$5,0,$K$6/SUM($K$6,E1409:E1419))</f>
        <v>0</v>
      </c>
      <c r="M1410" s="1" t="s">
        <v>15</v>
      </c>
      <c r="N1410" s="2">
        <f>N1409*$I$6</f>
        <v>3779.4507685921112</v>
      </c>
      <c r="O1410" s="2">
        <f>O1409*$I$6</f>
        <v>3779.4507685921112</v>
      </c>
      <c r="P1410" s="2">
        <f>SUM(N1410:O1410)</f>
        <v>7558.9015371842224</v>
      </c>
      <c r="R1410">
        <v>2</v>
      </c>
      <c r="S1410" s="2">
        <f t="shared" si="1467"/>
        <v>625</v>
      </c>
      <c r="T1410" s="2">
        <f t="shared" si="1468"/>
        <v>625</v>
      </c>
      <c r="U1410" s="2">
        <f t="shared" si="1469"/>
        <v>0</v>
      </c>
      <c r="V1410" s="2"/>
      <c r="W1410" s="2">
        <f>S1410-S1410*$N$13</f>
        <v>593.75</v>
      </c>
      <c r="X1410" s="2">
        <f>T1410-T1410*$N$13</f>
        <v>593.75</v>
      </c>
      <c r="Y1410" s="2">
        <f>U1410-U1410*$N$13</f>
        <v>0</v>
      </c>
      <c r="Z1410" s="2"/>
      <c r="AA1410" s="2">
        <f t="shared" ref="AA1410:AA1419" si="1477">W1410*VLOOKUP($R1410,$D$19:$E$29,2,FALSE)</f>
        <v>237.5</v>
      </c>
      <c r="AB1410" s="2">
        <f t="shared" si="1470"/>
        <v>237.5</v>
      </c>
      <c r="AC1410" s="2">
        <f t="shared" si="1471"/>
        <v>0</v>
      </c>
      <c r="AD1410" s="2"/>
      <c r="AE1410" s="2">
        <f>AA1409</f>
        <v>625</v>
      </c>
      <c r="AF1410" s="2">
        <f t="shared" ref="AF1410:AF1419" si="1478">AB1409</f>
        <v>625</v>
      </c>
      <c r="AG1410" s="2">
        <f t="shared" ref="AG1410:AG1419" si="1479">AC1409</f>
        <v>0</v>
      </c>
    </row>
    <row r="1411" spans="1:35" x14ac:dyDescent="0.25">
      <c r="D1411">
        <f t="shared" si="1472"/>
        <v>3</v>
      </c>
      <c r="E1411" s="2">
        <f t="shared" si="1473"/>
        <v>237.5</v>
      </c>
      <c r="F1411" s="2">
        <f t="shared" si="1474"/>
        <v>237.5</v>
      </c>
      <c r="G1411">
        <f t="shared" si="1475"/>
        <v>0</v>
      </c>
      <c r="H1411" s="2">
        <f t="shared" si="1476"/>
        <v>475</v>
      </c>
      <c r="I1411" s="2">
        <f t="shared" ref="I1411:I1419" si="1480">F1411*VLOOKUP(D1411,$H$12:$L$22,4,FALSE)</f>
        <v>1149025</v>
      </c>
      <c r="J1411" s="2"/>
      <c r="K1411" s="1" t="s">
        <v>20</v>
      </c>
      <c r="L1411" s="8">
        <f>1-L1410</f>
        <v>1</v>
      </c>
      <c r="M1411" s="1" t="s">
        <v>16</v>
      </c>
      <c r="N1411" s="2">
        <f>IF($P1410&lt;$I$7,N1410,$I$7*N1410/$P1410)</f>
        <v>3779.4507685921112</v>
      </c>
      <c r="O1411" s="2">
        <f>IF($P1410&lt;$I$7,O1410,$I$7*O1410/$P1410)</f>
        <v>3779.4507685921112</v>
      </c>
      <c r="P1411" s="2">
        <f>SUM(N1411:O1411)</f>
        <v>7558.9015371842224</v>
      </c>
      <c r="R1411">
        <v>3</v>
      </c>
      <c r="S1411" s="2">
        <f t="shared" si="1467"/>
        <v>237.5</v>
      </c>
      <c r="T1411" s="2">
        <f t="shared" si="1468"/>
        <v>237.5</v>
      </c>
      <c r="U1411" s="2">
        <f t="shared" si="1469"/>
        <v>0</v>
      </c>
      <c r="V1411" s="2"/>
      <c r="W1411" s="2">
        <f>S1411-S1411*$N$14</f>
        <v>213.75</v>
      </c>
      <c r="X1411" s="2">
        <f>T1411-T1411*$N$14</f>
        <v>213.75</v>
      </c>
      <c r="Y1411" s="2">
        <f>U1411-U1411*$N$14</f>
        <v>0</v>
      </c>
      <c r="Z1411" s="2"/>
      <c r="AA1411" s="2">
        <f t="shared" si="1477"/>
        <v>85.5</v>
      </c>
      <c r="AB1411" s="2">
        <f t="shared" si="1470"/>
        <v>85.5</v>
      </c>
      <c r="AC1411" s="2">
        <f t="shared" si="1471"/>
        <v>0</v>
      </c>
      <c r="AD1411" s="2"/>
      <c r="AE1411" s="2">
        <f t="shared" ref="AE1411:AE1419" si="1481">AA1410</f>
        <v>237.5</v>
      </c>
      <c r="AF1411" s="2">
        <f t="shared" si="1478"/>
        <v>237.5</v>
      </c>
      <c r="AG1411" s="2">
        <f t="shared" si="1479"/>
        <v>0</v>
      </c>
    </row>
    <row r="1412" spans="1:35" x14ac:dyDescent="0.25">
      <c r="D1412">
        <f t="shared" si="1472"/>
        <v>4</v>
      </c>
      <c r="E1412" s="2">
        <f t="shared" si="1473"/>
        <v>85.5</v>
      </c>
      <c r="F1412" s="2">
        <f t="shared" si="1474"/>
        <v>85.5</v>
      </c>
      <c r="G1412">
        <f t="shared" si="1475"/>
        <v>0</v>
      </c>
      <c r="H1412" s="2">
        <f t="shared" si="1476"/>
        <v>171</v>
      </c>
      <c r="I1412" s="2">
        <f t="shared" si="1480"/>
        <v>847732.5</v>
      </c>
      <c r="J1412" s="2"/>
      <c r="K1412" s="1" t="s">
        <v>21</v>
      </c>
      <c r="L1412" s="2">
        <f>L1409*L1410</f>
        <v>0</v>
      </c>
      <c r="M1412" s="1" t="s">
        <v>33</v>
      </c>
      <c r="N1412" s="2">
        <f>N1411</f>
        <v>3779.4507685921112</v>
      </c>
      <c r="O1412" s="2">
        <f t="shared" ref="O1412" si="1482">O1411</f>
        <v>3779.4507685921112</v>
      </c>
      <c r="P1412" s="2">
        <f>SUM(N1412:O1412)</f>
        <v>7558.9015371842224</v>
      </c>
      <c r="R1412">
        <v>4</v>
      </c>
      <c r="S1412" s="2">
        <f t="shared" si="1467"/>
        <v>85.5</v>
      </c>
      <c r="T1412" s="2">
        <f t="shared" si="1468"/>
        <v>85.5</v>
      </c>
      <c r="U1412" s="2">
        <f t="shared" si="1469"/>
        <v>0</v>
      </c>
      <c r="V1412" s="2"/>
      <c r="W1412" s="2">
        <f>S1412-S1412*$N$15</f>
        <v>68.400000000000006</v>
      </c>
      <c r="X1412" s="2">
        <f>T1412-T1412*$N$15</f>
        <v>68.400000000000006</v>
      </c>
      <c r="Y1412" s="2">
        <f>U1412-U1412*$N$15</f>
        <v>0</v>
      </c>
      <c r="Z1412" s="2"/>
      <c r="AA1412" s="2">
        <f t="shared" si="1477"/>
        <v>41.04</v>
      </c>
      <c r="AB1412" s="2">
        <f t="shared" si="1470"/>
        <v>41.04</v>
      </c>
      <c r="AC1412" s="2">
        <f t="shared" si="1471"/>
        <v>0</v>
      </c>
      <c r="AD1412" s="2"/>
      <c r="AE1412" s="2">
        <f t="shared" si="1481"/>
        <v>85.5</v>
      </c>
      <c r="AF1412" s="2">
        <f t="shared" si="1478"/>
        <v>85.5</v>
      </c>
      <c r="AG1412" s="2">
        <f t="shared" si="1479"/>
        <v>0</v>
      </c>
    </row>
    <row r="1413" spans="1:35" x14ac:dyDescent="0.25">
      <c r="D1413">
        <f t="shared" si="1472"/>
        <v>5</v>
      </c>
      <c r="E1413" s="2">
        <f t="shared" si="1473"/>
        <v>41.04</v>
      </c>
      <c r="F1413" s="2">
        <f t="shared" si="1474"/>
        <v>41.04</v>
      </c>
      <c r="G1413">
        <f t="shared" si="1475"/>
        <v>0</v>
      </c>
      <c r="H1413" s="2">
        <f t="shared" si="1476"/>
        <v>82.08</v>
      </c>
      <c r="I1413" s="2">
        <f t="shared" si="1480"/>
        <v>647282.88</v>
      </c>
      <c r="J1413" s="2"/>
      <c r="K1413" s="1" t="s">
        <v>22</v>
      </c>
      <c r="L1413" s="2">
        <f>(L1409*L1411)/2</f>
        <v>1889725.3842960557</v>
      </c>
      <c r="R1413">
        <v>5</v>
      </c>
      <c r="S1413" s="2">
        <f t="shared" si="1467"/>
        <v>41.04</v>
      </c>
      <c r="T1413" s="2">
        <f t="shared" si="1468"/>
        <v>41.04</v>
      </c>
      <c r="U1413" s="2">
        <f t="shared" si="1469"/>
        <v>0</v>
      </c>
      <c r="V1413" s="2"/>
      <c r="W1413" s="2">
        <f>S1413-S1413*$N$16</f>
        <v>32.832000000000001</v>
      </c>
      <c r="X1413" s="2">
        <f>T1413-T1413*$N$16</f>
        <v>32.832000000000001</v>
      </c>
      <c r="Y1413" s="2">
        <f>U1413-U1413*$N$16</f>
        <v>0</v>
      </c>
      <c r="Z1413" s="2"/>
      <c r="AA1413" s="2">
        <f t="shared" si="1477"/>
        <v>19.699200000000001</v>
      </c>
      <c r="AB1413" s="2">
        <f t="shared" si="1470"/>
        <v>19.699200000000001</v>
      </c>
      <c r="AC1413" s="2">
        <f t="shared" si="1471"/>
        <v>0</v>
      </c>
      <c r="AD1413" s="2"/>
      <c r="AE1413" s="2">
        <f t="shared" si="1481"/>
        <v>41.04</v>
      </c>
      <c r="AF1413" s="2">
        <f t="shared" si="1478"/>
        <v>41.04</v>
      </c>
      <c r="AG1413" s="2">
        <f t="shared" si="1479"/>
        <v>0</v>
      </c>
    </row>
    <row r="1414" spans="1:35" x14ac:dyDescent="0.25">
      <c r="D1414">
        <f t="shared" si="1472"/>
        <v>6</v>
      </c>
      <c r="E1414" s="2">
        <f t="shared" si="1473"/>
        <v>19.699200000000001</v>
      </c>
      <c r="F1414" s="2">
        <f t="shared" si="1474"/>
        <v>19.699200000000001</v>
      </c>
      <c r="G1414">
        <f t="shared" si="1475"/>
        <v>0</v>
      </c>
      <c r="H1414" s="2">
        <f t="shared" si="1476"/>
        <v>39.398400000000002</v>
      </c>
      <c r="I1414" s="2">
        <f t="shared" si="1480"/>
        <v>447309.73440000002</v>
      </c>
      <c r="J1414" s="2"/>
      <c r="K1414" s="1" t="s">
        <v>23</v>
      </c>
      <c r="L1414" s="2">
        <f>L1413</f>
        <v>1889725.3842960557</v>
      </c>
      <c r="R1414">
        <v>6</v>
      </c>
      <c r="S1414" s="2">
        <f t="shared" si="1467"/>
        <v>19.699200000000001</v>
      </c>
      <c r="T1414" s="2">
        <f t="shared" si="1468"/>
        <v>19.699200000000001</v>
      </c>
      <c r="U1414" s="2">
        <f t="shared" si="1469"/>
        <v>0</v>
      </c>
      <c r="V1414" s="2"/>
      <c r="W1414" s="2">
        <f>S1414-S1414*$N$17</f>
        <v>15.759360000000001</v>
      </c>
      <c r="X1414" s="2">
        <f>T1414-T1414*$N$17</f>
        <v>15.759360000000001</v>
      </c>
      <c r="Y1414" s="2">
        <f>U1414-U1414*$N$17</f>
        <v>0</v>
      </c>
      <c r="Z1414" s="2"/>
      <c r="AA1414" s="2">
        <f t="shared" si="1477"/>
        <v>9.4556160000000009</v>
      </c>
      <c r="AB1414" s="2">
        <f t="shared" si="1470"/>
        <v>9.4556160000000009</v>
      </c>
      <c r="AC1414" s="2">
        <f t="shared" si="1471"/>
        <v>0</v>
      </c>
      <c r="AD1414" s="2"/>
      <c r="AE1414" s="2">
        <f t="shared" si="1481"/>
        <v>19.699200000000001</v>
      </c>
      <c r="AF1414" s="2">
        <f t="shared" si="1478"/>
        <v>19.699200000000001</v>
      </c>
      <c r="AG1414" s="2">
        <f t="shared" si="1479"/>
        <v>0</v>
      </c>
    </row>
    <row r="1415" spans="1:35" x14ac:dyDescent="0.25">
      <c r="D1415">
        <f t="shared" si="1472"/>
        <v>7</v>
      </c>
      <c r="E1415" s="2">
        <f t="shared" si="1473"/>
        <v>9.4556160000000009</v>
      </c>
      <c r="F1415" s="2">
        <f t="shared" si="1474"/>
        <v>9.4556160000000009</v>
      </c>
      <c r="G1415">
        <f t="shared" si="1475"/>
        <v>0</v>
      </c>
      <c r="H1415" s="2">
        <f t="shared" si="1476"/>
        <v>18.911232000000002</v>
      </c>
      <c r="I1415" s="2">
        <f t="shared" si="1480"/>
        <v>278288.23449600005</v>
      </c>
      <c r="J1415" s="2"/>
      <c r="K1415" s="15"/>
      <c r="L1415" s="2"/>
      <c r="M1415" s="2"/>
      <c r="N1415" s="2"/>
      <c r="O1415" s="2"/>
      <c r="R1415">
        <v>7</v>
      </c>
      <c r="S1415" s="2">
        <f t="shared" si="1467"/>
        <v>9.4556160000000009</v>
      </c>
      <c r="T1415" s="2">
        <f t="shared" si="1468"/>
        <v>9.4556160000000009</v>
      </c>
      <c r="U1415" s="2">
        <f t="shared" si="1469"/>
        <v>0</v>
      </c>
      <c r="V1415" s="2"/>
      <c r="W1415" s="2">
        <f>S1415-S1415*$N$18</f>
        <v>7.5644928000000009</v>
      </c>
      <c r="X1415" s="2">
        <f>T1415-T1415*$N$18</f>
        <v>7.5644928000000009</v>
      </c>
      <c r="Y1415" s="2">
        <f>U1415-U1415*$N$18</f>
        <v>0</v>
      </c>
      <c r="Z1415" s="2"/>
      <c r="AA1415" s="2">
        <f t="shared" si="1477"/>
        <v>4.53869568</v>
      </c>
      <c r="AB1415" s="2">
        <f t="shared" si="1470"/>
        <v>4.53869568</v>
      </c>
      <c r="AC1415" s="2">
        <f t="shared" si="1471"/>
        <v>0</v>
      </c>
      <c r="AD1415" s="2"/>
      <c r="AE1415" s="2">
        <f t="shared" si="1481"/>
        <v>9.4556160000000009</v>
      </c>
      <c r="AF1415" s="2">
        <f t="shared" si="1478"/>
        <v>9.4556160000000009</v>
      </c>
      <c r="AG1415" s="2">
        <f t="shared" si="1479"/>
        <v>0</v>
      </c>
    </row>
    <row r="1416" spans="1:35" x14ac:dyDescent="0.25">
      <c r="D1416">
        <f t="shared" si="1472"/>
        <v>8</v>
      </c>
      <c r="E1416" s="2">
        <f t="shared" si="1473"/>
        <v>4.53869568</v>
      </c>
      <c r="F1416" s="2">
        <f t="shared" si="1474"/>
        <v>4.53869568</v>
      </c>
      <c r="G1416">
        <f t="shared" si="1475"/>
        <v>0</v>
      </c>
      <c r="H1416" s="2">
        <f t="shared" si="1476"/>
        <v>9.07739136</v>
      </c>
      <c r="I1416" s="2">
        <f t="shared" si="1480"/>
        <v>168076.97842176</v>
      </c>
      <c r="J1416" s="2"/>
      <c r="K1416" s="2"/>
      <c r="L1416" s="2"/>
      <c r="M1416" s="2"/>
      <c r="N1416" s="2"/>
      <c r="O1416" s="2"/>
      <c r="R1416">
        <v>8</v>
      </c>
      <c r="S1416" s="2">
        <f t="shared" si="1467"/>
        <v>4.53869568</v>
      </c>
      <c r="T1416" s="2">
        <f t="shared" si="1468"/>
        <v>4.53869568</v>
      </c>
      <c r="U1416" s="2">
        <f t="shared" si="1469"/>
        <v>0</v>
      </c>
      <c r="V1416" s="2"/>
      <c r="W1416" s="2">
        <f>S1416-S1416*$N$19</f>
        <v>3.630956544</v>
      </c>
      <c r="X1416" s="2">
        <f>T1416-T1416*$N$19</f>
        <v>3.630956544</v>
      </c>
      <c r="Y1416" s="2">
        <f>U1416-U1416*$N$19</f>
        <v>0</v>
      </c>
      <c r="Z1416" s="2"/>
      <c r="AA1416" s="2">
        <f t="shared" si="1477"/>
        <v>2.1785739263999999</v>
      </c>
      <c r="AB1416" s="2">
        <f t="shared" si="1470"/>
        <v>2.1785739263999999</v>
      </c>
      <c r="AC1416" s="2">
        <f t="shared" si="1471"/>
        <v>0</v>
      </c>
      <c r="AD1416" s="2"/>
      <c r="AE1416" s="2">
        <f t="shared" si="1481"/>
        <v>4.53869568</v>
      </c>
      <c r="AF1416" s="2">
        <f t="shared" si="1478"/>
        <v>4.53869568</v>
      </c>
      <c r="AG1416" s="2">
        <f t="shared" si="1479"/>
        <v>0</v>
      </c>
    </row>
    <row r="1417" spans="1:35" x14ac:dyDescent="0.25">
      <c r="D1417">
        <f t="shared" si="1472"/>
        <v>9</v>
      </c>
      <c r="E1417" s="2">
        <f t="shared" si="1473"/>
        <v>2.1785739263999999</v>
      </c>
      <c r="F1417" s="2">
        <f t="shared" si="1474"/>
        <v>2.1785739263999999</v>
      </c>
      <c r="G1417">
        <f t="shared" si="1475"/>
        <v>0</v>
      </c>
      <c r="H1417" s="2">
        <f t="shared" si="1476"/>
        <v>4.3571478527999998</v>
      </c>
      <c r="I1417" s="2">
        <f t="shared" si="1480"/>
        <v>134261.15393617921</v>
      </c>
      <c r="J1417" s="2"/>
      <c r="K1417" s="2"/>
      <c r="L1417" s="2"/>
      <c r="M1417" s="2"/>
      <c r="N1417" s="2"/>
      <c r="O1417" s="2"/>
      <c r="R1417">
        <v>9</v>
      </c>
      <c r="S1417" s="2">
        <f t="shared" si="1467"/>
        <v>2.1785739263999999</v>
      </c>
      <c r="T1417" s="2">
        <f t="shared" si="1468"/>
        <v>2.1785739263999999</v>
      </c>
      <c r="U1417" s="2">
        <f t="shared" si="1469"/>
        <v>0</v>
      </c>
      <c r="V1417" s="2"/>
      <c r="W1417" s="2">
        <f>S1417-S1417*$N$20</f>
        <v>1.7428591411199998</v>
      </c>
      <c r="X1417" s="2">
        <f>T1417-T1417*$N$20</f>
        <v>1.7428591411199998</v>
      </c>
      <c r="Y1417" s="2">
        <f>U1417-U1417*$N$20</f>
        <v>0</v>
      </c>
      <c r="Z1417" s="2"/>
      <c r="AA1417" s="2">
        <f t="shared" si="1477"/>
        <v>1.0457154846719998</v>
      </c>
      <c r="AB1417" s="2">
        <f t="shared" si="1470"/>
        <v>1.0457154846719998</v>
      </c>
      <c r="AC1417" s="2">
        <f t="shared" si="1471"/>
        <v>0</v>
      </c>
      <c r="AD1417" s="2"/>
      <c r="AE1417" s="2">
        <f t="shared" si="1481"/>
        <v>2.1785739263999999</v>
      </c>
      <c r="AF1417" s="2">
        <f t="shared" si="1478"/>
        <v>2.1785739263999999</v>
      </c>
      <c r="AG1417" s="2">
        <f t="shared" si="1479"/>
        <v>0</v>
      </c>
    </row>
    <row r="1418" spans="1:35" x14ac:dyDescent="0.25">
      <c r="D1418">
        <f t="shared" si="1472"/>
        <v>10</v>
      </c>
      <c r="E1418" s="2">
        <f t="shared" si="1473"/>
        <v>1.0457154846719998</v>
      </c>
      <c r="F1418" s="2">
        <f t="shared" si="1474"/>
        <v>1.0457154846719998</v>
      </c>
      <c r="G1418">
        <f t="shared" si="1475"/>
        <v>0</v>
      </c>
      <c r="H1418" s="2">
        <f t="shared" si="1476"/>
        <v>2.0914309693439996</v>
      </c>
      <c r="I1418" s="2">
        <f t="shared" si="1480"/>
        <v>67114.019806248951</v>
      </c>
      <c r="J1418" s="2"/>
      <c r="K1418" s="2"/>
      <c r="L1418" s="2"/>
      <c r="M1418" s="2"/>
      <c r="N1418" s="2"/>
      <c r="O1418" s="2"/>
      <c r="R1418">
        <v>10</v>
      </c>
      <c r="S1418" s="2">
        <f t="shared" si="1467"/>
        <v>1.0457154846719998</v>
      </c>
      <c r="T1418" s="2">
        <f t="shared" si="1468"/>
        <v>1.0457154846719998</v>
      </c>
      <c r="U1418" s="2">
        <f t="shared" si="1469"/>
        <v>0</v>
      </c>
      <c r="V1418" s="2"/>
      <c r="W1418" s="2">
        <f>S1418-S1418*$N$21</f>
        <v>0.8365723877375999</v>
      </c>
      <c r="X1418" s="2">
        <f>T1418-T1418*$N$21</f>
        <v>0.8365723877375999</v>
      </c>
      <c r="Y1418" s="2">
        <f>U1418-U1418*$N$21</f>
        <v>0</v>
      </c>
      <c r="Z1418" s="2"/>
      <c r="AA1418" s="2">
        <f t="shared" si="1477"/>
        <v>0.50194343264255992</v>
      </c>
      <c r="AB1418" s="2">
        <f t="shared" si="1470"/>
        <v>0.50194343264255992</v>
      </c>
      <c r="AC1418" s="2">
        <f t="shared" si="1471"/>
        <v>0</v>
      </c>
      <c r="AD1418" s="2"/>
      <c r="AE1418" s="2">
        <f t="shared" si="1481"/>
        <v>1.0457154846719998</v>
      </c>
      <c r="AF1418" s="2">
        <f t="shared" si="1478"/>
        <v>1.0457154846719998</v>
      </c>
      <c r="AG1418" s="2">
        <f t="shared" si="1479"/>
        <v>0</v>
      </c>
    </row>
    <row r="1419" spans="1:35" x14ac:dyDescent="0.25">
      <c r="D1419">
        <f t="shared" si="1472"/>
        <v>11</v>
      </c>
      <c r="E1419" s="2">
        <f t="shared" si="1473"/>
        <v>0.50194343264255992</v>
      </c>
      <c r="F1419" s="2">
        <f t="shared" si="1474"/>
        <v>0.50194343264255992</v>
      </c>
      <c r="G1419">
        <f t="shared" si="1475"/>
        <v>0</v>
      </c>
      <c r="H1419" s="2">
        <f t="shared" si="1476"/>
        <v>1.0038868652851198</v>
      </c>
      <c r="I1419" s="2">
        <f t="shared" si="1480"/>
        <v>40360.26753192296</v>
      </c>
      <c r="J1419" s="2"/>
      <c r="K1419" s="2"/>
      <c r="L1419" s="2"/>
      <c r="M1419" s="2"/>
      <c r="N1419" s="2"/>
      <c r="O1419" s="2"/>
      <c r="R1419" s="3">
        <v>11</v>
      </c>
      <c r="S1419" s="6">
        <f t="shared" si="1467"/>
        <v>0.50194343264255992</v>
      </c>
      <c r="T1419" s="6">
        <f t="shared" si="1468"/>
        <v>0.50194343264255992</v>
      </c>
      <c r="U1419" s="6">
        <f t="shared" si="1469"/>
        <v>0</v>
      </c>
      <c r="V1419" s="7"/>
      <c r="W1419" s="2">
        <f>S1419-S1419*$N$22</f>
        <v>0.40155474611404796</v>
      </c>
      <c r="X1419" s="2">
        <f>T1419-T1419*$N$22</f>
        <v>0.40155474611404796</v>
      </c>
      <c r="Y1419" s="2">
        <f>U1419-U1419*$N$22</f>
        <v>0</v>
      </c>
      <c r="Z1419" s="2"/>
      <c r="AA1419" s="2">
        <f t="shared" si="1477"/>
        <v>0.24093284766842876</v>
      </c>
      <c r="AB1419" s="2">
        <f t="shared" si="1470"/>
        <v>0.24093284766842876</v>
      </c>
      <c r="AC1419" s="2">
        <f t="shared" si="1471"/>
        <v>0</v>
      </c>
      <c r="AD1419" s="2"/>
      <c r="AE1419" s="2">
        <f t="shared" si="1481"/>
        <v>0.50194343264255992</v>
      </c>
      <c r="AF1419" s="2">
        <f t="shared" si="1478"/>
        <v>0.50194343264255992</v>
      </c>
      <c r="AG1419" s="2">
        <f t="shared" si="1479"/>
        <v>0</v>
      </c>
    </row>
    <row r="1420" spans="1:35" x14ac:dyDescent="0.25">
      <c r="H1420" s="2">
        <f>SUM(H1409:H1419)</f>
        <v>9611.8210262316497</v>
      </c>
      <c r="I1420">
        <f>SUM(I1411:I1419)</f>
        <v>3779450.7685921113</v>
      </c>
      <c r="R1420" t="s">
        <v>30</v>
      </c>
      <c r="T1420">
        <f>IF($H1420&lt;$J$12,F1420,F1420/$H1420*$J$12)</f>
        <v>0</v>
      </c>
      <c r="U1420">
        <f>SUM(S1409:U1419)</f>
        <v>7052.9194890474282</v>
      </c>
      <c r="Y1420" s="2">
        <f>SUM(W1409:Y1419)</f>
        <v>6877.3355912379429</v>
      </c>
      <c r="AC1420" s="2">
        <f>SUM(AA1409:AC1419)</f>
        <v>2053.4013547427667</v>
      </c>
      <c r="AE1420" s="2">
        <f>SUM(AE1409:AE1419)</f>
        <v>4805.9105131158249</v>
      </c>
      <c r="AF1420" s="2">
        <f>SUM(AF1409:AF1419)</f>
        <v>4805.9105131158249</v>
      </c>
      <c r="AG1420">
        <f>SUM(AG1409:AG1419)</f>
        <v>0</v>
      </c>
      <c r="AH1420" s="15">
        <f>SUM(AE1409:AG1419)</f>
        <v>9611.8210262316461</v>
      </c>
    </row>
    <row r="1421" spans="1:35" x14ac:dyDescent="0.25">
      <c r="B1421" s="3"/>
      <c r="C1421" s="3"/>
      <c r="D1421" s="3"/>
      <c r="E1421" s="6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14"/>
      <c r="AI1421" s="3"/>
    </row>
    <row r="1422" spans="1:35" x14ac:dyDescent="0.25">
      <c r="B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7"/>
      <c r="U1422" s="7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7"/>
      <c r="AH1422" s="19"/>
      <c r="AI1422" s="7"/>
    </row>
    <row r="1423" spans="1:35" x14ac:dyDescent="0.25">
      <c r="A1423" t="s">
        <v>24</v>
      </c>
      <c r="B1423">
        <f>B1408+1</f>
        <v>93</v>
      </c>
      <c r="D1423" s="3" t="s">
        <v>34</v>
      </c>
      <c r="E1423" s="3" t="s">
        <v>5</v>
      </c>
      <c r="F1423" s="3" t="s">
        <v>4</v>
      </c>
      <c r="G1423" s="3" t="s">
        <v>6</v>
      </c>
      <c r="H1423" s="3" t="s">
        <v>14</v>
      </c>
      <c r="I1423" s="3" t="s">
        <v>7</v>
      </c>
      <c r="K1423" s="14" t="s">
        <v>32</v>
      </c>
      <c r="L1423" s="4"/>
      <c r="M1423" s="4"/>
      <c r="N1423" s="3" t="s">
        <v>51</v>
      </c>
      <c r="O1423" s="3" t="s">
        <v>50</v>
      </c>
      <c r="P1423" s="3" t="s">
        <v>14</v>
      </c>
      <c r="R1423" s="3" t="s">
        <v>34</v>
      </c>
      <c r="S1423" s="3" t="s">
        <v>35</v>
      </c>
      <c r="T1423" s="3" t="s">
        <v>36</v>
      </c>
      <c r="U1423" s="3" t="s">
        <v>37</v>
      </c>
      <c r="W1423" s="3" t="s">
        <v>38</v>
      </c>
      <c r="X1423" s="3" t="s">
        <v>39</v>
      </c>
      <c r="Y1423" s="3" t="s">
        <v>40</v>
      </c>
      <c r="AA1423" s="3" t="s">
        <v>41</v>
      </c>
      <c r="AB1423" s="3" t="s">
        <v>42</v>
      </c>
      <c r="AC1423" s="3" t="s">
        <v>43</v>
      </c>
      <c r="AE1423" s="3" t="s">
        <v>52</v>
      </c>
      <c r="AF1423" s="3" t="s">
        <v>54</v>
      </c>
      <c r="AG1423" s="3" t="s">
        <v>53</v>
      </c>
      <c r="AH1423" s="1" t="s">
        <v>24</v>
      </c>
      <c r="AI1423">
        <f>B1423</f>
        <v>93</v>
      </c>
    </row>
    <row r="1424" spans="1:35" x14ac:dyDescent="0.25">
      <c r="D1424">
        <f>D1409</f>
        <v>1</v>
      </c>
      <c r="E1424" s="2">
        <f>AE1409</f>
        <v>3779.4507685921112</v>
      </c>
      <c r="F1424" s="2">
        <f>AF1409</f>
        <v>3779.4507685921112</v>
      </c>
      <c r="G1424">
        <f>IF($B1423&lt;$M$5,0,$K$6)</f>
        <v>0</v>
      </c>
      <c r="H1424" s="2">
        <f>SUM(E1424:G1424)</f>
        <v>7558.9015371842224</v>
      </c>
      <c r="K1424" s="1" t="s">
        <v>17</v>
      </c>
      <c r="L1424" s="2">
        <f>SUM(I1426:I1434)</f>
        <v>3779450.7685921113</v>
      </c>
      <c r="M1424" s="4"/>
      <c r="N1424" s="7">
        <f>L1427+L1428</f>
        <v>1889725.3842960557</v>
      </c>
      <c r="O1424" s="7">
        <f>L1429</f>
        <v>1889725.3842960557</v>
      </c>
      <c r="P1424" s="4"/>
      <c r="R1424">
        <v>1</v>
      </c>
      <c r="S1424" s="2">
        <f t="shared" ref="S1424:S1434" si="1483">IF($H1424&lt;$J$12,E1424,E1424/$H1424*$J$12)</f>
        <v>2500</v>
      </c>
      <c r="T1424" s="2">
        <f t="shared" ref="T1424:T1434" si="1484">IF($H1424&lt;$J$12,F1424,F1424/$H1424*$J$12)</f>
        <v>2500</v>
      </c>
      <c r="U1424" s="2">
        <f t="shared" ref="U1424:U1434" si="1485">IF($H1424&lt;$J$12,G1424,G1424/$H1424*$J$12)</f>
        <v>0</v>
      </c>
      <c r="V1424" s="2"/>
      <c r="W1424" s="2">
        <f>S1424-S1424*$N$12</f>
        <v>2500</v>
      </c>
      <c r="X1424" s="2">
        <f>T1424-T1424*$N$12</f>
        <v>2500</v>
      </c>
      <c r="Y1424" s="2">
        <f>U1424-U1424*$N$12</f>
        <v>0</v>
      </c>
      <c r="Z1424" s="2"/>
      <c r="AA1424" s="2">
        <f>W1424*VLOOKUP($R1424,$D$19:$E$29,2,FALSE)</f>
        <v>625</v>
      </c>
      <c r="AB1424" s="2">
        <f t="shared" ref="AB1424:AB1434" si="1486">X1424*VLOOKUP($R1424,$D$19:$E$29,2,FALSE)</f>
        <v>625</v>
      </c>
      <c r="AC1424" s="2">
        <f t="shared" ref="AC1424:AC1434" si="1487">Y1424*VLOOKUP($R1424,$D$19:$E$29,2,FALSE)</f>
        <v>0</v>
      </c>
      <c r="AD1424" s="2"/>
      <c r="AE1424" s="2">
        <f>N1427</f>
        <v>3779.4507685921112</v>
      </c>
      <c r="AF1424" s="2">
        <f>O1427</f>
        <v>3779.4507685921112</v>
      </c>
      <c r="AG1424">
        <v>0</v>
      </c>
    </row>
    <row r="1425" spans="1:35" x14ac:dyDescent="0.25">
      <c r="D1425">
        <f t="shared" ref="D1425:D1434" si="1488">D1410</f>
        <v>2</v>
      </c>
      <c r="E1425" s="2">
        <f t="shared" ref="E1425:E1434" si="1489">AE1410</f>
        <v>625</v>
      </c>
      <c r="F1425" s="2">
        <f t="shared" ref="F1425:F1434" si="1490">AF1410</f>
        <v>625</v>
      </c>
      <c r="G1425">
        <f t="shared" ref="G1425:G1434" si="1491">AG1410</f>
        <v>0</v>
      </c>
      <c r="H1425" s="2">
        <f t="shared" ref="H1425:H1434" si="1492">SUM(E1425:G1425)</f>
        <v>1250</v>
      </c>
      <c r="K1425" s="1" t="s">
        <v>19</v>
      </c>
      <c r="L1425" s="8">
        <f>IF(B1423&lt;$M$5,0,$K$6/SUM($K$6,E1424:E1434))</f>
        <v>0</v>
      </c>
      <c r="M1425" s="1" t="s">
        <v>15</v>
      </c>
      <c r="N1425" s="2">
        <f>N1424*$I$6</f>
        <v>3779.4507685921112</v>
      </c>
      <c r="O1425" s="2">
        <f>O1424*$I$6</f>
        <v>3779.4507685921112</v>
      </c>
      <c r="P1425" s="2">
        <f>SUM(N1425:O1425)</f>
        <v>7558.9015371842224</v>
      </c>
      <c r="R1425">
        <v>2</v>
      </c>
      <c r="S1425" s="2">
        <f t="shared" si="1483"/>
        <v>625</v>
      </c>
      <c r="T1425" s="2">
        <f t="shared" si="1484"/>
        <v>625</v>
      </c>
      <c r="U1425" s="2">
        <f t="shared" si="1485"/>
        <v>0</v>
      </c>
      <c r="V1425" s="2"/>
      <c r="W1425" s="2">
        <f>S1425-S1425*$N$13</f>
        <v>593.75</v>
      </c>
      <c r="X1425" s="2">
        <f>T1425-T1425*$N$13</f>
        <v>593.75</v>
      </c>
      <c r="Y1425" s="2">
        <f>U1425-U1425*$N$13</f>
        <v>0</v>
      </c>
      <c r="Z1425" s="2"/>
      <c r="AA1425" s="2">
        <f t="shared" ref="AA1425:AA1434" si="1493">W1425*VLOOKUP($R1425,$D$19:$E$29,2,FALSE)</f>
        <v>237.5</v>
      </c>
      <c r="AB1425" s="2">
        <f t="shared" si="1486"/>
        <v>237.5</v>
      </c>
      <c r="AC1425" s="2">
        <f t="shared" si="1487"/>
        <v>0</v>
      </c>
      <c r="AD1425" s="2"/>
      <c r="AE1425" s="2">
        <f>AA1424</f>
        <v>625</v>
      </c>
      <c r="AF1425" s="2">
        <f t="shared" ref="AF1425:AF1434" si="1494">AB1424</f>
        <v>625</v>
      </c>
      <c r="AG1425" s="2">
        <f t="shared" ref="AG1425:AG1434" si="1495">AC1424</f>
        <v>0</v>
      </c>
    </row>
    <row r="1426" spans="1:35" x14ac:dyDescent="0.25">
      <c r="D1426">
        <f t="shared" si="1488"/>
        <v>3</v>
      </c>
      <c r="E1426" s="2">
        <f t="shared" si="1489"/>
        <v>237.5</v>
      </c>
      <c r="F1426" s="2">
        <f t="shared" si="1490"/>
        <v>237.5</v>
      </c>
      <c r="G1426">
        <f t="shared" si="1491"/>
        <v>0</v>
      </c>
      <c r="H1426" s="2">
        <f t="shared" si="1492"/>
        <v>475</v>
      </c>
      <c r="I1426" s="2">
        <f t="shared" ref="I1426:I1434" si="1496">F1426*VLOOKUP(D1426,$H$12:$L$22,4,FALSE)</f>
        <v>1149025</v>
      </c>
      <c r="J1426" s="2"/>
      <c r="K1426" s="1" t="s">
        <v>20</v>
      </c>
      <c r="L1426" s="8">
        <f>1-L1425</f>
        <v>1</v>
      </c>
      <c r="M1426" s="1" t="s">
        <v>16</v>
      </c>
      <c r="N1426" s="2">
        <f>IF($P1425&lt;$I$7,N1425,$I$7*N1425/$P1425)</f>
        <v>3779.4507685921112</v>
      </c>
      <c r="O1426" s="2">
        <f>IF($P1425&lt;$I$7,O1425,$I$7*O1425/$P1425)</f>
        <v>3779.4507685921112</v>
      </c>
      <c r="P1426" s="2">
        <f>SUM(N1426:O1426)</f>
        <v>7558.9015371842224</v>
      </c>
      <c r="R1426">
        <v>3</v>
      </c>
      <c r="S1426" s="2">
        <f t="shared" si="1483"/>
        <v>237.5</v>
      </c>
      <c r="T1426" s="2">
        <f t="shared" si="1484"/>
        <v>237.5</v>
      </c>
      <c r="U1426" s="2">
        <f t="shared" si="1485"/>
        <v>0</v>
      </c>
      <c r="V1426" s="2"/>
      <c r="W1426" s="2">
        <f>S1426-S1426*$N$14</f>
        <v>213.75</v>
      </c>
      <c r="X1426" s="2">
        <f>T1426-T1426*$N$14</f>
        <v>213.75</v>
      </c>
      <c r="Y1426" s="2">
        <f>U1426-U1426*$N$14</f>
        <v>0</v>
      </c>
      <c r="Z1426" s="2"/>
      <c r="AA1426" s="2">
        <f t="shared" si="1493"/>
        <v>85.5</v>
      </c>
      <c r="AB1426" s="2">
        <f t="shared" si="1486"/>
        <v>85.5</v>
      </c>
      <c r="AC1426" s="2">
        <f t="shared" si="1487"/>
        <v>0</v>
      </c>
      <c r="AD1426" s="2"/>
      <c r="AE1426" s="2">
        <f t="shared" ref="AE1426:AE1434" si="1497">AA1425</f>
        <v>237.5</v>
      </c>
      <c r="AF1426" s="2">
        <f t="shared" si="1494"/>
        <v>237.5</v>
      </c>
      <c r="AG1426" s="2">
        <f t="shared" si="1495"/>
        <v>0</v>
      </c>
    </row>
    <row r="1427" spans="1:35" x14ac:dyDescent="0.25">
      <c r="D1427">
        <f t="shared" si="1488"/>
        <v>4</v>
      </c>
      <c r="E1427" s="2">
        <f t="shared" si="1489"/>
        <v>85.5</v>
      </c>
      <c r="F1427" s="2">
        <f t="shared" si="1490"/>
        <v>85.5</v>
      </c>
      <c r="G1427">
        <f t="shared" si="1491"/>
        <v>0</v>
      </c>
      <c r="H1427" s="2">
        <f t="shared" si="1492"/>
        <v>171</v>
      </c>
      <c r="I1427" s="2">
        <f t="shared" si="1496"/>
        <v>847732.5</v>
      </c>
      <c r="J1427" s="2"/>
      <c r="K1427" s="1" t="s">
        <v>21</v>
      </c>
      <c r="L1427" s="2">
        <f>L1424*L1425</f>
        <v>0</v>
      </c>
      <c r="M1427" s="1" t="s">
        <v>33</v>
      </c>
      <c r="N1427" s="2">
        <f>N1426</f>
        <v>3779.4507685921112</v>
      </c>
      <c r="O1427" s="2">
        <f t="shared" ref="O1427" si="1498">O1426</f>
        <v>3779.4507685921112</v>
      </c>
      <c r="P1427" s="2">
        <f>SUM(N1427:O1427)</f>
        <v>7558.9015371842224</v>
      </c>
      <c r="R1427">
        <v>4</v>
      </c>
      <c r="S1427" s="2">
        <f t="shared" si="1483"/>
        <v>85.5</v>
      </c>
      <c r="T1427" s="2">
        <f t="shared" si="1484"/>
        <v>85.5</v>
      </c>
      <c r="U1427" s="2">
        <f t="shared" si="1485"/>
        <v>0</v>
      </c>
      <c r="V1427" s="2"/>
      <c r="W1427" s="2">
        <f>S1427-S1427*$N$15</f>
        <v>68.400000000000006</v>
      </c>
      <c r="X1427" s="2">
        <f>T1427-T1427*$N$15</f>
        <v>68.400000000000006</v>
      </c>
      <c r="Y1427" s="2">
        <f>U1427-U1427*$N$15</f>
        <v>0</v>
      </c>
      <c r="Z1427" s="2"/>
      <c r="AA1427" s="2">
        <f t="shared" si="1493"/>
        <v>41.04</v>
      </c>
      <c r="AB1427" s="2">
        <f t="shared" si="1486"/>
        <v>41.04</v>
      </c>
      <c r="AC1427" s="2">
        <f t="shared" si="1487"/>
        <v>0</v>
      </c>
      <c r="AD1427" s="2"/>
      <c r="AE1427" s="2">
        <f t="shared" si="1497"/>
        <v>85.5</v>
      </c>
      <c r="AF1427" s="2">
        <f t="shared" si="1494"/>
        <v>85.5</v>
      </c>
      <c r="AG1427" s="2">
        <f t="shared" si="1495"/>
        <v>0</v>
      </c>
    </row>
    <row r="1428" spans="1:35" x14ac:dyDescent="0.25">
      <c r="D1428">
        <f t="shared" si="1488"/>
        <v>5</v>
      </c>
      <c r="E1428" s="2">
        <f t="shared" si="1489"/>
        <v>41.04</v>
      </c>
      <c r="F1428" s="2">
        <f t="shared" si="1490"/>
        <v>41.04</v>
      </c>
      <c r="G1428">
        <f t="shared" si="1491"/>
        <v>0</v>
      </c>
      <c r="H1428" s="2">
        <f t="shared" si="1492"/>
        <v>82.08</v>
      </c>
      <c r="I1428" s="2">
        <f t="shared" si="1496"/>
        <v>647282.88</v>
      </c>
      <c r="J1428" s="2"/>
      <c r="K1428" s="1" t="s">
        <v>22</v>
      </c>
      <c r="L1428" s="2">
        <f>(L1424*L1426)/2</f>
        <v>1889725.3842960557</v>
      </c>
      <c r="R1428">
        <v>5</v>
      </c>
      <c r="S1428" s="2">
        <f t="shared" si="1483"/>
        <v>41.04</v>
      </c>
      <c r="T1428" s="2">
        <f t="shared" si="1484"/>
        <v>41.04</v>
      </c>
      <c r="U1428" s="2">
        <f t="shared" si="1485"/>
        <v>0</v>
      </c>
      <c r="V1428" s="2"/>
      <c r="W1428" s="2">
        <f>S1428-S1428*$N$16</f>
        <v>32.832000000000001</v>
      </c>
      <c r="X1428" s="2">
        <f>T1428-T1428*$N$16</f>
        <v>32.832000000000001</v>
      </c>
      <c r="Y1428" s="2">
        <f>U1428-U1428*$N$16</f>
        <v>0</v>
      </c>
      <c r="Z1428" s="2"/>
      <c r="AA1428" s="2">
        <f t="shared" si="1493"/>
        <v>19.699200000000001</v>
      </c>
      <c r="AB1428" s="2">
        <f t="shared" si="1486"/>
        <v>19.699200000000001</v>
      </c>
      <c r="AC1428" s="2">
        <f t="shared" si="1487"/>
        <v>0</v>
      </c>
      <c r="AD1428" s="2"/>
      <c r="AE1428" s="2">
        <f t="shared" si="1497"/>
        <v>41.04</v>
      </c>
      <c r="AF1428" s="2">
        <f t="shared" si="1494"/>
        <v>41.04</v>
      </c>
      <c r="AG1428" s="2">
        <f t="shared" si="1495"/>
        <v>0</v>
      </c>
    </row>
    <row r="1429" spans="1:35" x14ac:dyDescent="0.25">
      <c r="D1429">
        <f t="shared" si="1488"/>
        <v>6</v>
      </c>
      <c r="E1429" s="2">
        <f t="shared" si="1489"/>
        <v>19.699200000000001</v>
      </c>
      <c r="F1429" s="2">
        <f t="shared" si="1490"/>
        <v>19.699200000000001</v>
      </c>
      <c r="G1429">
        <f t="shared" si="1491"/>
        <v>0</v>
      </c>
      <c r="H1429" s="2">
        <f t="shared" si="1492"/>
        <v>39.398400000000002</v>
      </c>
      <c r="I1429" s="2">
        <f t="shared" si="1496"/>
        <v>447309.73440000002</v>
      </c>
      <c r="J1429" s="2"/>
      <c r="K1429" s="1" t="s">
        <v>23</v>
      </c>
      <c r="L1429" s="2">
        <f>L1428</f>
        <v>1889725.3842960557</v>
      </c>
      <c r="R1429">
        <v>6</v>
      </c>
      <c r="S1429" s="2">
        <f t="shared" si="1483"/>
        <v>19.699200000000001</v>
      </c>
      <c r="T1429" s="2">
        <f t="shared" si="1484"/>
        <v>19.699200000000001</v>
      </c>
      <c r="U1429" s="2">
        <f t="shared" si="1485"/>
        <v>0</v>
      </c>
      <c r="V1429" s="2"/>
      <c r="W1429" s="2">
        <f>S1429-S1429*$N$17</f>
        <v>15.759360000000001</v>
      </c>
      <c r="X1429" s="2">
        <f>T1429-T1429*$N$17</f>
        <v>15.759360000000001</v>
      </c>
      <c r="Y1429" s="2">
        <f>U1429-U1429*$N$17</f>
        <v>0</v>
      </c>
      <c r="Z1429" s="2"/>
      <c r="AA1429" s="2">
        <f t="shared" si="1493"/>
        <v>9.4556160000000009</v>
      </c>
      <c r="AB1429" s="2">
        <f t="shared" si="1486"/>
        <v>9.4556160000000009</v>
      </c>
      <c r="AC1429" s="2">
        <f t="shared" si="1487"/>
        <v>0</v>
      </c>
      <c r="AD1429" s="2"/>
      <c r="AE1429" s="2">
        <f t="shared" si="1497"/>
        <v>19.699200000000001</v>
      </c>
      <c r="AF1429" s="2">
        <f t="shared" si="1494"/>
        <v>19.699200000000001</v>
      </c>
      <c r="AG1429" s="2">
        <f t="shared" si="1495"/>
        <v>0</v>
      </c>
    </row>
    <row r="1430" spans="1:35" x14ac:dyDescent="0.25">
      <c r="D1430">
        <f t="shared" si="1488"/>
        <v>7</v>
      </c>
      <c r="E1430" s="2">
        <f t="shared" si="1489"/>
        <v>9.4556160000000009</v>
      </c>
      <c r="F1430" s="2">
        <f t="shared" si="1490"/>
        <v>9.4556160000000009</v>
      </c>
      <c r="G1430">
        <f t="shared" si="1491"/>
        <v>0</v>
      </c>
      <c r="H1430" s="2">
        <f t="shared" si="1492"/>
        <v>18.911232000000002</v>
      </c>
      <c r="I1430" s="2">
        <f t="shared" si="1496"/>
        <v>278288.23449600005</v>
      </c>
      <c r="J1430" s="2"/>
      <c r="K1430" s="15"/>
      <c r="L1430" s="2"/>
      <c r="M1430" s="2"/>
      <c r="N1430" s="2"/>
      <c r="O1430" s="2"/>
      <c r="R1430">
        <v>7</v>
      </c>
      <c r="S1430" s="2">
        <f t="shared" si="1483"/>
        <v>9.4556160000000009</v>
      </c>
      <c r="T1430" s="2">
        <f t="shared" si="1484"/>
        <v>9.4556160000000009</v>
      </c>
      <c r="U1430" s="2">
        <f t="shared" si="1485"/>
        <v>0</v>
      </c>
      <c r="V1430" s="2"/>
      <c r="W1430" s="2">
        <f>S1430-S1430*$N$18</f>
        <v>7.5644928000000009</v>
      </c>
      <c r="X1430" s="2">
        <f>T1430-T1430*$N$18</f>
        <v>7.5644928000000009</v>
      </c>
      <c r="Y1430" s="2">
        <f>U1430-U1430*$N$18</f>
        <v>0</v>
      </c>
      <c r="Z1430" s="2"/>
      <c r="AA1430" s="2">
        <f t="shared" si="1493"/>
        <v>4.53869568</v>
      </c>
      <c r="AB1430" s="2">
        <f t="shared" si="1486"/>
        <v>4.53869568</v>
      </c>
      <c r="AC1430" s="2">
        <f t="shared" si="1487"/>
        <v>0</v>
      </c>
      <c r="AD1430" s="2"/>
      <c r="AE1430" s="2">
        <f t="shared" si="1497"/>
        <v>9.4556160000000009</v>
      </c>
      <c r="AF1430" s="2">
        <f t="shared" si="1494"/>
        <v>9.4556160000000009</v>
      </c>
      <c r="AG1430" s="2">
        <f t="shared" si="1495"/>
        <v>0</v>
      </c>
    </row>
    <row r="1431" spans="1:35" x14ac:dyDescent="0.25">
      <c r="D1431">
        <f t="shared" si="1488"/>
        <v>8</v>
      </c>
      <c r="E1431" s="2">
        <f t="shared" si="1489"/>
        <v>4.53869568</v>
      </c>
      <c r="F1431" s="2">
        <f t="shared" si="1490"/>
        <v>4.53869568</v>
      </c>
      <c r="G1431">
        <f t="shared" si="1491"/>
        <v>0</v>
      </c>
      <c r="H1431" s="2">
        <f t="shared" si="1492"/>
        <v>9.07739136</v>
      </c>
      <c r="I1431" s="2">
        <f t="shared" si="1496"/>
        <v>168076.97842176</v>
      </c>
      <c r="J1431" s="2"/>
      <c r="K1431" s="2"/>
      <c r="L1431" s="2"/>
      <c r="M1431" s="2"/>
      <c r="N1431" s="2"/>
      <c r="O1431" s="2"/>
      <c r="R1431">
        <v>8</v>
      </c>
      <c r="S1431" s="2">
        <f t="shared" si="1483"/>
        <v>4.53869568</v>
      </c>
      <c r="T1431" s="2">
        <f t="shared" si="1484"/>
        <v>4.53869568</v>
      </c>
      <c r="U1431" s="2">
        <f t="shared" si="1485"/>
        <v>0</v>
      </c>
      <c r="V1431" s="2"/>
      <c r="W1431" s="2">
        <f>S1431-S1431*$N$19</f>
        <v>3.630956544</v>
      </c>
      <c r="X1431" s="2">
        <f>T1431-T1431*$N$19</f>
        <v>3.630956544</v>
      </c>
      <c r="Y1431" s="2">
        <f>U1431-U1431*$N$19</f>
        <v>0</v>
      </c>
      <c r="Z1431" s="2"/>
      <c r="AA1431" s="2">
        <f t="shared" si="1493"/>
        <v>2.1785739263999999</v>
      </c>
      <c r="AB1431" s="2">
        <f t="shared" si="1486"/>
        <v>2.1785739263999999</v>
      </c>
      <c r="AC1431" s="2">
        <f t="shared" si="1487"/>
        <v>0</v>
      </c>
      <c r="AD1431" s="2"/>
      <c r="AE1431" s="2">
        <f t="shared" si="1497"/>
        <v>4.53869568</v>
      </c>
      <c r="AF1431" s="2">
        <f t="shared" si="1494"/>
        <v>4.53869568</v>
      </c>
      <c r="AG1431" s="2">
        <f t="shared" si="1495"/>
        <v>0</v>
      </c>
    </row>
    <row r="1432" spans="1:35" x14ac:dyDescent="0.25">
      <c r="D1432">
        <f t="shared" si="1488"/>
        <v>9</v>
      </c>
      <c r="E1432" s="2">
        <f t="shared" si="1489"/>
        <v>2.1785739263999999</v>
      </c>
      <c r="F1432" s="2">
        <f t="shared" si="1490"/>
        <v>2.1785739263999999</v>
      </c>
      <c r="G1432">
        <f t="shared" si="1491"/>
        <v>0</v>
      </c>
      <c r="H1432" s="2">
        <f t="shared" si="1492"/>
        <v>4.3571478527999998</v>
      </c>
      <c r="I1432" s="2">
        <f t="shared" si="1496"/>
        <v>134261.15393617921</v>
      </c>
      <c r="J1432" s="2"/>
      <c r="K1432" s="2"/>
      <c r="L1432" s="2"/>
      <c r="M1432" s="2"/>
      <c r="N1432" s="2"/>
      <c r="O1432" s="2"/>
      <c r="R1432">
        <v>9</v>
      </c>
      <c r="S1432" s="2">
        <f t="shared" si="1483"/>
        <v>2.1785739263999999</v>
      </c>
      <c r="T1432" s="2">
        <f t="shared" si="1484"/>
        <v>2.1785739263999999</v>
      </c>
      <c r="U1432" s="2">
        <f t="shared" si="1485"/>
        <v>0</v>
      </c>
      <c r="V1432" s="2"/>
      <c r="W1432" s="2">
        <f>S1432-S1432*$N$20</f>
        <v>1.7428591411199998</v>
      </c>
      <c r="X1432" s="2">
        <f>T1432-T1432*$N$20</f>
        <v>1.7428591411199998</v>
      </c>
      <c r="Y1432" s="2">
        <f>U1432-U1432*$N$20</f>
        <v>0</v>
      </c>
      <c r="Z1432" s="2"/>
      <c r="AA1432" s="2">
        <f t="shared" si="1493"/>
        <v>1.0457154846719998</v>
      </c>
      <c r="AB1432" s="2">
        <f t="shared" si="1486"/>
        <v>1.0457154846719998</v>
      </c>
      <c r="AC1432" s="2">
        <f t="shared" si="1487"/>
        <v>0</v>
      </c>
      <c r="AD1432" s="2"/>
      <c r="AE1432" s="2">
        <f t="shared" si="1497"/>
        <v>2.1785739263999999</v>
      </c>
      <c r="AF1432" s="2">
        <f t="shared" si="1494"/>
        <v>2.1785739263999999</v>
      </c>
      <c r="AG1432" s="2">
        <f t="shared" si="1495"/>
        <v>0</v>
      </c>
    </row>
    <row r="1433" spans="1:35" x14ac:dyDescent="0.25">
      <c r="D1433">
        <f t="shared" si="1488"/>
        <v>10</v>
      </c>
      <c r="E1433" s="2">
        <f t="shared" si="1489"/>
        <v>1.0457154846719998</v>
      </c>
      <c r="F1433" s="2">
        <f t="shared" si="1490"/>
        <v>1.0457154846719998</v>
      </c>
      <c r="G1433">
        <f t="shared" si="1491"/>
        <v>0</v>
      </c>
      <c r="H1433" s="2">
        <f t="shared" si="1492"/>
        <v>2.0914309693439996</v>
      </c>
      <c r="I1433" s="2">
        <f t="shared" si="1496"/>
        <v>67114.019806248951</v>
      </c>
      <c r="J1433" s="2"/>
      <c r="K1433" s="2"/>
      <c r="L1433" s="2"/>
      <c r="M1433" s="2"/>
      <c r="N1433" s="2"/>
      <c r="O1433" s="2"/>
      <c r="R1433">
        <v>10</v>
      </c>
      <c r="S1433" s="2">
        <f t="shared" si="1483"/>
        <v>1.0457154846719998</v>
      </c>
      <c r="T1433" s="2">
        <f t="shared" si="1484"/>
        <v>1.0457154846719998</v>
      </c>
      <c r="U1433" s="2">
        <f t="shared" si="1485"/>
        <v>0</v>
      </c>
      <c r="V1433" s="2"/>
      <c r="W1433" s="2">
        <f>S1433-S1433*$N$21</f>
        <v>0.8365723877375999</v>
      </c>
      <c r="X1433" s="2">
        <f>T1433-T1433*$N$21</f>
        <v>0.8365723877375999</v>
      </c>
      <c r="Y1433" s="2">
        <f>U1433-U1433*$N$21</f>
        <v>0</v>
      </c>
      <c r="Z1433" s="2"/>
      <c r="AA1433" s="2">
        <f t="shared" si="1493"/>
        <v>0.50194343264255992</v>
      </c>
      <c r="AB1433" s="2">
        <f t="shared" si="1486"/>
        <v>0.50194343264255992</v>
      </c>
      <c r="AC1433" s="2">
        <f t="shared" si="1487"/>
        <v>0</v>
      </c>
      <c r="AD1433" s="2"/>
      <c r="AE1433" s="2">
        <f t="shared" si="1497"/>
        <v>1.0457154846719998</v>
      </c>
      <c r="AF1433" s="2">
        <f t="shared" si="1494"/>
        <v>1.0457154846719998</v>
      </c>
      <c r="AG1433" s="2">
        <f t="shared" si="1495"/>
        <v>0</v>
      </c>
    </row>
    <row r="1434" spans="1:35" x14ac:dyDescent="0.25">
      <c r="D1434">
        <f t="shared" si="1488"/>
        <v>11</v>
      </c>
      <c r="E1434" s="2">
        <f t="shared" si="1489"/>
        <v>0.50194343264255992</v>
      </c>
      <c r="F1434" s="2">
        <f t="shared" si="1490"/>
        <v>0.50194343264255992</v>
      </c>
      <c r="G1434">
        <f t="shared" si="1491"/>
        <v>0</v>
      </c>
      <c r="H1434" s="2">
        <f t="shared" si="1492"/>
        <v>1.0038868652851198</v>
      </c>
      <c r="I1434" s="2">
        <f t="shared" si="1496"/>
        <v>40360.26753192296</v>
      </c>
      <c r="J1434" s="2"/>
      <c r="K1434" s="2"/>
      <c r="L1434" s="2"/>
      <c r="M1434" s="2"/>
      <c r="N1434" s="2"/>
      <c r="O1434" s="2"/>
      <c r="R1434" s="3">
        <v>11</v>
      </c>
      <c r="S1434" s="6">
        <f t="shared" si="1483"/>
        <v>0.50194343264255992</v>
      </c>
      <c r="T1434" s="6">
        <f t="shared" si="1484"/>
        <v>0.50194343264255992</v>
      </c>
      <c r="U1434" s="6">
        <f t="shared" si="1485"/>
        <v>0</v>
      </c>
      <c r="V1434" s="7"/>
      <c r="W1434" s="2">
        <f>S1434-S1434*$N$22</f>
        <v>0.40155474611404796</v>
      </c>
      <c r="X1434" s="2">
        <f>T1434-T1434*$N$22</f>
        <v>0.40155474611404796</v>
      </c>
      <c r="Y1434" s="2">
        <f>U1434-U1434*$N$22</f>
        <v>0</v>
      </c>
      <c r="Z1434" s="2"/>
      <c r="AA1434" s="2">
        <f t="shared" si="1493"/>
        <v>0.24093284766842876</v>
      </c>
      <c r="AB1434" s="2">
        <f t="shared" si="1486"/>
        <v>0.24093284766842876</v>
      </c>
      <c r="AC1434" s="2">
        <f t="shared" si="1487"/>
        <v>0</v>
      </c>
      <c r="AD1434" s="2"/>
      <c r="AE1434" s="2">
        <f t="shared" si="1497"/>
        <v>0.50194343264255992</v>
      </c>
      <c r="AF1434" s="2">
        <f t="shared" si="1494"/>
        <v>0.50194343264255992</v>
      </c>
      <c r="AG1434" s="2">
        <f t="shared" si="1495"/>
        <v>0</v>
      </c>
    </row>
    <row r="1435" spans="1:35" x14ac:dyDescent="0.25">
      <c r="H1435" s="2">
        <f>SUM(H1424:H1434)</f>
        <v>9611.8210262316497</v>
      </c>
      <c r="I1435">
        <f>SUM(I1426:I1434)</f>
        <v>3779450.7685921113</v>
      </c>
      <c r="R1435" t="s">
        <v>30</v>
      </c>
      <c r="T1435">
        <f>IF($H1435&lt;$J$12,F1435,F1435/$H1435*$J$12)</f>
        <v>0</v>
      </c>
      <c r="U1435">
        <f>SUM(S1424:U1434)</f>
        <v>7052.9194890474282</v>
      </c>
      <c r="Y1435" s="2">
        <f>SUM(W1424:Y1434)</f>
        <v>6877.3355912379429</v>
      </c>
      <c r="AC1435" s="2">
        <f>SUM(AA1424:AC1434)</f>
        <v>2053.4013547427667</v>
      </c>
      <c r="AE1435" s="2">
        <f>SUM(AE1424:AE1434)</f>
        <v>4805.9105131158249</v>
      </c>
      <c r="AF1435" s="2">
        <f>SUM(AF1424:AF1434)</f>
        <v>4805.9105131158249</v>
      </c>
      <c r="AG1435">
        <f>SUM(AG1424:AG1434)</f>
        <v>0</v>
      </c>
      <c r="AH1435" s="15">
        <f>SUM(AE1424:AG1434)</f>
        <v>9611.8210262316461</v>
      </c>
    </row>
    <row r="1436" spans="1:35" x14ac:dyDescent="0.25">
      <c r="B1436" s="3"/>
      <c r="C1436" s="3"/>
      <c r="D1436" s="3"/>
      <c r="E1436" s="6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14"/>
      <c r="AI1436" s="3"/>
    </row>
    <row r="1437" spans="1:35" x14ac:dyDescent="0.25">
      <c r="B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7"/>
      <c r="U1437" s="7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7"/>
      <c r="AH1437" s="19"/>
      <c r="AI1437" s="7"/>
    </row>
    <row r="1438" spans="1:35" x14ac:dyDescent="0.25">
      <c r="A1438" t="s">
        <v>24</v>
      </c>
      <c r="B1438">
        <f>B1423+1</f>
        <v>94</v>
      </c>
      <c r="D1438" s="3" t="s">
        <v>34</v>
      </c>
      <c r="E1438" s="3" t="s">
        <v>5</v>
      </c>
      <c r="F1438" s="3" t="s">
        <v>4</v>
      </c>
      <c r="G1438" s="3" t="s">
        <v>6</v>
      </c>
      <c r="H1438" s="3" t="s">
        <v>14</v>
      </c>
      <c r="I1438" s="3" t="s">
        <v>7</v>
      </c>
      <c r="K1438" s="14" t="s">
        <v>32</v>
      </c>
      <c r="L1438" s="4"/>
      <c r="M1438" s="4"/>
      <c r="N1438" s="3" t="s">
        <v>51</v>
      </c>
      <c r="O1438" s="3" t="s">
        <v>50</v>
      </c>
      <c r="P1438" s="3" t="s">
        <v>14</v>
      </c>
      <c r="R1438" s="3" t="s">
        <v>34</v>
      </c>
      <c r="S1438" s="3" t="s">
        <v>35</v>
      </c>
      <c r="T1438" s="3" t="s">
        <v>36</v>
      </c>
      <c r="U1438" s="3" t="s">
        <v>37</v>
      </c>
      <c r="W1438" s="3" t="s">
        <v>38</v>
      </c>
      <c r="X1438" s="3" t="s">
        <v>39</v>
      </c>
      <c r="Y1438" s="3" t="s">
        <v>40</v>
      </c>
      <c r="AA1438" s="3" t="s">
        <v>41</v>
      </c>
      <c r="AB1438" s="3" t="s">
        <v>42</v>
      </c>
      <c r="AC1438" s="3" t="s">
        <v>43</v>
      </c>
      <c r="AE1438" s="3" t="s">
        <v>52</v>
      </c>
      <c r="AF1438" s="3" t="s">
        <v>54</v>
      </c>
      <c r="AG1438" s="3" t="s">
        <v>53</v>
      </c>
      <c r="AH1438" s="1" t="s">
        <v>24</v>
      </c>
      <c r="AI1438">
        <f>B1438</f>
        <v>94</v>
      </c>
    </row>
    <row r="1439" spans="1:35" x14ac:dyDescent="0.25">
      <c r="D1439">
        <f>D1424</f>
        <v>1</v>
      </c>
      <c r="E1439" s="2">
        <f>AE1424</f>
        <v>3779.4507685921112</v>
      </c>
      <c r="F1439" s="2">
        <f>AF1424</f>
        <v>3779.4507685921112</v>
      </c>
      <c r="G1439">
        <f>IF($B1438&lt;$M$5,0,$K$6)</f>
        <v>0</v>
      </c>
      <c r="H1439" s="2">
        <f>SUM(E1439:G1439)</f>
        <v>7558.9015371842224</v>
      </c>
      <c r="K1439" s="1" t="s">
        <v>17</v>
      </c>
      <c r="L1439" s="2">
        <f>SUM(I1441:I1449)</f>
        <v>3779450.7685921113</v>
      </c>
      <c r="M1439" s="4"/>
      <c r="N1439" s="7">
        <f>L1442+L1443</f>
        <v>1889725.3842960557</v>
      </c>
      <c r="O1439" s="7">
        <f>L1444</f>
        <v>1889725.3842960557</v>
      </c>
      <c r="P1439" s="4"/>
      <c r="R1439">
        <v>1</v>
      </c>
      <c r="S1439" s="2">
        <f t="shared" ref="S1439:S1449" si="1499">IF($H1439&lt;$J$12,E1439,E1439/$H1439*$J$12)</f>
        <v>2500</v>
      </c>
      <c r="T1439" s="2">
        <f t="shared" ref="T1439:T1449" si="1500">IF($H1439&lt;$J$12,F1439,F1439/$H1439*$J$12)</f>
        <v>2500</v>
      </c>
      <c r="U1439" s="2">
        <f t="shared" ref="U1439:U1449" si="1501">IF($H1439&lt;$J$12,G1439,G1439/$H1439*$J$12)</f>
        <v>0</v>
      </c>
      <c r="V1439" s="2"/>
      <c r="W1439" s="2">
        <f>S1439-S1439*$N$12</f>
        <v>2500</v>
      </c>
      <c r="X1439" s="2">
        <f>T1439-T1439*$N$12</f>
        <v>2500</v>
      </c>
      <c r="Y1439" s="2">
        <f>U1439-U1439*$N$12</f>
        <v>0</v>
      </c>
      <c r="Z1439" s="2"/>
      <c r="AA1439" s="2">
        <f>W1439*VLOOKUP($R1439,$D$19:$E$29,2,FALSE)</f>
        <v>625</v>
      </c>
      <c r="AB1439" s="2">
        <f t="shared" ref="AB1439:AB1449" si="1502">X1439*VLOOKUP($R1439,$D$19:$E$29,2,FALSE)</f>
        <v>625</v>
      </c>
      <c r="AC1439" s="2">
        <f t="shared" ref="AC1439:AC1449" si="1503">Y1439*VLOOKUP($R1439,$D$19:$E$29,2,FALSE)</f>
        <v>0</v>
      </c>
      <c r="AD1439" s="2"/>
      <c r="AE1439" s="2">
        <f>N1442</f>
        <v>3779.4507685921112</v>
      </c>
      <c r="AF1439" s="2">
        <f>O1442</f>
        <v>3779.4507685921112</v>
      </c>
      <c r="AG1439">
        <v>0</v>
      </c>
    </row>
    <row r="1440" spans="1:35" x14ac:dyDescent="0.25">
      <c r="D1440">
        <f t="shared" ref="D1440:D1449" si="1504">D1425</f>
        <v>2</v>
      </c>
      <c r="E1440" s="2">
        <f t="shared" ref="E1440:E1449" si="1505">AE1425</f>
        <v>625</v>
      </c>
      <c r="F1440" s="2">
        <f t="shared" ref="F1440:F1449" si="1506">AF1425</f>
        <v>625</v>
      </c>
      <c r="G1440">
        <f t="shared" ref="G1440:G1449" si="1507">AG1425</f>
        <v>0</v>
      </c>
      <c r="H1440" s="2">
        <f t="shared" ref="H1440:H1449" si="1508">SUM(E1440:G1440)</f>
        <v>1250</v>
      </c>
      <c r="K1440" s="1" t="s">
        <v>19</v>
      </c>
      <c r="L1440" s="8">
        <f>IF(B1438&lt;$M$5,0,$K$6/SUM($K$6,E1439:E1449))</f>
        <v>0</v>
      </c>
      <c r="M1440" s="1" t="s">
        <v>15</v>
      </c>
      <c r="N1440" s="2">
        <f>N1439*$I$6</f>
        <v>3779.4507685921112</v>
      </c>
      <c r="O1440" s="2">
        <f>O1439*$I$6</f>
        <v>3779.4507685921112</v>
      </c>
      <c r="P1440" s="2">
        <f>SUM(N1440:O1440)</f>
        <v>7558.9015371842224</v>
      </c>
      <c r="R1440">
        <v>2</v>
      </c>
      <c r="S1440" s="2">
        <f t="shared" si="1499"/>
        <v>625</v>
      </c>
      <c r="T1440" s="2">
        <f t="shared" si="1500"/>
        <v>625</v>
      </c>
      <c r="U1440" s="2">
        <f t="shared" si="1501"/>
        <v>0</v>
      </c>
      <c r="V1440" s="2"/>
      <c r="W1440" s="2">
        <f>S1440-S1440*$N$13</f>
        <v>593.75</v>
      </c>
      <c r="X1440" s="2">
        <f>T1440-T1440*$N$13</f>
        <v>593.75</v>
      </c>
      <c r="Y1440" s="2">
        <f>U1440-U1440*$N$13</f>
        <v>0</v>
      </c>
      <c r="Z1440" s="2"/>
      <c r="AA1440" s="2">
        <f t="shared" ref="AA1440:AA1449" si="1509">W1440*VLOOKUP($R1440,$D$19:$E$29,2,FALSE)</f>
        <v>237.5</v>
      </c>
      <c r="AB1440" s="2">
        <f t="shared" si="1502"/>
        <v>237.5</v>
      </c>
      <c r="AC1440" s="2">
        <f t="shared" si="1503"/>
        <v>0</v>
      </c>
      <c r="AD1440" s="2"/>
      <c r="AE1440" s="2">
        <f>AA1439</f>
        <v>625</v>
      </c>
      <c r="AF1440" s="2">
        <f t="shared" ref="AF1440:AF1449" si="1510">AB1439</f>
        <v>625</v>
      </c>
      <c r="AG1440" s="2">
        <f t="shared" ref="AG1440:AG1449" si="1511">AC1439</f>
        <v>0</v>
      </c>
    </row>
    <row r="1441" spans="1:35" x14ac:dyDescent="0.25">
      <c r="D1441">
        <f t="shared" si="1504"/>
        <v>3</v>
      </c>
      <c r="E1441" s="2">
        <f t="shared" si="1505"/>
        <v>237.5</v>
      </c>
      <c r="F1441" s="2">
        <f t="shared" si="1506"/>
        <v>237.5</v>
      </c>
      <c r="G1441">
        <f t="shared" si="1507"/>
        <v>0</v>
      </c>
      <c r="H1441" s="2">
        <f t="shared" si="1508"/>
        <v>475</v>
      </c>
      <c r="I1441" s="2">
        <f t="shared" ref="I1441:I1449" si="1512">F1441*VLOOKUP(D1441,$H$12:$L$22,4,FALSE)</f>
        <v>1149025</v>
      </c>
      <c r="J1441" s="2"/>
      <c r="K1441" s="1" t="s">
        <v>20</v>
      </c>
      <c r="L1441" s="8">
        <f>1-L1440</f>
        <v>1</v>
      </c>
      <c r="M1441" s="1" t="s">
        <v>16</v>
      </c>
      <c r="N1441" s="2">
        <f>IF($P1440&lt;$I$7,N1440,$I$7*N1440/$P1440)</f>
        <v>3779.4507685921112</v>
      </c>
      <c r="O1441" s="2">
        <f>IF($P1440&lt;$I$7,O1440,$I$7*O1440/$P1440)</f>
        <v>3779.4507685921112</v>
      </c>
      <c r="P1441" s="2">
        <f>SUM(N1441:O1441)</f>
        <v>7558.9015371842224</v>
      </c>
      <c r="R1441">
        <v>3</v>
      </c>
      <c r="S1441" s="2">
        <f t="shared" si="1499"/>
        <v>237.5</v>
      </c>
      <c r="T1441" s="2">
        <f t="shared" si="1500"/>
        <v>237.5</v>
      </c>
      <c r="U1441" s="2">
        <f t="shared" si="1501"/>
        <v>0</v>
      </c>
      <c r="V1441" s="2"/>
      <c r="W1441" s="2">
        <f>S1441-S1441*$N$14</f>
        <v>213.75</v>
      </c>
      <c r="X1441" s="2">
        <f>T1441-T1441*$N$14</f>
        <v>213.75</v>
      </c>
      <c r="Y1441" s="2">
        <f>U1441-U1441*$N$14</f>
        <v>0</v>
      </c>
      <c r="Z1441" s="2"/>
      <c r="AA1441" s="2">
        <f t="shared" si="1509"/>
        <v>85.5</v>
      </c>
      <c r="AB1441" s="2">
        <f t="shared" si="1502"/>
        <v>85.5</v>
      </c>
      <c r="AC1441" s="2">
        <f t="shared" si="1503"/>
        <v>0</v>
      </c>
      <c r="AD1441" s="2"/>
      <c r="AE1441" s="2">
        <f t="shared" ref="AE1441:AE1449" si="1513">AA1440</f>
        <v>237.5</v>
      </c>
      <c r="AF1441" s="2">
        <f t="shared" si="1510"/>
        <v>237.5</v>
      </c>
      <c r="AG1441" s="2">
        <f t="shared" si="1511"/>
        <v>0</v>
      </c>
    </row>
    <row r="1442" spans="1:35" x14ac:dyDescent="0.25">
      <c r="D1442">
        <f t="shared" si="1504"/>
        <v>4</v>
      </c>
      <c r="E1442" s="2">
        <f t="shared" si="1505"/>
        <v>85.5</v>
      </c>
      <c r="F1442" s="2">
        <f t="shared" si="1506"/>
        <v>85.5</v>
      </c>
      <c r="G1442">
        <f t="shared" si="1507"/>
        <v>0</v>
      </c>
      <c r="H1442" s="2">
        <f t="shared" si="1508"/>
        <v>171</v>
      </c>
      <c r="I1442" s="2">
        <f t="shared" si="1512"/>
        <v>847732.5</v>
      </c>
      <c r="J1442" s="2"/>
      <c r="K1442" s="1" t="s">
        <v>21</v>
      </c>
      <c r="L1442" s="2">
        <f>L1439*L1440</f>
        <v>0</v>
      </c>
      <c r="M1442" s="1" t="s">
        <v>33</v>
      </c>
      <c r="N1442" s="2">
        <f>N1441</f>
        <v>3779.4507685921112</v>
      </c>
      <c r="O1442" s="2">
        <f t="shared" ref="O1442" si="1514">O1441</f>
        <v>3779.4507685921112</v>
      </c>
      <c r="P1442" s="2">
        <f>SUM(N1442:O1442)</f>
        <v>7558.9015371842224</v>
      </c>
      <c r="R1442">
        <v>4</v>
      </c>
      <c r="S1442" s="2">
        <f t="shared" si="1499"/>
        <v>85.5</v>
      </c>
      <c r="T1442" s="2">
        <f t="shared" si="1500"/>
        <v>85.5</v>
      </c>
      <c r="U1442" s="2">
        <f t="shared" si="1501"/>
        <v>0</v>
      </c>
      <c r="V1442" s="2"/>
      <c r="W1442" s="2">
        <f>S1442-S1442*$N$15</f>
        <v>68.400000000000006</v>
      </c>
      <c r="X1442" s="2">
        <f>T1442-T1442*$N$15</f>
        <v>68.400000000000006</v>
      </c>
      <c r="Y1442" s="2">
        <f>U1442-U1442*$N$15</f>
        <v>0</v>
      </c>
      <c r="Z1442" s="2"/>
      <c r="AA1442" s="2">
        <f t="shared" si="1509"/>
        <v>41.04</v>
      </c>
      <c r="AB1442" s="2">
        <f t="shared" si="1502"/>
        <v>41.04</v>
      </c>
      <c r="AC1442" s="2">
        <f t="shared" si="1503"/>
        <v>0</v>
      </c>
      <c r="AD1442" s="2"/>
      <c r="AE1442" s="2">
        <f t="shared" si="1513"/>
        <v>85.5</v>
      </c>
      <c r="AF1442" s="2">
        <f t="shared" si="1510"/>
        <v>85.5</v>
      </c>
      <c r="AG1442" s="2">
        <f t="shared" si="1511"/>
        <v>0</v>
      </c>
    </row>
    <row r="1443" spans="1:35" x14ac:dyDescent="0.25">
      <c r="D1443">
        <f t="shared" si="1504"/>
        <v>5</v>
      </c>
      <c r="E1443" s="2">
        <f t="shared" si="1505"/>
        <v>41.04</v>
      </c>
      <c r="F1443" s="2">
        <f t="shared" si="1506"/>
        <v>41.04</v>
      </c>
      <c r="G1443">
        <f t="shared" si="1507"/>
        <v>0</v>
      </c>
      <c r="H1443" s="2">
        <f t="shared" si="1508"/>
        <v>82.08</v>
      </c>
      <c r="I1443" s="2">
        <f t="shared" si="1512"/>
        <v>647282.88</v>
      </c>
      <c r="J1443" s="2"/>
      <c r="K1443" s="1" t="s">
        <v>22</v>
      </c>
      <c r="L1443" s="2">
        <f>(L1439*L1441)/2</f>
        <v>1889725.3842960557</v>
      </c>
      <c r="R1443">
        <v>5</v>
      </c>
      <c r="S1443" s="2">
        <f t="shared" si="1499"/>
        <v>41.04</v>
      </c>
      <c r="T1443" s="2">
        <f t="shared" si="1500"/>
        <v>41.04</v>
      </c>
      <c r="U1443" s="2">
        <f t="shared" si="1501"/>
        <v>0</v>
      </c>
      <c r="V1443" s="2"/>
      <c r="W1443" s="2">
        <f>S1443-S1443*$N$16</f>
        <v>32.832000000000001</v>
      </c>
      <c r="X1443" s="2">
        <f>T1443-T1443*$N$16</f>
        <v>32.832000000000001</v>
      </c>
      <c r="Y1443" s="2">
        <f>U1443-U1443*$N$16</f>
        <v>0</v>
      </c>
      <c r="Z1443" s="2"/>
      <c r="AA1443" s="2">
        <f t="shared" si="1509"/>
        <v>19.699200000000001</v>
      </c>
      <c r="AB1443" s="2">
        <f t="shared" si="1502"/>
        <v>19.699200000000001</v>
      </c>
      <c r="AC1443" s="2">
        <f t="shared" si="1503"/>
        <v>0</v>
      </c>
      <c r="AD1443" s="2"/>
      <c r="AE1443" s="2">
        <f t="shared" si="1513"/>
        <v>41.04</v>
      </c>
      <c r="AF1443" s="2">
        <f t="shared" si="1510"/>
        <v>41.04</v>
      </c>
      <c r="AG1443" s="2">
        <f t="shared" si="1511"/>
        <v>0</v>
      </c>
    </row>
    <row r="1444" spans="1:35" x14ac:dyDescent="0.25">
      <c r="D1444">
        <f t="shared" si="1504"/>
        <v>6</v>
      </c>
      <c r="E1444" s="2">
        <f t="shared" si="1505"/>
        <v>19.699200000000001</v>
      </c>
      <c r="F1444" s="2">
        <f t="shared" si="1506"/>
        <v>19.699200000000001</v>
      </c>
      <c r="G1444">
        <f t="shared" si="1507"/>
        <v>0</v>
      </c>
      <c r="H1444" s="2">
        <f t="shared" si="1508"/>
        <v>39.398400000000002</v>
      </c>
      <c r="I1444" s="2">
        <f t="shared" si="1512"/>
        <v>447309.73440000002</v>
      </c>
      <c r="J1444" s="2"/>
      <c r="K1444" s="1" t="s">
        <v>23</v>
      </c>
      <c r="L1444" s="2">
        <f>L1443</f>
        <v>1889725.3842960557</v>
      </c>
      <c r="R1444">
        <v>6</v>
      </c>
      <c r="S1444" s="2">
        <f t="shared" si="1499"/>
        <v>19.699200000000001</v>
      </c>
      <c r="T1444" s="2">
        <f t="shared" si="1500"/>
        <v>19.699200000000001</v>
      </c>
      <c r="U1444" s="2">
        <f t="shared" si="1501"/>
        <v>0</v>
      </c>
      <c r="V1444" s="2"/>
      <c r="W1444" s="2">
        <f>S1444-S1444*$N$17</f>
        <v>15.759360000000001</v>
      </c>
      <c r="X1444" s="2">
        <f>T1444-T1444*$N$17</f>
        <v>15.759360000000001</v>
      </c>
      <c r="Y1444" s="2">
        <f>U1444-U1444*$N$17</f>
        <v>0</v>
      </c>
      <c r="Z1444" s="2"/>
      <c r="AA1444" s="2">
        <f t="shared" si="1509"/>
        <v>9.4556160000000009</v>
      </c>
      <c r="AB1444" s="2">
        <f t="shared" si="1502"/>
        <v>9.4556160000000009</v>
      </c>
      <c r="AC1444" s="2">
        <f t="shared" si="1503"/>
        <v>0</v>
      </c>
      <c r="AD1444" s="2"/>
      <c r="AE1444" s="2">
        <f t="shared" si="1513"/>
        <v>19.699200000000001</v>
      </c>
      <c r="AF1444" s="2">
        <f t="shared" si="1510"/>
        <v>19.699200000000001</v>
      </c>
      <c r="AG1444" s="2">
        <f t="shared" si="1511"/>
        <v>0</v>
      </c>
    </row>
    <row r="1445" spans="1:35" x14ac:dyDescent="0.25">
      <c r="D1445">
        <f t="shared" si="1504"/>
        <v>7</v>
      </c>
      <c r="E1445" s="2">
        <f t="shared" si="1505"/>
        <v>9.4556160000000009</v>
      </c>
      <c r="F1445" s="2">
        <f t="shared" si="1506"/>
        <v>9.4556160000000009</v>
      </c>
      <c r="G1445">
        <f t="shared" si="1507"/>
        <v>0</v>
      </c>
      <c r="H1445" s="2">
        <f t="shared" si="1508"/>
        <v>18.911232000000002</v>
      </c>
      <c r="I1445" s="2">
        <f t="shared" si="1512"/>
        <v>278288.23449600005</v>
      </c>
      <c r="J1445" s="2"/>
      <c r="K1445" s="15"/>
      <c r="L1445" s="2"/>
      <c r="M1445" s="2"/>
      <c r="N1445" s="2"/>
      <c r="O1445" s="2"/>
      <c r="R1445">
        <v>7</v>
      </c>
      <c r="S1445" s="2">
        <f t="shared" si="1499"/>
        <v>9.4556160000000009</v>
      </c>
      <c r="T1445" s="2">
        <f t="shared" si="1500"/>
        <v>9.4556160000000009</v>
      </c>
      <c r="U1445" s="2">
        <f t="shared" si="1501"/>
        <v>0</v>
      </c>
      <c r="V1445" s="2"/>
      <c r="W1445" s="2">
        <f>S1445-S1445*$N$18</f>
        <v>7.5644928000000009</v>
      </c>
      <c r="X1445" s="2">
        <f>T1445-T1445*$N$18</f>
        <v>7.5644928000000009</v>
      </c>
      <c r="Y1445" s="2">
        <f>U1445-U1445*$N$18</f>
        <v>0</v>
      </c>
      <c r="Z1445" s="2"/>
      <c r="AA1445" s="2">
        <f t="shared" si="1509"/>
        <v>4.53869568</v>
      </c>
      <c r="AB1445" s="2">
        <f t="shared" si="1502"/>
        <v>4.53869568</v>
      </c>
      <c r="AC1445" s="2">
        <f t="shared" si="1503"/>
        <v>0</v>
      </c>
      <c r="AD1445" s="2"/>
      <c r="AE1445" s="2">
        <f t="shared" si="1513"/>
        <v>9.4556160000000009</v>
      </c>
      <c r="AF1445" s="2">
        <f t="shared" si="1510"/>
        <v>9.4556160000000009</v>
      </c>
      <c r="AG1445" s="2">
        <f t="shared" si="1511"/>
        <v>0</v>
      </c>
    </row>
    <row r="1446" spans="1:35" x14ac:dyDescent="0.25">
      <c r="D1446">
        <f t="shared" si="1504"/>
        <v>8</v>
      </c>
      <c r="E1446" s="2">
        <f t="shared" si="1505"/>
        <v>4.53869568</v>
      </c>
      <c r="F1446" s="2">
        <f t="shared" si="1506"/>
        <v>4.53869568</v>
      </c>
      <c r="G1446">
        <f t="shared" si="1507"/>
        <v>0</v>
      </c>
      <c r="H1446" s="2">
        <f t="shared" si="1508"/>
        <v>9.07739136</v>
      </c>
      <c r="I1446" s="2">
        <f t="shared" si="1512"/>
        <v>168076.97842176</v>
      </c>
      <c r="J1446" s="2"/>
      <c r="K1446" s="2"/>
      <c r="L1446" s="2"/>
      <c r="M1446" s="2"/>
      <c r="N1446" s="2"/>
      <c r="O1446" s="2"/>
      <c r="R1446">
        <v>8</v>
      </c>
      <c r="S1446" s="2">
        <f t="shared" si="1499"/>
        <v>4.53869568</v>
      </c>
      <c r="T1446" s="2">
        <f t="shared" si="1500"/>
        <v>4.53869568</v>
      </c>
      <c r="U1446" s="2">
        <f t="shared" si="1501"/>
        <v>0</v>
      </c>
      <c r="V1446" s="2"/>
      <c r="W1446" s="2">
        <f>S1446-S1446*$N$19</f>
        <v>3.630956544</v>
      </c>
      <c r="X1446" s="2">
        <f>T1446-T1446*$N$19</f>
        <v>3.630956544</v>
      </c>
      <c r="Y1446" s="2">
        <f>U1446-U1446*$N$19</f>
        <v>0</v>
      </c>
      <c r="Z1446" s="2"/>
      <c r="AA1446" s="2">
        <f t="shared" si="1509"/>
        <v>2.1785739263999999</v>
      </c>
      <c r="AB1446" s="2">
        <f t="shared" si="1502"/>
        <v>2.1785739263999999</v>
      </c>
      <c r="AC1446" s="2">
        <f t="shared" si="1503"/>
        <v>0</v>
      </c>
      <c r="AD1446" s="2"/>
      <c r="AE1446" s="2">
        <f t="shared" si="1513"/>
        <v>4.53869568</v>
      </c>
      <c r="AF1446" s="2">
        <f t="shared" si="1510"/>
        <v>4.53869568</v>
      </c>
      <c r="AG1446" s="2">
        <f t="shared" si="1511"/>
        <v>0</v>
      </c>
    </row>
    <row r="1447" spans="1:35" x14ac:dyDescent="0.25">
      <c r="D1447">
        <f t="shared" si="1504"/>
        <v>9</v>
      </c>
      <c r="E1447" s="2">
        <f t="shared" si="1505"/>
        <v>2.1785739263999999</v>
      </c>
      <c r="F1447" s="2">
        <f t="shared" si="1506"/>
        <v>2.1785739263999999</v>
      </c>
      <c r="G1447">
        <f t="shared" si="1507"/>
        <v>0</v>
      </c>
      <c r="H1447" s="2">
        <f t="shared" si="1508"/>
        <v>4.3571478527999998</v>
      </c>
      <c r="I1447" s="2">
        <f t="shared" si="1512"/>
        <v>134261.15393617921</v>
      </c>
      <c r="J1447" s="2"/>
      <c r="K1447" s="2"/>
      <c r="L1447" s="2"/>
      <c r="M1447" s="2"/>
      <c r="N1447" s="2"/>
      <c r="O1447" s="2"/>
      <c r="R1447">
        <v>9</v>
      </c>
      <c r="S1447" s="2">
        <f t="shared" si="1499"/>
        <v>2.1785739263999999</v>
      </c>
      <c r="T1447" s="2">
        <f t="shared" si="1500"/>
        <v>2.1785739263999999</v>
      </c>
      <c r="U1447" s="2">
        <f t="shared" si="1501"/>
        <v>0</v>
      </c>
      <c r="V1447" s="2"/>
      <c r="W1447" s="2">
        <f>S1447-S1447*$N$20</f>
        <v>1.7428591411199998</v>
      </c>
      <c r="X1447" s="2">
        <f>T1447-T1447*$N$20</f>
        <v>1.7428591411199998</v>
      </c>
      <c r="Y1447" s="2">
        <f>U1447-U1447*$N$20</f>
        <v>0</v>
      </c>
      <c r="Z1447" s="2"/>
      <c r="AA1447" s="2">
        <f t="shared" si="1509"/>
        <v>1.0457154846719998</v>
      </c>
      <c r="AB1447" s="2">
        <f t="shared" si="1502"/>
        <v>1.0457154846719998</v>
      </c>
      <c r="AC1447" s="2">
        <f t="shared" si="1503"/>
        <v>0</v>
      </c>
      <c r="AD1447" s="2"/>
      <c r="AE1447" s="2">
        <f t="shared" si="1513"/>
        <v>2.1785739263999999</v>
      </c>
      <c r="AF1447" s="2">
        <f t="shared" si="1510"/>
        <v>2.1785739263999999</v>
      </c>
      <c r="AG1447" s="2">
        <f t="shared" si="1511"/>
        <v>0</v>
      </c>
    </row>
    <row r="1448" spans="1:35" x14ac:dyDescent="0.25">
      <c r="D1448">
        <f t="shared" si="1504"/>
        <v>10</v>
      </c>
      <c r="E1448" s="2">
        <f t="shared" si="1505"/>
        <v>1.0457154846719998</v>
      </c>
      <c r="F1448" s="2">
        <f t="shared" si="1506"/>
        <v>1.0457154846719998</v>
      </c>
      <c r="G1448">
        <f t="shared" si="1507"/>
        <v>0</v>
      </c>
      <c r="H1448" s="2">
        <f t="shared" si="1508"/>
        <v>2.0914309693439996</v>
      </c>
      <c r="I1448" s="2">
        <f t="shared" si="1512"/>
        <v>67114.019806248951</v>
      </c>
      <c r="J1448" s="2"/>
      <c r="K1448" s="2"/>
      <c r="L1448" s="2"/>
      <c r="M1448" s="2"/>
      <c r="N1448" s="2"/>
      <c r="O1448" s="2"/>
      <c r="R1448">
        <v>10</v>
      </c>
      <c r="S1448" s="2">
        <f t="shared" si="1499"/>
        <v>1.0457154846719998</v>
      </c>
      <c r="T1448" s="2">
        <f t="shared" si="1500"/>
        <v>1.0457154846719998</v>
      </c>
      <c r="U1448" s="2">
        <f t="shared" si="1501"/>
        <v>0</v>
      </c>
      <c r="V1448" s="2"/>
      <c r="W1448" s="2">
        <f>S1448-S1448*$N$21</f>
        <v>0.8365723877375999</v>
      </c>
      <c r="X1448" s="2">
        <f>T1448-T1448*$N$21</f>
        <v>0.8365723877375999</v>
      </c>
      <c r="Y1448" s="2">
        <f>U1448-U1448*$N$21</f>
        <v>0</v>
      </c>
      <c r="Z1448" s="2"/>
      <c r="AA1448" s="2">
        <f t="shared" si="1509"/>
        <v>0.50194343264255992</v>
      </c>
      <c r="AB1448" s="2">
        <f t="shared" si="1502"/>
        <v>0.50194343264255992</v>
      </c>
      <c r="AC1448" s="2">
        <f t="shared" si="1503"/>
        <v>0</v>
      </c>
      <c r="AD1448" s="2"/>
      <c r="AE1448" s="2">
        <f t="shared" si="1513"/>
        <v>1.0457154846719998</v>
      </c>
      <c r="AF1448" s="2">
        <f t="shared" si="1510"/>
        <v>1.0457154846719998</v>
      </c>
      <c r="AG1448" s="2">
        <f t="shared" si="1511"/>
        <v>0</v>
      </c>
    </row>
    <row r="1449" spans="1:35" x14ac:dyDescent="0.25">
      <c r="D1449">
        <f t="shared" si="1504"/>
        <v>11</v>
      </c>
      <c r="E1449" s="2">
        <f t="shared" si="1505"/>
        <v>0.50194343264255992</v>
      </c>
      <c r="F1449" s="2">
        <f t="shared" si="1506"/>
        <v>0.50194343264255992</v>
      </c>
      <c r="G1449">
        <f t="shared" si="1507"/>
        <v>0</v>
      </c>
      <c r="H1449" s="2">
        <f t="shared" si="1508"/>
        <v>1.0038868652851198</v>
      </c>
      <c r="I1449" s="2">
        <f t="shared" si="1512"/>
        <v>40360.26753192296</v>
      </c>
      <c r="J1449" s="2"/>
      <c r="K1449" s="2"/>
      <c r="L1449" s="2"/>
      <c r="M1449" s="2"/>
      <c r="N1449" s="2"/>
      <c r="O1449" s="2"/>
      <c r="R1449" s="3">
        <v>11</v>
      </c>
      <c r="S1449" s="6">
        <f t="shared" si="1499"/>
        <v>0.50194343264255992</v>
      </c>
      <c r="T1449" s="6">
        <f t="shared" si="1500"/>
        <v>0.50194343264255992</v>
      </c>
      <c r="U1449" s="6">
        <f t="shared" si="1501"/>
        <v>0</v>
      </c>
      <c r="V1449" s="7"/>
      <c r="W1449" s="2">
        <f>S1449-S1449*$N$22</f>
        <v>0.40155474611404796</v>
      </c>
      <c r="X1449" s="2">
        <f>T1449-T1449*$N$22</f>
        <v>0.40155474611404796</v>
      </c>
      <c r="Y1449" s="2">
        <f>U1449-U1449*$N$22</f>
        <v>0</v>
      </c>
      <c r="Z1449" s="2"/>
      <c r="AA1449" s="2">
        <f t="shared" si="1509"/>
        <v>0.24093284766842876</v>
      </c>
      <c r="AB1449" s="2">
        <f t="shared" si="1502"/>
        <v>0.24093284766842876</v>
      </c>
      <c r="AC1449" s="2">
        <f t="shared" si="1503"/>
        <v>0</v>
      </c>
      <c r="AD1449" s="2"/>
      <c r="AE1449" s="2">
        <f t="shared" si="1513"/>
        <v>0.50194343264255992</v>
      </c>
      <c r="AF1449" s="2">
        <f t="shared" si="1510"/>
        <v>0.50194343264255992</v>
      </c>
      <c r="AG1449" s="2">
        <f t="shared" si="1511"/>
        <v>0</v>
      </c>
    </row>
    <row r="1450" spans="1:35" x14ac:dyDescent="0.25">
      <c r="H1450" s="2">
        <f>SUM(H1439:H1449)</f>
        <v>9611.8210262316497</v>
      </c>
      <c r="I1450">
        <f>SUM(I1441:I1449)</f>
        <v>3779450.7685921113</v>
      </c>
      <c r="R1450" t="s">
        <v>30</v>
      </c>
      <c r="T1450">
        <f>IF($H1450&lt;$J$12,F1450,F1450/$H1450*$J$12)</f>
        <v>0</v>
      </c>
      <c r="U1450">
        <f>SUM(S1439:U1449)</f>
        <v>7052.9194890474282</v>
      </c>
      <c r="Y1450" s="2">
        <f>SUM(W1439:Y1449)</f>
        <v>6877.3355912379429</v>
      </c>
      <c r="AC1450" s="2">
        <f>SUM(AA1439:AC1449)</f>
        <v>2053.4013547427667</v>
      </c>
      <c r="AE1450" s="2">
        <f>SUM(AE1439:AE1449)</f>
        <v>4805.9105131158249</v>
      </c>
      <c r="AF1450" s="2">
        <f>SUM(AF1439:AF1449)</f>
        <v>4805.9105131158249</v>
      </c>
      <c r="AG1450">
        <f>SUM(AG1439:AG1449)</f>
        <v>0</v>
      </c>
      <c r="AH1450" s="15">
        <f>SUM(AE1439:AG1449)</f>
        <v>9611.8210262316461</v>
      </c>
    </row>
    <row r="1451" spans="1:35" x14ac:dyDescent="0.25">
      <c r="B1451" s="3"/>
      <c r="C1451" s="3"/>
      <c r="D1451" s="3"/>
      <c r="E1451" s="6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14"/>
      <c r="AI1451" s="3"/>
    </row>
    <row r="1452" spans="1:35" x14ac:dyDescent="0.25">
      <c r="B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7"/>
      <c r="U1452" s="7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7"/>
      <c r="AH1452" s="19"/>
      <c r="AI1452" s="7"/>
    </row>
    <row r="1453" spans="1:35" x14ac:dyDescent="0.25">
      <c r="A1453" t="s">
        <v>24</v>
      </c>
      <c r="B1453">
        <f>B1438+1</f>
        <v>95</v>
      </c>
      <c r="D1453" s="3" t="s">
        <v>34</v>
      </c>
      <c r="E1453" s="3" t="s">
        <v>5</v>
      </c>
      <c r="F1453" s="3" t="s">
        <v>4</v>
      </c>
      <c r="G1453" s="3" t="s">
        <v>6</v>
      </c>
      <c r="H1453" s="3" t="s">
        <v>14</v>
      </c>
      <c r="I1453" s="3" t="s">
        <v>7</v>
      </c>
      <c r="K1453" s="14" t="s">
        <v>32</v>
      </c>
      <c r="L1453" s="4"/>
      <c r="M1453" s="4"/>
      <c r="N1453" s="3" t="s">
        <v>51</v>
      </c>
      <c r="O1453" s="3" t="s">
        <v>50</v>
      </c>
      <c r="P1453" s="3" t="s">
        <v>14</v>
      </c>
      <c r="R1453" s="3" t="s">
        <v>34</v>
      </c>
      <c r="S1453" s="3" t="s">
        <v>35</v>
      </c>
      <c r="T1453" s="3" t="s">
        <v>36</v>
      </c>
      <c r="U1453" s="3" t="s">
        <v>37</v>
      </c>
      <c r="W1453" s="3" t="s">
        <v>38</v>
      </c>
      <c r="X1453" s="3" t="s">
        <v>39</v>
      </c>
      <c r="Y1453" s="3" t="s">
        <v>40</v>
      </c>
      <c r="AA1453" s="3" t="s">
        <v>41</v>
      </c>
      <c r="AB1453" s="3" t="s">
        <v>42</v>
      </c>
      <c r="AC1453" s="3" t="s">
        <v>43</v>
      </c>
      <c r="AE1453" s="3" t="s">
        <v>52</v>
      </c>
      <c r="AF1453" s="3" t="s">
        <v>54</v>
      </c>
      <c r="AG1453" s="3" t="s">
        <v>53</v>
      </c>
      <c r="AH1453" s="1" t="s">
        <v>24</v>
      </c>
      <c r="AI1453">
        <f>B1453</f>
        <v>95</v>
      </c>
    </row>
    <row r="1454" spans="1:35" x14ac:dyDescent="0.25">
      <c r="D1454">
        <f>D1439</f>
        <v>1</v>
      </c>
      <c r="E1454" s="2">
        <f>AE1439</f>
        <v>3779.4507685921112</v>
      </c>
      <c r="F1454" s="2">
        <f>AF1439</f>
        <v>3779.4507685921112</v>
      </c>
      <c r="G1454">
        <f>IF($B1453&lt;$M$5,0,$K$6)</f>
        <v>0</v>
      </c>
      <c r="H1454" s="2">
        <f>SUM(E1454:G1454)</f>
        <v>7558.9015371842224</v>
      </c>
      <c r="K1454" s="1" t="s">
        <v>17</v>
      </c>
      <c r="L1454" s="2">
        <f>SUM(I1456:I1464)</f>
        <v>3779450.7685921113</v>
      </c>
      <c r="M1454" s="4"/>
      <c r="N1454" s="7">
        <f>L1457+L1458</f>
        <v>1889725.3842960557</v>
      </c>
      <c r="O1454" s="7">
        <f>L1459</f>
        <v>1889725.3842960557</v>
      </c>
      <c r="P1454" s="4"/>
      <c r="R1454">
        <v>1</v>
      </c>
      <c r="S1454" s="2">
        <f t="shared" ref="S1454:S1464" si="1515">IF($H1454&lt;$J$12,E1454,E1454/$H1454*$J$12)</f>
        <v>2500</v>
      </c>
      <c r="T1454" s="2">
        <f t="shared" ref="T1454:T1464" si="1516">IF($H1454&lt;$J$12,F1454,F1454/$H1454*$J$12)</f>
        <v>2500</v>
      </c>
      <c r="U1454" s="2">
        <f t="shared" ref="U1454:U1464" si="1517">IF($H1454&lt;$J$12,G1454,G1454/$H1454*$J$12)</f>
        <v>0</v>
      </c>
      <c r="V1454" s="2"/>
      <c r="W1454" s="2">
        <f>S1454-S1454*$N$12</f>
        <v>2500</v>
      </c>
      <c r="X1454" s="2">
        <f>T1454-T1454*$N$12</f>
        <v>2500</v>
      </c>
      <c r="Y1454" s="2">
        <f>U1454-U1454*$N$12</f>
        <v>0</v>
      </c>
      <c r="Z1454" s="2"/>
      <c r="AA1454" s="2">
        <f>W1454*VLOOKUP($R1454,$D$19:$E$29,2,FALSE)</f>
        <v>625</v>
      </c>
      <c r="AB1454" s="2">
        <f t="shared" ref="AB1454:AB1464" si="1518">X1454*VLOOKUP($R1454,$D$19:$E$29,2,FALSE)</f>
        <v>625</v>
      </c>
      <c r="AC1454" s="2">
        <f t="shared" ref="AC1454:AC1464" si="1519">Y1454*VLOOKUP($R1454,$D$19:$E$29,2,FALSE)</f>
        <v>0</v>
      </c>
      <c r="AD1454" s="2"/>
      <c r="AE1454" s="2">
        <f>N1457</f>
        <v>3779.4507685921112</v>
      </c>
      <c r="AF1454" s="2">
        <f>O1457</f>
        <v>3779.4507685921112</v>
      </c>
      <c r="AG1454">
        <v>0</v>
      </c>
    </row>
    <row r="1455" spans="1:35" x14ac:dyDescent="0.25">
      <c r="D1455">
        <f t="shared" ref="D1455:D1464" si="1520">D1440</f>
        <v>2</v>
      </c>
      <c r="E1455" s="2">
        <f t="shared" ref="E1455:E1464" si="1521">AE1440</f>
        <v>625</v>
      </c>
      <c r="F1455" s="2">
        <f t="shared" ref="F1455:F1464" si="1522">AF1440</f>
        <v>625</v>
      </c>
      <c r="G1455">
        <f t="shared" ref="G1455:G1464" si="1523">AG1440</f>
        <v>0</v>
      </c>
      <c r="H1455" s="2">
        <f t="shared" ref="H1455:H1464" si="1524">SUM(E1455:G1455)</f>
        <v>1250</v>
      </c>
      <c r="K1455" s="1" t="s">
        <v>19</v>
      </c>
      <c r="L1455" s="8">
        <f>IF(B1453&lt;$M$5,0,$K$6/SUM($K$6,E1454:E1464))</f>
        <v>0</v>
      </c>
      <c r="M1455" s="1" t="s">
        <v>15</v>
      </c>
      <c r="N1455" s="2">
        <f>N1454*$I$6</f>
        <v>3779.4507685921112</v>
      </c>
      <c r="O1455" s="2">
        <f>O1454*$I$6</f>
        <v>3779.4507685921112</v>
      </c>
      <c r="P1455" s="2">
        <f>SUM(N1455:O1455)</f>
        <v>7558.9015371842224</v>
      </c>
      <c r="R1455">
        <v>2</v>
      </c>
      <c r="S1455" s="2">
        <f t="shared" si="1515"/>
        <v>625</v>
      </c>
      <c r="T1455" s="2">
        <f t="shared" si="1516"/>
        <v>625</v>
      </c>
      <c r="U1455" s="2">
        <f t="shared" si="1517"/>
        <v>0</v>
      </c>
      <c r="V1455" s="2"/>
      <c r="W1455" s="2">
        <f>S1455-S1455*$N$13</f>
        <v>593.75</v>
      </c>
      <c r="X1455" s="2">
        <f>T1455-T1455*$N$13</f>
        <v>593.75</v>
      </c>
      <c r="Y1455" s="2">
        <f>U1455-U1455*$N$13</f>
        <v>0</v>
      </c>
      <c r="Z1455" s="2"/>
      <c r="AA1455" s="2">
        <f t="shared" ref="AA1455:AA1464" si="1525">W1455*VLOOKUP($R1455,$D$19:$E$29,2,FALSE)</f>
        <v>237.5</v>
      </c>
      <c r="AB1455" s="2">
        <f t="shared" si="1518"/>
        <v>237.5</v>
      </c>
      <c r="AC1455" s="2">
        <f t="shared" si="1519"/>
        <v>0</v>
      </c>
      <c r="AD1455" s="2"/>
      <c r="AE1455" s="2">
        <f>AA1454</f>
        <v>625</v>
      </c>
      <c r="AF1455" s="2">
        <f t="shared" ref="AF1455:AF1464" si="1526">AB1454</f>
        <v>625</v>
      </c>
      <c r="AG1455" s="2">
        <f t="shared" ref="AG1455:AG1464" si="1527">AC1454</f>
        <v>0</v>
      </c>
    </row>
    <row r="1456" spans="1:35" x14ac:dyDescent="0.25">
      <c r="D1456">
        <f t="shared" si="1520"/>
        <v>3</v>
      </c>
      <c r="E1456" s="2">
        <f t="shared" si="1521"/>
        <v>237.5</v>
      </c>
      <c r="F1456" s="2">
        <f t="shared" si="1522"/>
        <v>237.5</v>
      </c>
      <c r="G1456">
        <f t="shared" si="1523"/>
        <v>0</v>
      </c>
      <c r="H1456" s="2">
        <f t="shared" si="1524"/>
        <v>475</v>
      </c>
      <c r="I1456" s="2">
        <f t="shared" ref="I1456:I1464" si="1528">F1456*VLOOKUP(D1456,$H$12:$L$22,4,FALSE)</f>
        <v>1149025</v>
      </c>
      <c r="J1456" s="2"/>
      <c r="K1456" s="1" t="s">
        <v>20</v>
      </c>
      <c r="L1456" s="8">
        <f>1-L1455</f>
        <v>1</v>
      </c>
      <c r="M1456" s="1" t="s">
        <v>16</v>
      </c>
      <c r="N1456" s="2">
        <f>IF($P1455&lt;$I$7,N1455,$I$7*N1455/$P1455)</f>
        <v>3779.4507685921112</v>
      </c>
      <c r="O1456" s="2">
        <f>IF($P1455&lt;$I$7,O1455,$I$7*O1455/$P1455)</f>
        <v>3779.4507685921112</v>
      </c>
      <c r="P1456" s="2">
        <f>SUM(N1456:O1456)</f>
        <v>7558.9015371842224</v>
      </c>
      <c r="R1456">
        <v>3</v>
      </c>
      <c r="S1456" s="2">
        <f t="shared" si="1515"/>
        <v>237.5</v>
      </c>
      <c r="T1456" s="2">
        <f t="shared" si="1516"/>
        <v>237.5</v>
      </c>
      <c r="U1456" s="2">
        <f t="shared" si="1517"/>
        <v>0</v>
      </c>
      <c r="V1456" s="2"/>
      <c r="W1456" s="2">
        <f>S1456-S1456*$N$14</f>
        <v>213.75</v>
      </c>
      <c r="X1456" s="2">
        <f>T1456-T1456*$N$14</f>
        <v>213.75</v>
      </c>
      <c r="Y1456" s="2">
        <f>U1456-U1456*$N$14</f>
        <v>0</v>
      </c>
      <c r="Z1456" s="2"/>
      <c r="AA1456" s="2">
        <f t="shared" si="1525"/>
        <v>85.5</v>
      </c>
      <c r="AB1456" s="2">
        <f t="shared" si="1518"/>
        <v>85.5</v>
      </c>
      <c r="AC1456" s="2">
        <f t="shared" si="1519"/>
        <v>0</v>
      </c>
      <c r="AD1456" s="2"/>
      <c r="AE1456" s="2">
        <f t="shared" ref="AE1456:AE1464" si="1529">AA1455</f>
        <v>237.5</v>
      </c>
      <c r="AF1456" s="2">
        <f t="shared" si="1526"/>
        <v>237.5</v>
      </c>
      <c r="AG1456" s="2">
        <f t="shared" si="1527"/>
        <v>0</v>
      </c>
    </row>
    <row r="1457" spans="1:35" x14ac:dyDescent="0.25">
      <c r="D1457">
        <f t="shared" si="1520"/>
        <v>4</v>
      </c>
      <c r="E1457" s="2">
        <f t="shared" si="1521"/>
        <v>85.5</v>
      </c>
      <c r="F1457" s="2">
        <f t="shared" si="1522"/>
        <v>85.5</v>
      </c>
      <c r="G1457">
        <f t="shared" si="1523"/>
        <v>0</v>
      </c>
      <c r="H1457" s="2">
        <f t="shared" si="1524"/>
        <v>171</v>
      </c>
      <c r="I1457" s="2">
        <f t="shared" si="1528"/>
        <v>847732.5</v>
      </c>
      <c r="J1457" s="2"/>
      <c r="K1457" s="1" t="s">
        <v>21</v>
      </c>
      <c r="L1457" s="2">
        <f>L1454*L1455</f>
        <v>0</v>
      </c>
      <c r="M1457" s="1" t="s">
        <v>33</v>
      </c>
      <c r="N1457" s="2">
        <f>N1456</f>
        <v>3779.4507685921112</v>
      </c>
      <c r="O1457" s="2">
        <f t="shared" ref="O1457" si="1530">O1456</f>
        <v>3779.4507685921112</v>
      </c>
      <c r="P1457" s="2">
        <f>SUM(N1457:O1457)</f>
        <v>7558.9015371842224</v>
      </c>
      <c r="R1457">
        <v>4</v>
      </c>
      <c r="S1457" s="2">
        <f t="shared" si="1515"/>
        <v>85.5</v>
      </c>
      <c r="T1457" s="2">
        <f t="shared" si="1516"/>
        <v>85.5</v>
      </c>
      <c r="U1457" s="2">
        <f t="shared" si="1517"/>
        <v>0</v>
      </c>
      <c r="V1457" s="2"/>
      <c r="W1457" s="2">
        <f>S1457-S1457*$N$15</f>
        <v>68.400000000000006</v>
      </c>
      <c r="X1457" s="2">
        <f>T1457-T1457*$N$15</f>
        <v>68.400000000000006</v>
      </c>
      <c r="Y1457" s="2">
        <f>U1457-U1457*$N$15</f>
        <v>0</v>
      </c>
      <c r="Z1457" s="2"/>
      <c r="AA1457" s="2">
        <f t="shared" si="1525"/>
        <v>41.04</v>
      </c>
      <c r="AB1457" s="2">
        <f t="shared" si="1518"/>
        <v>41.04</v>
      </c>
      <c r="AC1457" s="2">
        <f t="shared" si="1519"/>
        <v>0</v>
      </c>
      <c r="AD1457" s="2"/>
      <c r="AE1457" s="2">
        <f t="shared" si="1529"/>
        <v>85.5</v>
      </c>
      <c r="AF1457" s="2">
        <f t="shared" si="1526"/>
        <v>85.5</v>
      </c>
      <c r="AG1457" s="2">
        <f t="shared" si="1527"/>
        <v>0</v>
      </c>
    </row>
    <row r="1458" spans="1:35" x14ac:dyDescent="0.25">
      <c r="D1458">
        <f t="shared" si="1520"/>
        <v>5</v>
      </c>
      <c r="E1458" s="2">
        <f t="shared" si="1521"/>
        <v>41.04</v>
      </c>
      <c r="F1458" s="2">
        <f t="shared" si="1522"/>
        <v>41.04</v>
      </c>
      <c r="G1458">
        <f t="shared" si="1523"/>
        <v>0</v>
      </c>
      <c r="H1458" s="2">
        <f t="shared" si="1524"/>
        <v>82.08</v>
      </c>
      <c r="I1458" s="2">
        <f t="shared" si="1528"/>
        <v>647282.88</v>
      </c>
      <c r="J1458" s="2"/>
      <c r="K1458" s="1" t="s">
        <v>22</v>
      </c>
      <c r="L1458" s="2">
        <f>(L1454*L1456)/2</f>
        <v>1889725.3842960557</v>
      </c>
      <c r="R1458">
        <v>5</v>
      </c>
      <c r="S1458" s="2">
        <f t="shared" si="1515"/>
        <v>41.04</v>
      </c>
      <c r="T1458" s="2">
        <f t="shared" si="1516"/>
        <v>41.04</v>
      </c>
      <c r="U1458" s="2">
        <f t="shared" si="1517"/>
        <v>0</v>
      </c>
      <c r="V1458" s="2"/>
      <c r="W1458" s="2">
        <f>S1458-S1458*$N$16</f>
        <v>32.832000000000001</v>
      </c>
      <c r="X1458" s="2">
        <f>T1458-T1458*$N$16</f>
        <v>32.832000000000001</v>
      </c>
      <c r="Y1458" s="2">
        <f>U1458-U1458*$N$16</f>
        <v>0</v>
      </c>
      <c r="Z1458" s="2"/>
      <c r="AA1458" s="2">
        <f t="shared" si="1525"/>
        <v>19.699200000000001</v>
      </c>
      <c r="AB1458" s="2">
        <f t="shared" si="1518"/>
        <v>19.699200000000001</v>
      </c>
      <c r="AC1458" s="2">
        <f t="shared" si="1519"/>
        <v>0</v>
      </c>
      <c r="AD1458" s="2"/>
      <c r="AE1458" s="2">
        <f t="shared" si="1529"/>
        <v>41.04</v>
      </c>
      <c r="AF1458" s="2">
        <f t="shared" si="1526"/>
        <v>41.04</v>
      </c>
      <c r="AG1458" s="2">
        <f t="shared" si="1527"/>
        <v>0</v>
      </c>
    </row>
    <row r="1459" spans="1:35" x14ac:dyDescent="0.25">
      <c r="D1459">
        <f t="shared" si="1520"/>
        <v>6</v>
      </c>
      <c r="E1459" s="2">
        <f t="shared" si="1521"/>
        <v>19.699200000000001</v>
      </c>
      <c r="F1459" s="2">
        <f t="shared" si="1522"/>
        <v>19.699200000000001</v>
      </c>
      <c r="G1459">
        <f t="shared" si="1523"/>
        <v>0</v>
      </c>
      <c r="H1459" s="2">
        <f t="shared" si="1524"/>
        <v>39.398400000000002</v>
      </c>
      <c r="I1459" s="2">
        <f t="shared" si="1528"/>
        <v>447309.73440000002</v>
      </c>
      <c r="J1459" s="2"/>
      <c r="K1459" s="1" t="s">
        <v>23</v>
      </c>
      <c r="L1459" s="2">
        <f>L1458</f>
        <v>1889725.3842960557</v>
      </c>
      <c r="R1459">
        <v>6</v>
      </c>
      <c r="S1459" s="2">
        <f t="shared" si="1515"/>
        <v>19.699200000000001</v>
      </c>
      <c r="T1459" s="2">
        <f t="shared" si="1516"/>
        <v>19.699200000000001</v>
      </c>
      <c r="U1459" s="2">
        <f t="shared" si="1517"/>
        <v>0</v>
      </c>
      <c r="V1459" s="2"/>
      <c r="W1459" s="2">
        <f>S1459-S1459*$N$17</f>
        <v>15.759360000000001</v>
      </c>
      <c r="X1459" s="2">
        <f>T1459-T1459*$N$17</f>
        <v>15.759360000000001</v>
      </c>
      <c r="Y1459" s="2">
        <f>U1459-U1459*$N$17</f>
        <v>0</v>
      </c>
      <c r="Z1459" s="2"/>
      <c r="AA1459" s="2">
        <f t="shared" si="1525"/>
        <v>9.4556160000000009</v>
      </c>
      <c r="AB1459" s="2">
        <f t="shared" si="1518"/>
        <v>9.4556160000000009</v>
      </c>
      <c r="AC1459" s="2">
        <f t="shared" si="1519"/>
        <v>0</v>
      </c>
      <c r="AD1459" s="2"/>
      <c r="AE1459" s="2">
        <f t="shared" si="1529"/>
        <v>19.699200000000001</v>
      </c>
      <c r="AF1459" s="2">
        <f t="shared" si="1526"/>
        <v>19.699200000000001</v>
      </c>
      <c r="AG1459" s="2">
        <f t="shared" si="1527"/>
        <v>0</v>
      </c>
    </row>
    <row r="1460" spans="1:35" x14ac:dyDescent="0.25">
      <c r="D1460">
        <f t="shared" si="1520"/>
        <v>7</v>
      </c>
      <c r="E1460" s="2">
        <f t="shared" si="1521"/>
        <v>9.4556160000000009</v>
      </c>
      <c r="F1460" s="2">
        <f t="shared" si="1522"/>
        <v>9.4556160000000009</v>
      </c>
      <c r="G1460">
        <f t="shared" si="1523"/>
        <v>0</v>
      </c>
      <c r="H1460" s="2">
        <f t="shared" si="1524"/>
        <v>18.911232000000002</v>
      </c>
      <c r="I1460" s="2">
        <f t="shared" si="1528"/>
        <v>278288.23449600005</v>
      </c>
      <c r="J1460" s="2"/>
      <c r="K1460" s="15"/>
      <c r="L1460" s="2"/>
      <c r="M1460" s="2"/>
      <c r="N1460" s="2"/>
      <c r="O1460" s="2"/>
      <c r="R1460">
        <v>7</v>
      </c>
      <c r="S1460" s="2">
        <f t="shared" si="1515"/>
        <v>9.4556160000000009</v>
      </c>
      <c r="T1460" s="2">
        <f t="shared" si="1516"/>
        <v>9.4556160000000009</v>
      </c>
      <c r="U1460" s="2">
        <f t="shared" si="1517"/>
        <v>0</v>
      </c>
      <c r="V1460" s="2"/>
      <c r="W1460" s="2">
        <f>S1460-S1460*$N$18</f>
        <v>7.5644928000000009</v>
      </c>
      <c r="X1460" s="2">
        <f>T1460-T1460*$N$18</f>
        <v>7.5644928000000009</v>
      </c>
      <c r="Y1460" s="2">
        <f>U1460-U1460*$N$18</f>
        <v>0</v>
      </c>
      <c r="Z1460" s="2"/>
      <c r="AA1460" s="2">
        <f t="shared" si="1525"/>
        <v>4.53869568</v>
      </c>
      <c r="AB1460" s="2">
        <f t="shared" si="1518"/>
        <v>4.53869568</v>
      </c>
      <c r="AC1460" s="2">
        <f t="shared" si="1519"/>
        <v>0</v>
      </c>
      <c r="AD1460" s="2"/>
      <c r="AE1460" s="2">
        <f t="shared" si="1529"/>
        <v>9.4556160000000009</v>
      </c>
      <c r="AF1460" s="2">
        <f t="shared" si="1526"/>
        <v>9.4556160000000009</v>
      </c>
      <c r="AG1460" s="2">
        <f t="shared" si="1527"/>
        <v>0</v>
      </c>
    </row>
    <row r="1461" spans="1:35" x14ac:dyDescent="0.25">
      <c r="D1461">
        <f t="shared" si="1520"/>
        <v>8</v>
      </c>
      <c r="E1461" s="2">
        <f t="shared" si="1521"/>
        <v>4.53869568</v>
      </c>
      <c r="F1461" s="2">
        <f t="shared" si="1522"/>
        <v>4.53869568</v>
      </c>
      <c r="G1461">
        <f t="shared" si="1523"/>
        <v>0</v>
      </c>
      <c r="H1461" s="2">
        <f t="shared" si="1524"/>
        <v>9.07739136</v>
      </c>
      <c r="I1461" s="2">
        <f t="shared" si="1528"/>
        <v>168076.97842176</v>
      </c>
      <c r="J1461" s="2"/>
      <c r="K1461" s="2"/>
      <c r="L1461" s="2"/>
      <c r="M1461" s="2"/>
      <c r="N1461" s="2"/>
      <c r="O1461" s="2"/>
      <c r="R1461">
        <v>8</v>
      </c>
      <c r="S1461" s="2">
        <f t="shared" si="1515"/>
        <v>4.53869568</v>
      </c>
      <c r="T1461" s="2">
        <f t="shared" si="1516"/>
        <v>4.53869568</v>
      </c>
      <c r="U1461" s="2">
        <f t="shared" si="1517"/>
        <v>0</v>
      </c>
      <c r="V1461" s="2"/>
      <c r="W1461" s="2">
        <f>S1461-S1461*$N$19</f>
        <v>3.630956544</v>
      </c>
      <c r="X1461" s="2">
        <f>T1461-T1461*$N$19</f>
        <v>3.630956544</v>
      </c>
      <c r="Y1461" s="2">
        <f>U1461-U1461*$N$19</f>
        <v>0</v>
      </c>
      <c r="Z1461" s="2"/>
      <c r="AA1461" s="2">
        <f t="shared" si="1525"/>
        <v>2.1785739263999999</v>
      </c>
      <c r="AB1461" s="2">
        <f t="shared" si="1518"/>
        <v>2.1785739263999999</v>
      </c>
      <c r="AC1461" s="2">
        <f t="shared" si="1519"/>
        <v>0</v>
      </c>
      <c r="AD1461" s="2"/>
      <c r="AE1461" s="2">
        <f t="shared" si="1529"/>
        <v>4.53869568</v>
      </c>
      <c r="AF1461" s="2">
        <f t="shared" si="1526"/>
        <v>4.53869568</v>
      </c>
      <c r="AG1461" s="2">
        <f t="shared" si="1527"/>
        <v>0</v>
      </c>
    </row>
    <row r="1462" spans="1:35" x14ac:dyDescent="0.25">
      <c r="D1462">
        <f t="shared" si="1520"/>
        <v>9</v>
      </c>
      <c r="E1462" s="2">
        <f t="shared" si="1521"/>
        <v>2.1785739263999999</v>
      </c>
      <c r="F1462" s="2">
        <f t="shared" si="1522"/>
        <v>2.1785739263999999</v>
      </c>
      <c r="G1462">
        <f t="shared" si="1523"/>
        <v>0</v>
      </c>
      <c r="H1462" s="2">
        <f t="shared" si="1524"/>
        <v>4.3571478527999998</v>
      </c>
      <c r="I1462" s="2">
        <f t="shared" si="1528"/>
        <v>134261.15393617921</v>
      </c>
      <c r="J1462" s="2"/>
      <c r="K1462" s="2"/>
      <c r="L1462" s="2"/>
      <c r="M1462" s="2"/>
      <c r="N1462" s="2"/>
      <c r="O1462" s="2"/>
      <c r="R1462">
        <v>9</v>
      </c>
      <c r="S1462" s="2">
        <f t="shared" si="1515"/>
        <v>2.1785739263999999</v>
      </c>
      <c r="T1462" s="2">
        <f t="shared" si="1516"/>
        <v>2.1785739263999999</v>
      </c>
      <c r="U1462" s="2">
        <f t="shared" si="1517"/>
        <v>0</v>
      </c>
      <c r="V1462" s="2"/>
      <c r="W1462" s="2">
        <f>S1462-S1462*$N$20</f>
        <v>1.7428591411199998</v>
      </c>
      <c r="X1462" s="2">
        <f>T1462-T1462*$N$20</f>
        <v>1.7428591411199998</v>
      </c>
      <c r="Y1462" s="2">
        <f>U1462-U1462*$N$20</f>
        <v>0</v>
      </c>
      <c r="Z1462" s="2"/>
      <c r="AA1462" s="2">
        <f t="shared" si="1525"/>
        <v>1.0457154846719998</v>
      </c>
      <c r="AB1462" s="2">
        <f t="shared" si="1518"/>
        <v>1.0457154846719998</v>
      </c>
      <c r="AC1462" s="2">
        <f t="shared" si="1519"/>
        <v>0</v>
      </c>
      <c r="AD1462" s="2"/>
      <c r="AE1462" s="2">
        <f t="shared" si="1529"/>
        <v>2.1785739263999999</v>
      </c>
      <c r="AF1462" s="2">
        <f t="shared" si="1526"/>
        <v>2.1785739263999999</v>
      </c>
      <c r="AG1462" s="2">
        <f t="shared" si="1527"/>
        <v>0</v>
      </c>
    </row>
    <row r="1463" spans="1:35" x14ac:dyDescent="0.25">
      <c r="D1463">
        <f t="shared" si="1520"/>
        <v>10</v>
      </c>
      <c r="E1463" s="2">
        <f t="shared" si="1521"/>
        <v>1.0457154846719998</v>
      </c>
      <c r="F1463" s="2">
        <f t="shared" si="1522"/>
        <v>1.0457154846719998</v>
      </c>
      <c r="G1463">
        <f t="shared" si="1523"/>
        <v>0</v>
      </c>
      <c r="H1463" s="2">
        <f t="shared" si="1524"/>
        <v>2.0914309693439996</v>
      </c>
      <c r="I1463" s="2">
        <f t="shared" si="1528"/>
        <v>67114.019806248951</v>
      </c>
      <c r="J1463" s="2"/>
      <c r="K1463" s="2"/>
      <c r="L1463" s="2"/>
      <c r="M1463" s="2"/>
      <c r="N1463" s="2"/>
      <c r="O1463" s="2"/>
      <c r="R1463">
        <v>10</v>
      </c>
      <c r="S1463" s="2">
        <f t="shared" si="1515"/>
        <v>1.0457154846719998</v>
      </c>
      <c r="T1463" s="2">
        <f t="shared" si="1516"/>
        <v>1.0457154846719998</v>
      </c>
      <c r="U1463" s="2">
        <f t="shared" si="1517"/>
        <v>0</v>
      </c>
      <c r="V1463" s="2"/>
      <c r="W1463" s="2">
        <f>S1463-S1463*$N$21</f>
        <v>0.8365723877375999</v>
      </c>
      <c r="X1463" s="2">
        <f>T1463-T1463*$N$21</f>
        <v>0.8365723877375999</v>
      </c>
      <c r="Y1463" s="2">
        <f>U1463-U1463*$N$21</f>
        <v>0</v>
      </c>
      <c r="Z1463" s="2"/>
      <c r="AA1463" s="2">
        <f t="shared" si="1525"/>
        <v>0.50194343264255992</v>
      </c>
      <c r="AB1463" s="2">
        <f t="shared" si="1518"/>
        <v>0.50194343264255992</v>
      </c>
      <c r="AC1463" s="2">
        <f t="shared" si="1519"/>
        <v>0</v>
      </c>
      <c r="AD1463" s="2"/>
      <c r="AE1463" s="2">
        <f t="shared" si="1529"/>
        <v>1.0457154846719998</v>
      </c>
      <c r="AF1463" s="2">
        <f t="shared" si="1526"/>
        <v>1.0457154846719998</v>
      </c>
      <c r="AG1463" s="2">
        <f t="shared" si="1527"/>
        <v>0</v>
      </c>
    </row>
    <row r="1464" spans="1:35" x14ac:dyDescent="0.25">
      <c r="D1464">
        <f t="shared" si="1520"/>
        <v>11</v>
      </c>
      <c r="E1464" s="2">
        <f t="shared" si="1521"/>
        <v>0.50194343264255992</v>
      </c>
      <c r="F1464" s="2">
        <f t="shared" si="1522"/>
        <v>0.50194343264255992</v>
      </c>
      <c r="G1464">
        <f t="shared" si="1523"/>
        <v>0</v>
      </c>
      <c r="H1464" s="2">
        <f t="shared" si="1524"/>
        <v>1.0038868652851198</v>
      </c>
      <c r="I1464" s="2">
        <f t="shared" si="1528"/>
        <v>40360.26753192296</v>
      </c>
      <c r="J1464" s="2"/>
      <c r="K1464" s="2"/>
      <c r="L1464" s="2"/>
      <c r="M1464" s="2"/>
      <c r="N1464" s="2"/>
      <c r="O1464" s="2"/>
      <c r="R1464" s="3">
        <v>11</v>
      </c>
      <c r="S1464" s="6">
        <f t="shared" si="1515"/>
        <v>0.50194343264255992</v>
      </c>
      <c r="T1464" s="6">
        <f t="shared" si="1516"/>
        <v>0.50194343264255992</v>
      </c>
      <c r="U1464" s="6">
        <f t="shared" si="1517"/>
        <v>0</v>
      </c>
      <c r="V1464" s="7"/>
      <c r="W1464" s="2">
        <f>S1464-S1464*$N$22</f>
        <v>0.40155474611404796</v>
      </c>
      <c r="X1464" s="2">
        <f>T1464-T1464*$N$22</f>
        <v>0.40155474611404796</v>
      </c>
      <c r="Y1464" s="2">
        <f>U1464-U1464*$N$22</f>
        <v>0</v>
      </c>
      <c r="Z1464" s="2"/>
      <c r="AA1464" s="2">
        <f t="shared" si="1525"/>
        <v>0.24093284766842876</v>
      </c>
      <c r="AB1464" s="2">
        <f t="shared" si="1518"/>
        <v>0.24093284766842876</v>
      </c>
      <c r="AC1464" s="2">
        <f t="shared" si="1519"/>
        <v>0</v>
      </c>
      <c r="AD1464" s="2"/>
      <c r="AE1464" s="2">
        <f t="shared" si="1529"/>
        <v>0.50194343264255992</v>
      </c>
      <c r="AF1464" s="2">
        <f t="shared" si="1526"/>
        <v>0.50194343264255992</v>
      </c>
      <c r="AG1464" s="2">
        <f t="shared" si="1527"/>
        <v>0</v>
      </c>
    </row>
    <row r="1465" spans="1:35" x14ac:dyDescent="0.25">
      <c r="H1465" s="2">
        <f>SUM(H1454:H1464)</f>
        <v>9611.8210262316497</v>
      </c>
      <c r="I1465">
        <f>SUM(I1456:I1464)</f>
        <v>3779450.7685921113</v>
      </c>
      <c r="R1465" t="s">
        <v>30</v>
      </c>
      <c r="T1465">
        <f>IF($H1465&lt;$J$12,F1465,F1465/$H1465*$J$12)</f>
        <v>0</v>
      </c>
      <c r="U1465">
        <f>SUM(S1454:U1464)</f>
        <v>7052.9194890474282</v>
      </c>
      <c r="Y1465" s="2">
        <f>SUM(W1454:Y1464)</f>
        <v>6877.3355912379429</v>
      </c>
      <c r="AC1465" s="2">
        <f>SUM(AA1454:AC1464)</f>
        <v>2053.4013547427667</v>
      </c>
      <c r="AE1465" s="2">
        <f>SUM(AE1454:AE1464)</f>
        <v>4805.9105131158249</v>
      </c>
      <c r="AF1465" s="2">
        <f>SUM(AF1454:AF1464)</f>
        <v>4805.9105131158249</v>
      </c>
      <c r="AG1465">
        <f>SUM(AG1454:AG1464)</f>
        <v>0</v>
      </c>
      <c r="AH1465" s="15">
        <f>SUM(AE1454:AG1464)</f>
        <v>9611.8210262316461</v>
      </c>
    </row>
    <row r="1466" spans="1:35" x14ac:dyDescent="0.25">
      <c r="B1466" s="3"/>
      <c r="C1466" s="3"/>
      <c r="D1466" s="3"/>
      <c r="E1466" s="6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14"/>
      <c r="AI1466" s="3"/>
    </row>
    <row r="1467" spans="1:35" x14ac:dyDescent="0.25">
      <c r="B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7"/>
      <c r="U1467" s="7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7"/>
      <c r="AH1467" s="19"/>
      <c r="AI1467" s="7"/>
    </row>
    <row r="1468" spans="1:35" x14ac:dyDescent="0.25">
      <c r="A1468" t="s">
        <v>24</v>
      </c>
      <c r="B1468">
        <f>B1453+1</f>
        <v>96</v>
      </c>
      <c r="D1468" s="3" t="s">
        <v>34</v>
      </c>
      <c r="E1468" s="3" t="s">
        <v>5</v>
      </c>
      <c r="F1468" s="3" t="s">
        <v>4</v>
      </c>
      <c r="G1468" s="3" t="s">
        <v>6</v>
      </c>
      <c r="H1468" s="3" t="s">
        <v>14</v>
      </c>
      <c r="I1468" s="3" t="s">
        <v>7</v>
      </c>
      <c r="K1468" s="14" t="s">
        <v>32</v>
      </c>
      <c r="L1468" s="4"/>
      <c r="M1468" s="4"/>
      <c r="N1468" s="3" t="s">
        <v>51</v>
      </c>
      <c r="O1468" s="3" t="s">
        <v>50</v>
      </c>
      <c r="P1468" s="3" t="s">
        <v>14</v>
      </c>
      <c r="R1468" s="3" t="s">
        <v>34</v>
      </c>
      <c r="S1468" s="3" t="s">
        <v>35</v>
      </c>
      <c r="T1468" s="3" t="s">
        <v>36</v>
      </c>
      <c r="U1468" s="3" t="s">
        <v>37</v>
      </c>
      <c r="W1468" s="3" t="s">
        <v>38</v>
      </c>
      <c r="X1468" s="3" t="s">
        <v>39</v>
      </c>
      <c r="Y1468" s="3" t="s">
        <v>40</v>
      </c>
      <c r="AA1468" s="3" t="s">
        <v>41</v>
      </c>
      <c r="AB1468" s="3" t="s">
        <v>42</v>
      </c>
      <c r="AC1468" s="3" t="s">
        <v>43</v>
      </c>
      <c r="AE1468" s="3" t="s">
        <v>52</v>
      </c>
      <c r="AF1468" s="3" t="s">
        <v>54</v>
      </c>
      <c r="AG1468" s="3" t="s">
        <v>53</v>
      </c>
      <c r="AH1468" s="1" t="s">
        <v>24</v>
      </c>
      <c r="AI1468">
        <f>B1468</f>
        <v>96</v>
      </c>
    </row>
    <row r="1469" spans="1:35" x14ac:dyDescent="0.25">
      <c r="D1469">
        <f>D1454</f>
        <v>1</v>
      </c>
      <c r="E1469" s="2">
        <f>AE1454</f>
        <v>3779.4507685921112</v>
      </c>
      <c r="F1469" s="2">
        <f>AF1454</f>
        <v>3779.4507685921112</v>
      </c>
      <c r="G1469">
        <f>IF($B1468&lt;$M$5,0,$K$6)</f>
        <v>0</v>
      </c>
      <c r="H1469" s="2">
        <f>SUM(E1469:G1469)</f>
        <v>7558.9015371842224</v>
      </c>
      <c r="K1469" s="1" t="s">
        <v>17</v>
      </c>
      <c r="L1469" s="2">
        <f>SUM(I1471:I1479)</f>
        <v>3779450.7685921113</v>
      </c>
      <c r="M1469" s="4"/>
      <c r="N1469" s="7">
        <f>L1472+L1473</f>
        <v>1889725.3842960557</v>
      </c>
      <c r="O1469" s="7">
        <f>L1474</f>
        <v>1889725.3842960557</v>
      </c>
      <c r="P1469" s="4"/>
      <c r="R1469">
        <v>1</v>
      </c>
      <c r="S1469" s="2">
        <f t="shared" ref="S1469:S1479" si="1531">IF($H1469&lt;$J$12,E1469,E1469/$H1469*$J$12)</f>
        <v>2500</v>
      </c>
      <c r="T1469" s="2">
        <f t="shared" ref="T1469:T1479" si="1532">IF($H1469&lt;$J$12,F1469,F1469/$H1469*$J$12)</f>
        <v>2500</v>
      </c>
      <c r="U1469" s="2">
        <f t="shared" ref="U1469:U1479" si="1533">IF($H1469&lt;$J$12,G1469,G1469/$H1469*$J$12)</f>
        <v>0</v>
      </c>
      <c r="V1469" s="2"/>
      <c r="W1469" s="2">
        <f>S1469-S1469*$N$12</f>
        <v>2500</v>
      </c>
      <c r="X1469" s="2">
        <f>T1469-T1469*$N$12</f>
        <v>2500</v>
      </c>
      <c r="Y1469" s="2">
        <f>U1469-U1469*$N$12</f>
        <v>0</v>
      </c>
      <c r="Z1469" s="2"/>
      <c r="AA1469" s="2">
        <f>W1469*VLOOKUP($R1469,$D$19:$E$29,2,FALSE)</f>
        <v>625</v>
      </c>
      <c r="AB1469" s="2">
        <f t="shared" ref="AB1469:AB1479" si="1534">X1469*VLOOKUP($R1469,$D$19:$E$29,2,FALSE)</f>
        <v>625</v>
      </c>
      <c r="AC1469" s="2">
        <f t="shared" ref="AC1469:AC1479" si="1535">Y1469*VLOOKUP($R1469,$D$19:$E$29,2,FALSE)</f>
        <v>0</v>
      </c>
      <c r="AD1469" s="2"/>
      <c r="AE1469" s="2">
        <f>N1472</f>
        <v>3779.4507685921112</v>
      </c>
      <c r="AF1469" s="2">
        <f>O1472</f>
        <v>3779.4507685921112</v>
      </c>
      <c r="AG1469">
        <v>0</v>
      </c>
    </row>
    <row r="1470" spans="1:35" x14ac:dyDescent="0.25">
      <c r="D1470">
        <f t="shared" ref="D1470:D1479" si="1536">D1455</f>
        <v>2</v>
      </c>
      <c r="E1470" s="2">
        <f t="shared" ref="E1470:E1479" si="1537">AE1455</f>
        <v>625</v>
      </c>
      <c r="F1470" s="2">
        <f t="shared" ref="F1470:F1479" si="1538">AF1455</f>
        <v>625</v>
      </c>
      <c r="G1470">
        <f t="shared" ref="G1470:G1479" si="1539">AG1455</f>
        <v>0</v>
      </c>
      <c r="H1470" s="2">
        <f t="shared" ref="H1470:H1479" si="1540">SUM(E1470:G1470)</f>
        <v>1250</v>
      </c>
      <c r="K1470" s="1" t="s">
        <v>19</v>
      </c>
      <c r="L1470" s="8">
        <f>IF(B1468&lt;$M$5,0,$K$6/SUM($K$6,E1469:E1479))</f>
        <v>0</v>
      </c>
      <c r="M1470" s="1" t="s">
        <v>15</v>
      </c>
      <c r="N1470" s="2">
        <f>N1469*$I$6</f>
        <v>3779.4507685921112</v>
      </c>
      <c r="O1470" s="2">
        <f>O1469*$I$6</f>
        <v>3779.4507685921112</v>
      </c>
      <c r="P1470" s="2">
        <f>SUM(N1470:O1470)</f>
        <v>7558.9015371842224</v>
      </c>
      <c r="R1470">
        <v>2</v>
      </c>
      <c r="S1470" s="2">
        <f t="shared" si="1531"/>
        <v>625</v>
      </c>
      <c r="T1470" s="2">
        <f t="shared" si="1532"/>
        <v>625</v>
      </c>
      <c r="U1470" s="2">
        <f t="shared" si="1533"/>
        <v>0</v>
      </c>
      <c r="V1470" s="2"/>
      <c r="W1470" s="2">
        <f>S1470-S1470*$N$13</f>
        <v>593.75</v>
      </c>
      <c r="X1470" s="2">
        <f>T1470-T1470*$N$13</f>
        <v>593.75</v>
      </c>
      <c r="Y1470" s="2">
        <f>U1470-U1470*$N$13</f>
        <v>0</v>
      </c>
      <c r="Z1470" s="2"/>
      <c r="AA1470" s="2">
        <f t="shared" ref="AA1470:AA1479" si="1541">W1470*VLOOKUP($R1470,$D$19:$E$29,2,FALSE)</f>
        <v>237.5</v>
      </c>
      <c r="AB1470" s="2">
        <f t="shared" si="1534"/>
        <v>237.5</v>
      </c>
      <c r="AC1470" s="2">
        <f t="shared" si="1535"/>
        <v>0</v>
      </c>
      <c r="AD1470" s="2"/>
      <c r="AE1470" s="2">
        <f>AA1469</f>
        <v>625</v>
      </c>
      <c r="AF1470" s="2">
        <f t="shared" ref="AF1470:AF1479" si="1542">AB1469</f>
        <v>625</v>
      </c>
      <c r="AG1470" s="2">
        <f t="shared" ref="AG1470:AG1479" si="1543">AC1469</f>
        <v>0</v>
      </c>
    </row>
    <row r="1471" spans="1:35" x14ac:dyDescent="0.25">
      <c r="D1471">
        <f t="shared" si="1536"/>
        <v>3</v>
      </c>
      <c r="E1471" s="2">
        <f t="shared" si="1537"/>
        <v>237.5</v>
      </c>
      <c r="F1471" s="2">
        <f t="shared" si="1538"/>
        <v>237.5</v>
      </c>
      <c r="G1471">
        <f t="shared" si="1539"/>
        <v>0</v>
      </c>
      <c r="H1471" s="2">
        <f t="shared" si="1540"/>
        <v>475</v>
      </c>
      <c r="I1471" s="2">
        <f t="shared" ref="I1471:I1479" si="1544">F1471*VLOOKUP(D1471,$H$12:$L$22,4,FALSE)</f>
        <v>1149025</v>
      </c>
      <c r="J1471" s="2"/>
      <c r="K1471" s="1" t="s">
        <v>20</v>
      </c>
      <c r="L1471" s="8">
        <f>1-L1470</f>
        <v>1</v>
      </c>
      <c r="M1471" s="1" t="s">
        <v>16</v>
      </c>
      <c r="N1471" s="2">
        <f>IF($P1470&lt;$I$7,N1470,$I$7*N1470/$P1470)</f>
        <v>3779.4507685921112</v>
      </c>
      <c r="O1471" s="2">
        <f>IF($P1470&lt;$I$7,O1470,$I$7*O1470/$P1470)</f>
        <v>3779.4507685921112</v>
      </c>
      <c r="P1471" s="2">
        <f>SUM(N1471:O1471)</f>
        <v>7558.9015371842224</v>
      </c>
      <c r="R1471">
        <v>3</v>
      </c>
      <c r="S1471" s="2">
        <f t="shared" si="1531"/>
        <v>237.5</v>
      </c>
      <c r="T1471" s="2">
        <f t="shared" si="1532"/>
        <v>237.5</v>
      </c>
      <c r="U1471" s="2">
        <f t="shared" si="1533"/>
        <v>0</v>
      </c>
      <c r="V1471" s="2"/>
      <c r="W1471" s="2">
        <f>S1471-S1471*$N$14</f>
        <v>213.75</v>
      </c>
      <c r="X1471" s="2">
        <f>T1471-T1471*$N$14</f>
        <v>213.75</v>
      </c>
      <c r="Y1471" s="2">
        <f>U1471-U1471*$N$14</f>
        <v>0</v>
      </c>
      <c r="Z1471" s="2"/>
      <c r="AA1471" s="2">
        <f t="shared" si="1541"/>
        <v>85.5</v>
      </c>
      <c r="AB1471" s="2">
        <f t="shared" si="1534"/>
        <v>85.5</v>
      </c>
      <c r="AC1471" s="2">
        <f t="shared" si="1535"/>
        <v>0</v>
      </c>
      <c r="AD1471" s="2"/>
      <c r="AE1471" s="2">
        <f t="shared" ref="AE1471:AE1479" si="1545">AA1470</f>
        <v>237.5</v>
      </c>
      <c r="AF1471" s="2">
        <f t="shared" si="1542"/>
        <v>237.5</v>
      </c>
      <c r="AG1471" s="2">
        <f t="shared" si="1543"/>
        <v>0</v>
      </c>
    </row>
    <row r="1472" spans="1:35" x14ac:dyDescent="0.25">
      <c r="D1472">
        <f t="shared" si="1536"/>
        <v>4</v>
      </c>
      <c r="E1472" s="2">
        <f t="shared" si="1537"/>
        <v>85.5</v>
      </c>
      <c r="F1472" s="2">
        <f t="shared" si="1538"/>
        <v>85.5</v>
      </c>
      <c r="G1472">
        <f t="shared" si="1539"/>
        <v>0</v>
      </c>
      <c r="H1472" s="2">
        <f t="shared" si="1540"/>
        <v>171</v>
      </c>
      <c r="I1472" s="2">
        <f t="shared" si="1544"/>
        <v>847732.5</v>
      </c>
      <c r="J1472" s="2"/>
      <c r="K1472" s="1" t="s">
        <v>21</v>
      </c>
      <c r="L1472" s="2">
        <f>L1469*L1470</f>
        <v>0</v>
      </c>
      <c r="M1472" s="1" t="s">
        <v>33</v>
      </c>
      <c r="N1472" s="2">
        <f>N1471</f>
        <v>3779.4507685921112</v>
      </c>
      <c r="O1472" s="2">
        <f t="shared" ref="O1472" si="1546">O1471</f>
        <v>3779.4507685921112</v>
      </c>
      <c r="P1472" s="2">
        <f>SUM(N1472:O1472)</f>
        <v>7558.9015371842224</v>
      </c>
      <c r="R1472">
        <v>4</v>
      </c>
      <c r="S1472" s="2">
        <f t="shared" si="1531"/>
        <v>85.5</v>
      </c>
      <c r="T1472" s="2">
        <f t="shared" si="1532"/>
        <v>85.5</v>
      </c>
      <c r="U1472" s="2">
        <f t="shared" si="1533"/>
        <v>0</v>
      </c>
      <c r="V1472" s="2"/>
      <c r="W1472" s="2">
        <f>S1472-S1472*$N$15</f>
        <v>68.400000000000006</v>
      </c>
      <c r="X1472" s="2">
        <f>T1472-T1472*$N$15</f>
        <v>68.400000000000006</v>
      </c>
      <c r="Y1472" s="2">
        <f>U1472-U1472*$N$15</f>
        <v>0</v>
      </c>
      <c r="Z1472" s="2"/>
      <c r="AA1472" s="2">
        <f t="shared" si="1541"/>
        <v>41.04</v>
      </c>
      <c r="AB1472" s="2">
        <f t="shared" si="1534"/>
        <v>41.04</v>
      </c>
      <c r="AC1472" s="2">
        <f t="shared" si="1535"/>
        <v>0</v>
      </c>
      <c r="AD1472" s="2"/>
      <c r="AE1472" s="2">
        <f t="shared" si="1545"/>
        <v>85.5</v>
      </c>
      <c r="AF1472" s="2">
        <f t="shared" si="1542"/>
        <v>85.5</v>
      </c>
      <c r="AG1472" s="2">
        <f t="shared" si="1543"/>
        <v>0</v>
      </c>
    </row>
    <row r="1473" spans="1:35" x14ac:dyDescent="0.25">
      <c r="D1473">
        <f t="shared" si="1536"/>
        <v>5</v>
      </c>
      <c r="E1473" s="2">
        <f t="shared" si="1537"/>
        <v>41.04</v>
      </c>
      <c r="F1473" s="2">
        <f t="shared" si="1538"/>
        <v>41.04</v>
      </c>
      <c r="G1473">
        <f t="shared" si="1539"/>
        <v>0</v>
      </c>
      <c r="H1473" s="2">
        <f t="shared" si="1540"/>
        <v>82.08</v>
      </c>
      <c r="I1473" s="2">
        <f t="shared" si="1544"/>
        <v>647282.88</v>
      </c>
      <c r="J1473" s="2"/>
      <c r="K1473" s="1" t="s">
        <v>22</v>
      </c>
      <c r="L1473" s="2">
        <f>(L1469*L1471)/2</f>
        <v>1889725.3842960557</v>
      </c>
      <c r="R1473">
        <v>5</v>
      </c>
      <c r="S1473" s="2">
        <f t="shared" si="1531"/>
        <v>41.04</v>
      </c>
      <c r="T1473" s="2">
        <f t="shared" si="1532"/>
        <v>41.04</v>
      </c>
      <c r="U1473" s="2">
        <f t="shared" si="1533"/>
        <v>0</v>
      </c>
      <c r="V1473" s="2"/>
      <c r="W1473" s="2">
        <f>S1473-S1473*$N$16</f>
        <v>32.832000000000001</v>
      </c>
      <c r="X1473" s="2">
        <f>T1473-T1473*$N$16</f>
        <v>32.832000000000001</v>
      </c>
      <c r="Y1473" s="2">
        <f>U1473-U1473*$N$16</f>
        <v>0</v>
      </c>
      <c r="Z1473" s="2"/>
      <c r="AA1473" s="2">
        <f t="shared" si="1541"/>
        <v>19.699200000000001</v>
      </c>
      <c r="AB1473" s="2">
        <f t="shared" si="1534"/>
        <v>19.699200000000001</v>
      </c>
      <c r="AC1473" s="2">
        <f t="shared" si="1535"/>
        <v>0</v>
      </c>
      <c r="AD1473" s="2"/>
      <c r="AE1473" s="2">
        <f t="shared" si="1545"/>
        <v>41.04</v>
      </c>
      <c r="AF1473" s="2">
        <f t="shared" si="1542"/>
        <v>41.04</v>
      </c>
      <c r="AG1473" s="2">
        <f t="shared" si="1543"/>
        <v>0</v>
      </c>
    </row>
    <row r="1474" spans="1:35" x14ac:dyDescent="0.25">
      <c r="D1474">
        <f t="shared" si="1536"/>
        <v>6</v>
      </c>
      <c r="E1474" s="2">
        <f t="shared" si="1537"/>
        <v>19.699200000000001</v>
      </c>
      <c r="F1474" s="2">
        <f t="shared" si="1538"/>
        <v>19.699200000000001</v>
      </c>
      <c r="G1474">
        <f t="shared" si="1539"/>
        <v>0</v>
      </c>
      <c r="H1474" s="2">
        <f t="shared" si="1540"/>
        <v>39.398400000000002</v>
      </c>
      <c r="I1474" s="2">
        <f t="shared" si="1544"/>
        <v>447309.73440000002</v>
      </c>
      <c r="J1474" s="2"/>
      <c r="K1474" s="1" t="s">
        <v>23</v>
      </c>
      <c r="L1474" s="2">
        <f>L1473</f>
        <v>1889725.3842960557</v>
      </c>
      <c r="R1474">
        <v>6</v>
      </c>
      <c r="S1474" s="2">
        <f t="shared" si="1531"/>
        <v>19.699200000000001</v>
      </c>
      <c r="T1474" s="2">
        <f t="shared" si="1532"/>
        <v>19.699200000000001</v>
      </c>
      <c r="U1474" s="2">
        <f t="shared" si="1533"/>
        <v>0</v>
      </c>
      <c r="V1474" s="2"/>
      <c r="W1474" s="2">
        <f>S1474-S1474*$N$17</f>
        <v>15.759360000000001</v>
      </c>
      <c r="X1474" s="2">
        <f>T1474-T1474*$N$17</f>
        <v>15.759360000000001</v>
      </c>
      <c r="Y1474" s="2">
        <f>U1474-U1474*$N$17</f>
        <v>0</v>
      </c>
      <c r="Z1474" s="2"/>
      <c r="AA1474" s="2">
        <f t="shared" si="1541"/>
        <v>9.4556160000000009</v>
      </c>
      <c r="AB1474" s="2">
        <f t="shared" si="1534"/>
        <v>9.4556160000000009</v>
      </c>
      <c r="AC1474" s="2">
        <f t="shared" si="1535"/>
        <v>0</v>
      </c>
      <c r="AD1474" s="2"/>
      <c r="AE1474" s="2">
        <f t="shared" si="1545"/>
        <v>19.699200000000001</v>
      </c>
      <c r="AF1474" s="2">
        <f t="shared" si="1542"/>
        <v>19.699200000000001</v>
      </c>
      <c r="AG1474" s="2">
        <f t="shared" si="1543"/>
        <v>0</v>
      </c>
    </row>
    <row r="1475" spans="1:35" x14ac:dyDescent="0.25">
      <c r="D1475">
        <f t="shared" si="1536"/>
        <v>7</v>
      </c>
      <c r="E1475" s="2">
        <f t="shared" si="1537"/>
        <v>9.4556160000000009</v>
      </c>
      <c r="F1475" s="2">
        <f t="shared" si="1538"/>
        <v>9.4556160000000009</v>
      </c>
      <c r="G1475">
        <f t="shared" si="1539"/>
        <v>0</v>
      </c>
      <c r="H1475" s="2">
        <f t="shared" si="1540"/>
        <v>18.911232000000002</v>
      </c>
      <c r="I1475" s="2">
        <f t="shared" si="1544"/>
        <v>278288.23449600005</v>
      </c>
      <c r="J1475" s="2"/>
      <c r="K1475" s="15"/>
      <c r="L1475" s="2"/>
      <c r="M1475" s="2"/>
      <c r="N1475" s="2"/>
      <c r="O1475" s="2"/>
      <c r="R1475">
        <v>7</v>
      </c>
      <c r="S1475" s="2">
        <f t="shared" si="1531"/>
        <v>9.4556160000000009</v>
      </c>
      <c r="T1475" s="2">
        <f t="shared" si="1532"/>
        <v>9.4556160000000009</v>
      </c>
      <c r="U1475" s="2">
        <f t="shared" si="1533"/>
        <v>0</v>
      </c>
      <c r="V1475" s="2"/>
      <c r="W1475" s="2">
        <f>S1475-S1475*$N$18</f>
        <v>7.5644928000000009</v>
      </c>
      <c r="X1475" s="2">
        <f>T1475-T1475*$N$18</f>
        <v>7.5644928000000009</v>
      </c>
      <c r="Y1475" s="2">
        <f>U1475-U1475*$N$18</f>
        <v>0</v>
      </c>
      <c r="Z1475" s="2"/>
      <c r="AA1475" s="2">
        <f t="shared" si="1541"/>
        <v>4.53869568</v>
      </c>
      <c r="AB1475" s="2">
        <f t="shared" si="1534"/>
        <v>4.53869568</v>
      </c>
      <c r="AC1475" s="2">
        <f t="shared" si="1535"/>
        <v>0</v>
      </c>
      <c r="AD1475" s="2"/>
      <c r="AE1475" s="2">
        <f t="shared" si="1545"/>
        <v>9.4556160000000009</v>
      </c>
      <c r="AF1475" s="2">
        <f t="shared" si="1542"/>
        <v>9.4556160000000009</v>
      </c>
      <c r="AG1475" s="2">
        <f t="shared" si="1543"/>
        <v>0</v>
      </c>
    </row>
    <row r="1476" spans="1:35" x14ac:dyDescent="0.25">
      <c r="D1476">
        <f t="shared" si="1536"/>
        <v>8</v>
      </c>
      <c r="E1476" s="2">
        <f t="shared" si="1537"/>
        <v>4.53869568</v>
      </c>
      <c r="F1476" s="2">
        <f t="shared" si="1538"/>
        <v>4.53869568</v>
      </c>
      <c r="G1476">
        <f t="shared" si="1539"/>
        <v>0</v>
      </c>
      <c r="H1476" s="2">
        <f t="shared" si="1540"/>
        <v>9.07739136</v>
      </c>
      <c r="I1476" s="2">
        <f t="shared" si="1544"/>
        <v>168076.97842176</v>
      </c>
      <c r="J1476" s="2"/>
      <c r="K1476" s="2"/>
      <c r="L1476" s="2"/>
      <c r="M1476" s="2"/>
      <c r="N1476" s="2"/>
      <c r="O1476" s="2"/>
      <c r="R1476">
        <v>8</v>
      </c>
      <c r="S1476" s="2">
        <f t="shared" si="1531"/>
        <v>4.53869568</v>
      </c>
      <c r="T1476" s="2">
        <f t="shared" si="1532"/>
        <v>4.53869568</v>
      </c>
      <c r="U1476" s="2">
        <f t="shared" si="1533"/>
        <v>0</v>
      </c>
      <c r="V1476" s="2"/>
      <c r="W1476" s="2">
        <f>S1476-S1476*$N$19</f>
        <v>3.630956544</v>
      </c>
      <c r="X1476" s="2">
        <f>T1476-T1476*$N$19</f>
        <v>3.630956544</v>
      </c>
      <c r="Y1476" s="2">
        <f>U1476-U1476*$N$19</f>
        <v>0</v>
      </c>
      <c r="Z1476" s="2"/>
      <c r="AA1476" s="2">
        <f t="shared" si="1541"/>
        <v>2.1785739263999999</v>
      </c>
      <c r="AB1476" s="2">
        <f t="shared" si="1534"/>
        <v>2.1785739263999999</v>
      </c>
      <c r="AC1476" s="2">
        <f t="shared" si="1535"/>
        <v>0</v>
      </c>
      <c r="AD1476" s="2"/>
      <c r="AE1476" s="2">
        <f t="shared" si="1545"/>
        <v>4.53869568</v>
      </c>
      <c r="AF1476" s="2">
        <f t="shared" si="1542"/>
        <v>4.53869568</v>
      </c>
      <c r="AG1476" s="2">
        <f t="shared" si="1543"/>
        <v>0</v>
      </c>
    </row>
    <row r="1477" spans="1:35" x14ac:dyDescent="0.25">
      <c r="D1477">
        <f t="shared" si="1536"/>
        <v>9</v>
      </c>
      <c r="E1477" s="2">
        <f t="shared" si="1537"/>
        <v>2.1785739263999999</v>
      </c>
      <c r="F1477" s="2">
        <f t="shared" si="1538"/>
        <v>2.1785739263999999</v>
      </c>
      <c r="G1477">
        <f t="shared" si="1539"/>
        <v>0</v>
      </c>
      <c r="H1477" s="2">
        <f t="shared" si="1540"/>
        <v>4.3571478527999998</v>
      </c>
      <c r="I1477" s="2">
        <f t="shared" si="1544"/>
        <v>134261.15393617921</v>
      </c>
      <c r="J1477" s="2"/>
      <c r="K1477" s="2"/>
      <c r="L1477" s="2"/>
      <c r="M1477" s="2"/>
      <c r="N1477" s="2"/>
      <c r="O1477" s="2"/>
      <c r="R1477">
        <v>9</v>
      </c>
      <c r="S1477" s="2">
        <f t="shared" si="1531"/>
        <v>2.1785739263999999</v>
      </c>
      <c r="T1477" s="2">
        <f t="shared" si="1532"/>
        <v>2.1785739263999999</v>
      </c>
      <c r="U1477" s="2">
        <f t="shared" si="1533"/>
        <v>0</v>
      </c>
      <c r="V1477" s="2"/>
      <c r="W1477" s="2">
        <f>S1477-S1477*$N$20</f>
        <v>1.7428591411199998</v>
      </c>
      <c r="X1477" s="2">
        <f>T1477-T1477*$N$20</f>
        <v>1.7428591411199998</v>
      </c>
      <c r="Y1477" s="2">
        <f>U1477-U1477*$N$20</f>
        <v>0</v>
      </c>
      <c r="Z1477" s="2"/>
      <c r="AA1477" s="2">
        <f t="shared" si="1541"/>
        <v>1.0457154846719998</v>
      </c>
      <c r="AB1477" s="2">
        <f t="shared" si="1534"/>
        <v>1.0457154846719998</v>
      </c>
      <c r="AC1477" s="2">
        <f t="shared" si="1535"/>
        <v>0</v>
      </c>
      <c r="AD1477" s="2"/>
      <c r="AE1477" s="2">
        <f t="shared" si="1545"/>
        <v>2.1785739263999999</v>
      </c>
      <c r="AF1477" s="2">
        <f t="shared" si="1542"/>
        <v>2.1785739263999999</v>
      </c>
      <c r="AG1477" s="2">
        <f t="shared" si="1543"/>
        <v>0</v>
      </c>
    </row>
    <row r="1478" spans="1:35" x14ac:dyDescent="0.25">
      <c r="D1478">
        <f t="shared" si="1536"/>
        <v>10</v>
      </c>
      <c r="E1478" s="2">
        <f t="shared" si="1537"/>
        <v>1.0457154846719998</v>
      </c>
      <c r="F1478" s="2">
        <f t="shared" si="1538"/>
        <v>1.0457154846719998</v>
      </c>
      <c r="G1478">
        <f t="shared" si="1539"/>
        <v>0</v>
      </c>
      <c r="H1478" s="2">
        <f t="shared" si="1540"/>
        <v>2.0914309693439996</v>
      </c>
      <c r="I1478" s="2">
        <f t="shared" si="1544"/>
        <v>67114.019806248951</v>
      </c>
      <c r="J1478" s="2"/>
      <c r="K1478" s="2"/>
      <c r="L1478" s="2"/>
      <c r="M1478" s="2"/>
      <c r="N1478" s="2"/>
      <c r="O1478" s="2"/>
      <c r="R1478">
        <v>10</v>
      </c>
      <c r="S1478" s="2">
        <f t="shared" si="1531"/>
        <v>1.0457154846719998</v>
      </c>
      <c r="T1478" s="2">
        <f t="shared" si="1532"/>
        <v>1.0457154846719998</v>
      </c>
      <c r="U1478" s="2">
        <f t="shared" si="1533"/>
        <v>0</v>
      </c>
      <c r="V1478" s="2"/>
      <c r="W1478" s="2">
        <f>S1478-S1478*$N$21</f>
        <v>0.8365723877375999</v>
      </c>
      <c r="X1478" s="2">
        <f>T1478-T1478*$N$21</f>
        <v>0.8365723877375999</v>
      </c>
      <c r="Y1478" s="2">
        <f>U1478-U1478*$N$21</f>
        <v>0</v>
      </c>
      <c r="Z1478" s="2"/>
      <c r="AA1478" s="2">
        <f t="shared" si="1541"/>
        <v>0.50194343264255992</v>
      </c>
      <c r="AB1478" s="2">
        <f t="shared" si="1534"/>
        <v>0.50194343264255992</v>
      </c>
      <c r="AC1478" s="2">
        <f t="shared" si="1535"/>
        <v>0</v>
      </c>
      <c r="AD1478" s="2"/>
      <c r="AE1478" s="2">
        <f t="shared" si="1545"/>
        <v>1.0457154846719998</v>
      </c>
      <c r="AF1478" s="2">
        <f t="shared" si="1542"/>
        <v>1.0457154846719998</v>
      </c>
      <c r="AG1478" s="2">
        <f t="shared" si="1543"/>
        <v>0</v>
      </c>
    </row>
    <row r="1479" spans="1:35" x14ac:dyDescent="0.25">
      <c r="D1479">
        <f t="shared" si="1536"/>
        <v>11</v>
      </c>
      <c r="E1479" s="2">
        <f t="shared" si="1537"/>
        <v>0.50194343264255992</v>
      </c>
      <c r="F1479" s="2">
        <f t="shared" si="1538"/>
        <v>0.50194343264255992</v>
      </c>
      <c r="G1479">
        <f t="shared" si="1539"/>
        <v>0</v>
      </c>
      <c r="H1479" s="2">
        <f t="shared" si="1540"/>
        <v>1.0038868652851198</v>
      </c>
      <c r="I1479" s="2">
        <f t="shared" si="1544"/>
        <v>40360.26753192296</v>
      </c>
      <c r="J1479" s="2"/>
      <c r="K1479" s="2"/>
      <c r="L1479" s="2"/>
      <c r="M1479" s="2"/>
      <c r="N1479" s="2"/>
      <c r="O1479" s="2"/>
      <c r="R1479" s="3">
        <v>11</v>
      </c>
      <c r="S1479" s="6">
        <f t="shared" si="1531"/>
        <v>0.50194343264255992</v>
      </c>
      <c r="T1479" s="6">
        <f t="shared" si="1532"/>
        <v>0.50194343264255992</v>
      </c>
      <c r="U1479" s="6">
        <f t="shared" si="1533"/>
        <v>0</v>
      </c>
      <c r="V1479" s="7"/>
      <c r="W1479" s="2">
        <f>S1479-S1479*$N$22</f>
        <v>0.40155474611404796</v>
      </c>
      <c r="X1479" s="2">
        <f>T1479-T1479*$N$22</f>
        <v>0.40155474611404796</v>
      </c>
      <c r="Y1479" s="2">
        <f>U1479-U1479*$N$22</f>
        <v>0</v>
      </c>
      <c r="Z1479" s="2"/>
      <c r="AA1479" s="2">
        <f t="shared" si="1541"/>
        <v>0.24093284766842876</v>
      </c>
      <c r="AB1479" s="2">
        <f t="shared" si="1534"/>
        <v>0.24093284766842876</v>
      </c>
      <c r="AC1479" s="2">
        <f t="shared" si="1535"/>
        <v>0</v>
      </c>
      <c r="AD1479" s="2"/>
      <c r="AE1479" s="2">
        <f t="shared" si="1545"/>
        <v>0.50194343264255992</v>
      </c>
      <c r="AF1479" s="2">
        <f t="shared" si="1542"/>
        <v>0.50194343264255992</v>
      </c>
      <c r="AG1479" s="2">
        <f t="shared" si="1543"/>
        <v>0</v>
      </c>
    </row>
    <row r="1480" spans="1:35" x14ac:dyDescent="0.25">
      <c r="H1480" s="2">
        <f>SUM(H1469:H1479)</f>
        <v>9611.8210262316497</v>
      </c>
      <c r="I1480">
        <f>SUM(I1471:I1479)</f>
        <v>3779450.7685921113</v>
      </c>
      <c r="R1480" t="s">
        <v>30</v>
      </c>
      <c r="T1480">
        <f>IF($H1480&lt;$J$12,F1480,F1480/$H1480*$J$12)</f>
        <v>0</v>
      </c>
      <c r="U1480">
        <f>SUM(S1469:U1479)</f>
        <v>7052.9194890474282</v>
      </c>
      <c r="Y1480" s="2">
        <f>SUM(W1469:Y1479)</f>
        <v>6877.3355912379429</v>
      </c>
      <c r="AC1480" s="2">
        <f>SUM(AA1469:AC1479)</f>
        <v>2053.4013547427667</v>
      </c>
      <c r="AE1480" s="2">
        <f>SUM(AE1469:AE1479)</f>
        <v>4805.9105131158249</v>
      </c>
      <c r="AF1480" s="2">
        <f>SUM(AF1469:AF1479)</f>
        <v>4805.9105131158249</v>
      </c>
      <c r="AG1480">
        <f>SUM(AG1469:AG1479)</f>
        <v>0</v>
      </c>
      <c r="AH1480" s="15">
        <f>SUM(AE1469:AG1479)</f>
        <v>9611.8210262316461</v>
      </c>
    </row>
    <row r="1481" spans="1:35" x14ac:dyDescent="0.25">
      <c r="B1481" s="3"/>
      <c r="C1481" s="3"/>
      <c r="D1481" s="3"/>
      <c r="E1481" s="6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14"/>
      <c r="AI1481" s="3"/>
    </row>
    <row r="1482" spans="1:35" x14ac:dyDescent="0.25">
      <c r="B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7"/>
      <c r="U1482" s="7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7"/>
      <c r="AH1482" s="19"/>
      <c r="AI1482" s="7"/>
    </row>
    <row r="1483" spans="1:35" x14ac:dyDescent="0.25">
      <c r="A1483" t="s">
        <v>24</v>
      </c>
      <c r="B1483">
        <f>B1468+1</f>
        <v>97</v>
      </c>
      <c r="D1483" s="3" t="s">
        <v>34</v>
      </c>
      <c r="E1483" s="3" t="s">
        <v>5</v>
      </c>
      <c r="F1483" s="3" t="s">
        <v>4</v>
      </c>
      <c r="G1483" s="3" t="s">
        <v>6</v>
      </c>
      <c r="H1483" s="3" t="s">
        <v>14</v>
      </c>
      <c r="I1483" s="3" t="s">
        <v>7</v>
      </c>
      <c r="K1483" s="14" t="s">
        <v>32</v>
      </c>
      <c r="L1483" s="4"/>
      <c r="M1483" s="4"/>
      <c r="N1483" s="3" t="s">
        <v>51</v>
      </c>
      <c r="O1483" s="3" t="s">
        <v>50</v>
      </c>
      <c r="P1483" s="3" t="s">
        <v>14</v>
      </c>
      <c r="R1483" s="3" t="s">
        <v>34</v>
      </c>
      <c r="S1483" s="3" t="s">
        <v>35</v>
      </c>
      <c r="T1483" s="3" t="s">
        <v>36</v>
      </c>
      <c r="U1483" s="3" t="s">
        <v>37</v>
      </c>
      <c r="W1483" s="3" t="s">
        <v>38</v>
      </c>
      <c r="X1483" s="3" t="s">
        <v>39</v>
      </c>
      <c r="Y1483" s="3" t="s">
        <v>40</v>
      </c>
      <c r="AA1483" s="3" t="s">
        <v>41</v>
      </c>
      <c r="AB1483" s="3" t="s">
        <v>42</v>
      </c>
      <c r="AC1483" s="3" t="s">
        <v>43</v>
      </c>
      <c r="AE1483" s="3" t="s">
        <v>52</v>
      </c>
      <c r="AF1483" s="3" t="s">
        <v>54</v>
      </c>
      <c r="AG1483" s="3" t="s">
        <v>53</v>
      </c>
      <c r="AH1483" s="1" t="s">
        <v>24</v>
      </c>
      <c r="AI1483">
        <f>B1483</f>
        <v>97</v>
      </c>
    </row>
    <row r="1484" spans="1:35" x14ac:dyDescent="0.25">
      <c r="D1484">
        <f>D1469</f>
        <v>1</v>
      </c>
      <c r="E1484" s="2">
        <f>AE1469</f>
        <v>3779.4507685921112</v>
      </c>
      <c r="F1484" s="2">
        <f>AF1469</f>
        <v>3779.4507685921112</v>
      </c>
      <c r="G1484">
        <f>IF($B1483&lt;$M$5,0,$K$6)</f>
        <v>0</v>
      </c>
      <c r="H1484" s="2">
        <f>SUM(E1484:G1484)</f>
        <v>7558.9015371842224</v>
      </c>
      <c r="K1484" s="1" t="s">
        <v>17</v>
      </c>
      <c r="L1484" s="2">
        <f>SUM(I1486:I1494)</f>
        <v>3779450.7685921113</v>
      </c>
      <c r="M1484" s="4"/>
      <c r="N1484" s="7">
        <f>L1487+L1488</f>
        <v>1889725.3842960557</v>
      </c>
      <c r="O1484" s="7">
        <f>L1489</f>
        <v>1889725.3842960557</v>
      </c>
      <c r="P1484" s="4"/>
      <c r="R1484">
        <v>1</v>
      </c>
      <c r="S1484" s="2">
        <f t="shared" ref="S1484:S1494" si="1547">IF($H1484&lt;$J$12,E1484,E1484/$H1484*$J$12)</f>
        <v>2500</v>
      </c>
      <c r="T1484" s="2">
        <f t="shared" ref="T1484:T1494" si="1548">IF($H1484&lt;$J$12,F1484,F1484/$H1484*$J$12)</f>
        <v>2500</v>
      </c>
      <c r="U1484" s="2">
        <f t="shared" ref="U1484:U1494" si="1549">IF($H1484&lt;$J$12,G1484,G1484/$H1484*$J$12)</f>
        <v>0</v>
      </c>
      <c r="V1484" s="2"/>
      <c r="W1484" s="2">
        <f>S1484-S1484*$N$12</f>
        <v>2500</v>
      </c>
      <c r="X1484" s="2">
        <f>T1484-T1484*$N$12</f>
        <v>2500</v>
      </c>
      <c r="Y1484" s="2">
        <f>U1484-U1484*$N$12</f>
        <v>0</v>
      </c>
      <c r="Z1484" s="2"/>
      <c r="AA1484" s="2">
        <f>W1484*VLOOKUP($R1484,$D$19:$E$29,2,FALSE)</f>
        <v>625</v>
      </c>
      <c r="AB1484" s="2">
        <f t="shared" ref="AB1484:AB1494" si="1550">X1484*VLOOKUP($R1484,$D$19:$E$29,2,FALSE)</f>
        <v>625</v>
      </c>
      <c r="AC1484" s="2">
        <f t="shared" ref="AC1484:AC1494" si="1551">Y1484*VLOOKUP($R1484,$D$19:$E$29,2,FALSE)</f>
        <v>0</v>
      </c>
      <c r="AD1484" s="2"/>
      <c r="AE1484" s="2">
        <f>N1487</f>
        <v>3779.4507685921112</v>
      </c>
      <c r="AF1484" s="2">
        <f>O1487</f>
        <v>3779.4507685921112</v>
      </c>
      <c r="AG1484">
        <v>0</v>
      </c>
    </row>
    <row r="1485" spans="1:35" x14ac:dyDescent="0.25">
      <c r="D1485">
        <f t="shared" ref="D1485:D1494" si="1552">D1470</f>
        <v>2</v>
      </c>
      <c r="E1485" s="2">
        <f t="shared" ref="E1485:E1494" si="1553">AE1470</f>
        <v>625</v>
      </c>
      <c r="F1485" s="2">
        <f t="shared" ref="F1485:F1494" si="1554">AF1470</f>
        <v>625</v>
      </c>
      <c r="G1485">
        <f t="shared" ref="G1485:G1494" si="1555">AG1470</f>
        <v>0</v>
      </c>
      <c r="H1485" s="2">
        <f t="shared" ref="H1485:H1494" si="1556">SUM(E1485:G1485)</f>
        <v>1250</v>
      </c>
      <c r="K1485" s="1" t="s">
        <v>19</v>
      </c>
      <c r="L1485" s="8">
        <f>IF(B1483&lt;$M$5,0,$K$6/SUM($K$6,E1484:E1494))</f>
        <v>0</v>
      </c>
      <c r="M1485" s="1" t="s">
        <v>15</v>
      </c>
      <c r="N1485" s="2">
        <f>N1484*$I$6</f>
        <v>3779.4507685921112</v>
      </c>
      <c r="O1485" s="2">
        <f>O1484*$I$6</f>
        <v>3779.4507685921112</v>
      </c>
      <c r="P1485" s="2">
        <f>SUM(N1485:O1485)</f>
        <v>7558.9015371842224</v>
      </c>
      <c r="R1485">
        <v>2</v>
      </c>
      <c r="S1485" s="2">
        <f t="shared" si="1547"/>
        <v>625</v>
      </c>
      <c r="T1485" s="2">
        <f t="shared" si="1548"/>
        <v>625</v>
      </c>
      <c r="U1485" s="2">
        <f t="shared" si="1549"/>
        <v>0</v>
      </c>
      <c r="V1485" s="2"/>
      <c r="W1485" s="2">
        <f>S1485-S1485*$N$13</f>
        <v>593.75</v>
      </c>
      <c r="X1485" s="2">
        <f>T1485-T1485*$N$13</f>
        <v>593.75</v>
      </c>
      <c r="Y1485" s="2">
        <f>U1485-U1485*$N$13</f>
        <v>0</v>
      </c>
      <c r="Z1485" s="2"/>
      <c r="AA1485" s="2">
        <f t="shared" ref="AA1485:AA1494" si="1557">W1485*VLOOKUP($R1485,$D$19:$E$29,2,FALSE)</f>
        <v>237.5</v>
      </c>
      <c r="AB1485" s="2">
        <f t="shared" si="1550"/>
        <v>237.5</v>
      </c>
      <c r="AC1485" s="2">
        <f t="shared" si="1551"/>
        <v>0</v>
      </c>
      <c r="AD1485" s="2"/>
      <c r="AE1485" s="2">
        <f>AA1484</f>
        <v>625</v>
      </c>
      <c r="AF1485" s="2">
        <f t="shared" ref="AF1485:AF1494" si="1558">AB1484</f>
        <v>625</v>
      </c>
      <c r="AG1485" s="2">
        <f t="shared" ref="AG1485:AG1494" si="1559">AC1484</f>
        <v>0</v>
      </c>
    </row>
    <row r="1486" spans="1:35" x14ac:dyDescent="0.25">
      <c r="D1486">
        <f t="shared" si="1552"/>
        <v>3</v>
      </c>
      <c r="E1486" s="2">
        <f t="shared" si="1553"/>
        <v>237.5</v>
      </c>
      <c r="F1486" s="2">
        <f t="shared" si="1554"/>
        <v>237.5</v>
      </c>
      <c r="G1486">
        <f t="shared" si="1555"/>
        <v>0</v>
      </c>
      <c r="H1486" s="2">
        <f t="shared" si="1556"/>
        <v>475</v>
      </c>
      <c r="I1486" s="2">
        <f t="shared" ref="I1486:I1494" si="1560">F1486*VLOOKUP(D1486,$H$12:$L$22,4,FALSE)</f>
        <v>1149025</v>
      </c>
      <c r="J1486" s="2"/>
      <c r="K1486" s="1" t="s">
        <v>20</v>
      </c>
      <c r="L1486" s="8">
        <f>1-L1485</f>
        <v>1</v>
      </c>
      <c r="M1486" s="1" t="s">
        <v>16</v>
      </c>
      <c r="N1486" s="2">
        <f>IF($P1485&lt;$I$7,N1485,$I$7*N1485/$P1485)</f>
        <v>3779.4507685921112</v>
      </c>
      <c r="O1486" s="2">
        <f>IF($P1485&lt;$I$7,O1485,$I$7*O1485/$P1485)</f>
        <v>3779.4507685921112</v>
      </c>
      <c r="P1486" s="2">
        <f>SUM(N1486:O1486)</f>
        <v>7558.9015371842224</v>
      </c>
      <c r="R1486">
        <v>3</v>
      </c>
      <c r="S1486" s="2">
        <f t="shared" si="1547"/>
        <v>237.5</v>
      </c>
      <c r="T1486" s="2">
        <f t="shared" si="1548"/>
        <v>237.5</v>
      </c>
      <c r="U1486" s="2">
        <f t="shared" si="1549"/>
        <v>0</v>
      </c>
      <c r="V1486" s="2"/>
      <c r="W1486" s="2">
        <f>S1486-S1486*$N$14</f>
        <v>213.75</v>
      </c>
      <c r="X1486" s="2">
        <f>T1486-T1486*$N$14</f>
        <v>213.75</v>
      </c>
      <c r="Y1486" s="2">
        <f>U1486-U1486*$N$14</f>
        <v>0</v>
      </c>
      <c r="Z1486" s="2"/>
      <c r="AA1486" s="2">
        <f t="shared" si="1557"/>
        <v>85.5</v>
      </c>
      <c r="AB1486" s="2">
        <f t="shared" si="1550"/>
        <v>85.5</v>
      </c>
      <c r="AC1486" s="2">
        <f t="shared" si="1551"/>
        <v>0</v>
      </c>
      <c r="AD1486" s="2"/>
      <c r="AE1486" s="2">
        <f t="shared" ref="AE1486:AE1494" si="1561">AA1485</f>
        <v>237.5</v>
      </c>
      <c r="AF1486" s="2">
        <f t="shared" si="1558"/>
        <v>237.5</v>
      </c>
      <c r="AG1486" s="2">
        <f t="shared" si="1559"/>
        <v>0</v>
      </c>
    </row>
    <row r="1487" spans="1:35" x14ac:dyDescent="0.25">
      <c r="D1487">
        <f t="shared" si="1552"/>
        <v>4</v>
      </c>
      <c r="E1487" s="2">
        <f t="shared" si="1553"/>
        <v>85.5</v>
      </c>
      <c r="F1487" s="2">
        <f t="shared" si="1554"/>
        <v>85.5</v>
      </c>
      <c r="G1487">
        <f t="shared" si="1555"/>
        <v>0</v>
      </c>
      <c r="H1487" s="2">
        <f t="shared" si="1556"/>
        <v>171</v>
      </c>
      <c r="I1487" s="2">
        <f t="shared" si="1560"/>
        <v>847732.5</v>
      </c>
      <c r="J1487" s="2"/>
      <c r="K1487" s="1" t="s">
        <v>21</v>
      </c>
      <c r="L1487" s="2">
        <f>L1484*L1485</f>
        <v>0</v>
      </c>
      <c r="M1487" s="1" t="s">
        <v>33</v>
      </c>
      <c r="N1487" s="2">
        <f>N1486</f>
        <v>3779.4507685921112</v>
      </c>
      <c r="O1487" s="2">
        <f t="shared" ref="O1487" si="1562">O1486</f>
        <v>3779.4507685921112</v>
      </c>
      <c r="P1487" s="2">
        <f>SUM(N1487:O1487)</f>
        <v>7558.9015371842224</v>
      </c>
      <c r="R1487">
        <v>4</v>
      </c>
      <c r="S1487" s="2">
        <f t="shared" si="1547"/>
        <v>85.5</v>
      </c>
      <c r="T1487" s="2">
        <f t="shared" si="1548"/>
        <v>85.5</v>
      </c>
      <c r="U1487" s="2">
        <f t="shared" si="1549"/>
        <v>0</v>
      </c>
      <c r="V1487" s="2"/>
      <c r="W1487" s="2">
        <f>S1487-S1487*$N$15</f>
        <v>68.400000000000006</v>
      </c>
      <c r="X1487" s="2">
        <f>T1487-T1487*$N$15</f>
        <v>68.400000000000006</v>
      </c>
      <c r="Y1487" s="2">
        <f>U1487-U1487*$N$15</f>
        <v>0</v>
      </c>
      <c r="Z1487" s="2"/>
      <c r="AA1487" s="2">
        <f t="shared" si="1557"/>
        <v>41.04</v>
      </c>
      <c r="AB1487" s="2">
        <f t="shared" si="1550"/>
        <v>41.04</v>
      </c>
      <c r="AC1487" s="2">
        <f t="shared" si="1551"/>
        <v>0</v>
      </c>
      <c r="AD1487" s="2"/>
      <c r="AE1487" s="2">
        <f t="shared" si="1561"/>
        <v>85.5</v>
      </c>
      <c r="AF1487" s="2">
        <f t="shared" si="1558"/>
        <v>85.5</v>
      </c>
      <c r="AG1487" s="2">
        <f t="shared" si="1559"/>
        <v>0</v>
      </c>
    </row>
    <row r="1488" spans="1:35" x14ac:dyDescent="0.25">
      <c r="D1488">
        <f t="shared" si="1552"/>
        <v>5</v>
      </c>
      <c r="E1488" s="2">
        <f t="shared" si="1553"/>
        <v>41.04</v>
      </c>
      <c r="F1488" s="2">
        <f t="shared" si="1554"/>
        <v>41.04</v>
      </c>
      <c r="G1488">
        <f t="shared" si="1555"/>
        <v>0</v>
      </c>
      <c r="H1488" s="2">
        <f t="shared" si="1556"/>
        <v>82.08</v>
      </c>
      <c r="I1488" s="2">
        <f t="shared" si="1560"/>
        <v>647282.88</v>
      </c>
      <c r="J1488" s="2"/>
      <c r="K1488" s="1" t="s">
        <v>22</v>
      </c>
      <c r="L1488" s="2">
        <f>(L1484*L1486)/2</f>
        <v>1889725.3842960557</v>
      </c>
      <c r="R1488">
        <v>5</v>
      </c>
      <c r="S1488" s="2">
        <f t="shared" si="1547"/>
        <v>41.04</v>
      </c>
      <c r="T1488" s="2">
        <f t="shared" si="1548"/>
        <v>41.04</v>
      </c>
      <c r="U1488" s="2">
        <f t="shared" si="1549"/>
        <v>0</v>
      </c>
      <c r="V1488" s="2"/>
      <c r="W1488" s="2">
        <f>S1488-S1488*$N$16</f>
        <v>32.832000000000001</v>
      </c>
      <c r="X1488" s="2">
        <f>T1488-T1488*$N$16</f>
        <v>32.832000000000001</v>
      </c>
      <c r="Y1488" s="2">
        <f>U1488-U1488*$N$16</f>
        <v>0</v>
      </c>
      <c r="Z1488" s="2"/>
      <c r="AA1488" s="2">
        <f t="shared" si="1557"/>
        <v>19.699200000000001</v>
      </c>
      <c r="AB1488" s="2">
        <f t="shared" si="1550"/>
        <v>19.699200000000001</v>
      </c>
      <c r="AC1488" s="2">
        <f t="shared" si="1551"/>
        <v>0</v>
      </c>
      <c r="AD1488" s="2"/>
      <c r="AE1488" s="2">
        <f t="shared" si="1561"/>
        <v>41.04</v>
      </c>
      <c r="AF1488" s="2">
        <f t="shared" si="1558"/>
        <v>41.04</v>
      </c>
      <c r="AG1488" s="2">
        <f t="shared" si="1559"/>
        <v>0</v>
      </c>
    </row>
    <row r="1489" spans="1:35" x14ac:dyDescent="0.25">
      <c r="D1489">
        <f t="shared" si="1552"/>
        <v>6</v>
      </c>
      <c r="E1489" s="2">
        <f t="shared" si="1553"/>
        <v>19.699200000000001</v>
      </c>
      <c r="F1489" s="2">
        <f t="shared" si="1554"/>
        <v>19.699200000000001</v>
      </c>
      <c r="G1489">
        <f t="shared" si="1555"/>
        <v>0</v>
      </c>
      <c r="H1489" s="2">
        <f t="shared" si="1556"/>
        <v>39.398400000000002</v>
      </c>
      <c r="I1489" s="2">
        <f t="shared" si="1560"/>
        <v>447309.73440000002</v>
      </c>
      <c r="J1489" s="2"/>
      <c r="K1489" s="1" t="s">
        <v>23</v>
      </c>
      <c r="L1489" s="2">
        <f>L1488</f>
        <v>1889725.3842960557</v>
      </c>
      <c r="R1489">
        <v>6</v>
      </c>
      <c r="S1489" s="2">
        <f t="shared" si="1547"/>
        <v>19.699200000000001</v>
      </c>
      <c r="T1489" s="2">
        <f t="shared" si="1548"/>
        <v>19.699200000000001</v>
      </c>
      <c r="U1489" s="2">
        <f t="shared" si="1549"/>
        <v>0</v>
      </c>
      <c r="V1489" s="2"/>
      <c r="W1489" s="2">
        <f>S1489-S1489*$N$17</f>
        <v>15.759360000000001</v>
      </c>
      <c r="X1489" s="2">
        <f>T1489-T1489*$N$17</f>
        <v>15.759360000000001</v>
      </c>
      <c r="Y1489" s="2">
        <f>U1489-U1489*$N$17</f>
        <v>0</v>
      </c>
      <c r="Z1489" s="2"/>
      <c r="AA1489" s="2">
        <f t="shared" si="1557"/>
        <v>9.4556160000000009</v>
      </c>
      <c r="AB1489" s="2">
        <f t="shared" si="1550"/>
        <v>9.4556160000000009</v>
      </c>
      <c r="AC1489" s="2">
        <f t="shared" si="1551"/>
        <v>0</v>
      </c>
      <c r="AD1489" s="2"/>
      <c r="AE1489" s="2">
        <f t="shared" si="1561"/>
        <v>19.699200000000001</v>
      </c>
      <c r="AF1489" s="2">
        <f t="shared" si="1558"/>
        <v>19.699200000000001</v>
      </c>
      <c r="AG1489" s="2">
        <f t="shared" si="1559"/>
        <v>0</v>
      </c>
    </row>
    <row r="1490" spans="1:35" x14ac:dyDescent="0.25">
      <c r="D1490">
        <f t="shared" si="1552"/>
        <v>7</v>
      </c>
      <c r="E1490" s="2">
        <f t="shared" si="1553"/>
        <v>9.4556160000000009</v>
      </c>
      <c r="F1490" s="2">
        <f t="shared" si="1554"/>
        <v>9.4556160000000009</v>
      </c>
      <c r="G1490">
        <f t="shared" si="1555"/>
        <v>0</v>
      </c>
      <c r="H1490" s="2">
        <f t="shared" si="1556"/>
        <v>18.911232000000002</v>
      </c>
      <c r="I1490" s="2">
        <f t="shared" si="1560"/>
        <v>278288.23449600005</v>
      </c>
      <c r="J1490" s="2"/>
      <c r="K1490" s="15"/>
      <c r="L1490" s="2"/>
      <c r="M1490" s="2"/>
      <c r="N1490" s="2"/>
      <c r="O1490" s="2"/>
      <c r="R1490">
        <v>7</v>
      </c>
      <c r="S1490" s="2">
        <f t="shared" si="1547"/>
        <v>9.4556160000000009</v>
      </c>
      <c r="T1490" s="2">
        <f t="shared" si="1548"/>
        <v>9.4556160000000009</v>
      </c>
      <c r="U1490" s="2">
        <f t="shared" si="1549"/>
        <v>0</v>
      </c>
      <c r="V1490" s="2"/>
      <c r="W1490" s="2">
        <f>S1490-S1490*$N$18</f>
        <v>7.5644928000000009</v>
      </c>
      <c r="X1490" s="2">
        <f>T1490-T1490*$N$18</f>
        <v>7.5644928000000009</v>
      </c>
      <c r="Y1490" s="2">
        <f>U1490-U1490*$N$18</f>
        <v>0</v>
      </c>
      <c r="Z1490" s="2"/>
      <c r="AA1490" s="2">
        <f t="shared" si="1557"/>
        <v>4.53869568</v>
      </c>
      <c r="AB1490" s="2">
        <f t="shared" si="1550"/>
        <v>4.53869568</v>
      </c>
      <c r="AC1490" s="2">
        <f t="shared" si="1551"/>
        <v>0</v>
      </c>
      <c r="AD1490" s="2"/>
      <c r="AE1490" s="2">
        <f t="shared" si="1561"/>
        <v>9.4556160000000009</v>
      </c>
      <c r="AF1490" s="2">
        <f t="shared" si="1558"/>
        <v>9.4556160000000009</v>
      </c>
      <c r="AG1490" s="2">
        <f t="shared" si="1559"/>
        <v>0</v>
      </c>
    </row>
    <row r="1491" spans="1:35" x14ac:dyDescent="0.25">
      <c r="D1491">
        <f t="shared" si="1552"/>
        <v>8</v>
      </c>
      <c r="E1491" s="2">
        <f t="shared" si="1553"/>
        <v>4.53869568</v>
      </c>
      <c r="F1491" s="2">
        <f t="shared" si="1554"/>
        <v>4.53869568</v>
      </c>
      <c r="G1491">
        <f t="shared" si="1555"/>
        <v>0</v>
      </c>
      <c r="H1491" s="2">
        <f t="shared" si="1556"/>
        <v>9.07739136</v>
      </c>
      <c r="I1491" s="2">
        <f t="shared" si="1560"/>
        <v>168076.97842176</v>
      </c>
      <c r="J1491" s="2"/>
      <c r="K1491" s="2"/>
      <c r="L1491" s="2"/>
      <c r="M1491" s="2"/>
      <c r="N1491" s="2"/>
      <c r="O1491" s="2"/>
      <c r="R1491">
        <v>8</v>
      </c>
      <c r="S1491" s="2">
        <f t="shared" si="1547"/>
        <v>4.53869568</v>
      </c>
      <c r="T1491" s="2">
        <f t="shared" si="1548"/>
        <v>4.53869568</v>
      </c>
      <c r="U1491" s="2">
        <f t="shared" si="1549"/>
        <v>0</v>
      </c>
      <c r="V1491" s="2"/>
      <c r="W1491" s="2">
        <f>S1491-S1491*$N$19</f>
        <v>3.630956544</v>
      </c>
      <c r="X1491" s="2">
        <f>T1491-T1491*$N$19</f>
        <v>3.630956544</v>
      </c>
      <c r="Y1491" s="2">
        <f>U1491-U1491*$N$19</f>
        <v>0</v>
      </c>
      <c r="Z1491" s="2"/>
      <c r="AA1491" s="2">
        <f t="shared" si="1557"/>
        <v>2.1785739263999999</v>
      </c>
      <c r="AB1491" s="2">
        <f t="shared" si="1550"/>
        <v>2.1785739263999999</v>
      </c>
      <c r="AC1491" s="2">
        <f t="shared" si="1551"/>
        <v>0</v>
      </c>
      <c r="AD1491" s="2"/>
      <c r="AE1491" s="2">
        <f t="shared" si="1561"/>
        <v>4.53869568</v>
      </c>
      <c r="AF1491" s="2">
        <f t="shared" si="1558"/>
        <v>4.53869568</v>
      </c>
      <c r="AG1491" s="2">
        <f t="shared" si="1559"/>
        <v>0</v>
      </c>
    </row>
    <row r="1492" spans="1:35" x14ac:dyDescent="0.25">
      <c r="D1492">
        <f t="shared" si="1552"/>
        <v>9</v>
      </c>
      <c r="E1492" s="2">
        <f t="shared" si="1553"/>
        <v>2.1785739263999999</v>
      </c>
      <c r="F1492" s="2">
        <f t="shared" si="1554"/>
        <v>2.1785739263999999</v>
      </c>
      <c r="G1492">
        <f t="shared" si="1555"/>
        <v>0</v>
      </c>
      <c r="H1492" s="2">
        <f t="shared" si="1556"/>
        <v>4.3571478527999998</v>
      </c>
      <c r="I1492" s="2">
        <f t="shared" si="1560"/>
        <v>134261.15393617921</v>
      </c>
      <c r="J1492" s="2"/>
      <c r="K1492" s="2"/>
      <c r="L1492" s="2"/>
      <c r="M1492" s="2"/>
      <c r="N1492" s="2"/>
      <c r="O1492" s="2"/>
      <c r="R1492">
        <v>9</v>
      </c>
      <c r="S1492" s="2">
        <f t="shared" si="1547"/>
        <v>2.1785739263999999</v>
      </c>
      <c r="T1492" s="2">
        <f t="shared" si="1548"/>
        <v>2.1785739263999999</v>
      </c>
      <c r="U1492" s="2">
        <f t="shared" si="1549"/>
        <v>0</v>
      </c>
      <c r="V1492" s="2"/>
      <c r="W1492" s="2">
        <f>S1492-S1492*$N$20</f>
        <v>1.7428591411199998</v>
      </c>
      <c r="X1492" s="2">
        <f>T1492-T1492*$N$20</f>
        <v>1.7428591411199998</v>
      </c>
      <c r="Y1492" s="2">
        <f>U1492-U1492*$N$20</f>
        <v>0</v>
      </c>
      <c r="Z1492" s="2"/>
      <c r="AA1492" s="2">
        <f t="shared" si="1557"/>
        <v>1.0457154846719998</v>
      </c>
      <c r="AB1492" s="2">
        <f t="shared" si="1550"/>
        <v>1.0457154846719998</v>
      </c>
      <c r="AC1492" s="2">
        <f t="shared" si="1551"/>
        <v>0</v>
      </c>
      <c r="AD1492" s="2"/>
      <c r="AE1492" s="2">
        <f t="shared" si="1561"/>
        <v>2.1785739263999999</v>
      </c>
      <c r="AF1492" s="2">
        <f t="shared" si="1558"/>
        <v>2.1785739263999999</v>
      </c>
      <c r="AG1492" s="2">
        <f t="shared" si="1559"/>
        <v>0</v>
      </c>
    </row>
    <row r="1493" spans="1:35" x14ac:dyDescent="0.25">
      <c r="D1493">
        <f t="shared" si="1552"/>
        <v>10</v>
      </c>
      <c r="E1493" s="2">
        <f t="shared" si="1553"/>
        <v>1.0457154846719998</v>
      </c>
      <c r="F1493" s="2">
        <f t="shared" si="1554"/>
        <v>1.0457154846719998</v>
      </c>
      <c r="G1493">
        <f t="shared" si="1555"/>
        <v>0</v>
      </c>
      <c r="H1493" s="2">
        <f t="shared" si="1556"/>
        <v>2.0914309693439996</v>
      </c>
      <c r="I1493" s="2">
        <f t="shared" si="1560"/>
        <v>67114.019806248951</v>
      </c>
      <c r="J1493" s="2"/>
      <c r="K1493" s="2"/>
      <c r="L1493" s="2"/>
      <c r="M1493" s="2"/>
      <c r="N1493" s="2"/>
      <c r="O1493" s="2"/>
      <c r="R1493">
        <v>10</v>
      </c>
      <c r="S1493" s="2">
        <f t="shared" si="1547"/>
        <v>1.0457154846719998</v>
      </c>
      <c r="T1493" s="2">
        <f t="shared" si="1548"/>
        <v>1.0457154846719998</v>
      </c>
      <c r="U1493" s="2">
        <f t="shared" si="1549"/>
        <v>0</v>
      </c>
      <c r="V1493" s="2"/>
      <c r="W1493" s="2">
        <f>S1493-S1493*$N$21</f>
        <v>0.8365723877375999</v>
      </c>
      <c r="X1493" s="2">
        <f>T1493-T1493*$N$21</f>
        <v>0.8365723877375999</v>
      </c>
      <c r="Y1493" s="2">
        <f>U1493-U1493*$N$21</f>
        <v>0</v>
      </c>
      <c r="Z1493" s="2"/>
      <c r="AA1493" s="2">
        <f t="shared" si="1557"/>
        <v>0.50194343264255992</v>
      </c>
      <c r="AB1493" s="2">
        <f t="shared" si="1550"/>
        <v>0.50194343264255992</v>
      </c>
      <c r="AC1493" s="2">
        <f t="shared" si="1551"/>
        <v>0</v>
      </c>
      <c r="AD1493" s="2"/>
      <c r="AE1493" s="2">
        <f t="shared" si="1561"/>
        <v>1.0457154846719998</v>
      </c>
      <c r="AF1493" s="2">
        <f t="shared" si="1558"/>
        <v>1.0457154846719998</v>
      </c>
      <c r="AG1493" s="2">
        <f t="shared" si="1559"/>
        <v>0</v>
      </c>
    </row>
    <row r="1494" spans="1:35" x14ac:dyDescent="0.25">
      <c r="D1494">
        <f t="shared" si="1552"/>
        <v>11</v>
      </c>
      <c r="E1494" s="2">
        <f t="shared" si="1553"/>
        <v>0.50194343264255992</v>
      </c>
      <c r="F1494" s="2">
        <f t="shared" si="1554"/>
        <v>0.50194343264255992</v>
      </c>
      <c r="G1494">
        <f t="shared" si="1555"/>
        <v>0</v>
      </c>
      <c r="H1494" s="2">
        <f t="shared" si="1556"/>
        <v>1.0038868652851198</v>
      </c>
      <c r="I1494" s="2">
        <f t="shared" si="1560"/>
        <v>40360.26753192296</v>
      </c>
      <c r="J1494" s="2"/>
      <c r="K1494" s="2"/>
      <c r="L1494" s="2"/>
      <c r="M1494" s="2"/>
      <c r="N1494" s="2"/>
      <c r="O1494" s="2"/>
      <c r="R1494" s="3">
        <v>11</v>
      </c>
      <c r="S1494" s="6">
        <f t="shared" si="1547"/>
        <v>0.50194343264255992</v>
      </c>
      <c r="T1494" s="6">
        <f t="shared" si="1548"/>
        <v>0.50194343264255992</v>
      </c>
      <c r="U1494" s="6">
        <f t="shared" si="1549"/>
        <v>0</v>
      </c>
      <c r="V1494" s="7"/>
      <c r="W1494" s="2">
        <f>S1494-S1494*$N$22</f>
        <v>0.40155474611404796</v>
      </c>
      <c r="X1494" s="2">
        <f>T1494-T1494*$N$22</f>
        <v>0.40155474611404796</v>
      </c>
      <c r="Y1494" s="2">
        <f>U1494-U1494*$N$22</f>
        <v>0</v>
      </c>
      <c r="Z1494" s="2"/>
      <c r="AA1494" s="2">
        <f t="shared" si="1557"/>
        <v>0.24093284766842876</v>
      </c>
      <c r="AB1494" s="2">
        <f t="shared" si="1550"/>
        <v>0.24093284766842876</v>
      </c>
      <c r="AC1494" s="2">
        <f t="shared" si="1551"/>
        <v>0</v>
      </c>
      <c r="AD1494" s="2"/>
      <c r="AE1494" s="2">
        <f t="shared" si="1561"/>
        <v>0.50194343264255992</v>
      </c>
      <c r="AF1494" s="2">
        <f t="shared" si="1558"/>
        <v>0.50194343264255992</v>
      </c>
      <c r="AG1494" s="2">
        <f t="shared" si="1559"/>
        <v>0</v>
      </c>
    </row>
    <row r="1495" spans="1:35" x14ac:dyDescent="0.25">
      <c r="H1495" s="2">
        <f>SUM(H1484:H1494)</f>
        <v>9611.8210262316497</v>
      </c>
      <c r="I1495">
        <f>SUM(I1486:I1494)</f>
        <v>3779450.7685921113</v>
      </c>
      <c r="R1495" t="s">
        <v>30</v>
      </c>
      <c r="T1495">
        <f>IF($H1495&lt;$J$12,F1495,F1495/$H1495*$J$12)</f>
        <v>0</v>
      </c>
      <c r="U1495">
        <f>SUM(S1484:U1494)</f>
        <v>7052.9194890474282</v>
      </c>
      <c r="Y1495" s="2">
        <f>SUM(W1484:Y1494)</f>
        <v>6877.3355912379429</v>
      </c>
      <c r="AC1495" s="2">
        <f>SUM(AA1484:AC1494)</f>
        <v>2053.4013547427667</v>
      </c>
      <c r="AE1495" s="2">
        <f>SUM(AE1484:AE1494)</f>
        <v>4805.9105131158249</v>
      </c>
      <c r="AF1495" s="2">
        <f>SUM(AF1484:AF1494)</f>
        <v>4805.9105131158249</v>
      </c>
      <c r="AG1495">
        <f>SUM(AG1484:AG1494)</f>
        <v>0</v>
      </c>
      <c r="AH1495" s="15">
        <f>SUM(AE1484:AG1494)</f>
        <v>9611.8210262316461</v>
      </c>
    </row>
    <row r="1496" spans="1:35" x14ac:dyDescent="0.25">
      <c r="C1496" s="3"/>
      <c r="D1496" s="3"/>
      <c r="E1496" s="6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14"/>
      <c r="AI1496" s="3"/>
    </row>
    <row r="1497" spans="1:35" x14ac:dyDescent="0.25"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7"/>
      <c r="U1497" s="7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7"/>
      <c r="AH1497" s="19"/>
      <c r="AI1497" s="7"/>
    </row>
    <row r="1498" spans="1:35" x14ac:dyDescent="0.25">
      <c r="A1498" t="s">
        <v>24</v>
      </c>
      <c r="B1498">
        <f>B1483+1</f>
        <v>98</v>
      </c>
      <c r="D1498" s="3" t="s">
        <v>34</v>
      </c>
      <c r="E1498" s="3" t="s">
        <v>5</v>
      </c>
      <c r="F1498" s="3" t="s">
        <v>4</v>
      </c>
      <c r="G1498" s="3" t="s">
        <v>6</v>
      </c>
      <c r="H1498" s="3" t="s">
        <v>14</v>
      </c>
      <c r="I1498" s="3" t="s">
        <v>7</v>
      </c>
      <c r="K1498" s="14" t="s">
        <v>32</v>
      </c>
      <c r="L1498" s="4"/>
      <c r="M1498" s="4"/>
      <c r="N1498" s="3" t="s">
        <v>51</v>
      </c>
      <c r="O1498" s="3" t="s">
        <v>50</v>
      </c>
      <c r="P1498" s="3" t="s">
        <v>14</v>
      </c>
      <c r="R1498" s="3" t="s">
        <v>34</v>
      </c>
      <c r="S1498" s="3" t="s">
        <v>35</v>
      </c>
      <c r="T1498" s="3" t="s">
        <v>36</v>
      </c>
      <c r="U1498" s="3" t="s">
        <v>37</v>
      </c>
      <c r="W1498" s="3" t="s">
        <v>38</v>
      </c>
      <c r="X1498" s="3" t="s">
        <v>39</v>
      </c>
      <c r="Y1498" s="3" t="s">
        <v>40</v>
      </c>
      <c r="AA1498" s="3" t="s">
        <v>41</v>
      </c>
      <c r="AB1498" s="3" t="s">
        <v>42</v>
      </c>
      <c r="AC1498" s="3" t="s">
        <v>43</v>
      </c>
      <c r="AE1498" s="3" t="s">
        <v>52</v>
      </c>
      <c r="AF1498" s="3" t="s">
        <v>54</v>
      </c>
      <c r="AG1498" s="3" t="s">
        <v>53</v>
      </c>
      <c r="AH1498" s="1" t="s">
        <v>24</v>
      </c>
      <c r="AI1498">
        <f>B1498</f>
        <v>98</v>
      </c>
    </row>
    <row r="1499" spans="1:35" x14ac:dyDescent="0.25">
      <c r="D1499">
        <f>D1484</f>
        <v>1</v>
      </c>
      <c r="E1499" s="2">
        <f>AE1484</f>
        <v>3779.4507685921112</v>
      </c>
      <c r="F1499" s="2">
        <f>AF1484</f>
        <v>3779.4507685921112</v>
      </c>
      <c r="G1499">
        <f>IF($B1498&lt;$M$5,0,$K$6)</f>
        <v>0</v>
      </c>
      <c r="H1499" s="2">
        <f>SUM(E1499:G1499)</f>
        <v>7558.9015371842224</v>
      </c>
      <c r="K1499" s="1" t="s">
        <v>17</v>
      </c>
      <c r="L1499" s="2">
        <f>SUM(I1501:I1509)</f>
        <v>3779450.7685921113</v>
      </c>
      <c r="M1499" s="4"/>
      <c r="N1499" s="7">
        <f>L1502+L1503</f>
        <v>1889725.3842960557</v>
      </c>
      <c r="O1499" s="7">
        <f>L1504</f>
        <v>1889725.3842960557</v>
      </c>
      <c r="P1499" s="4"/>
      <c r="R1499">
        <v>1</v>
      </c>
      <c r="S1499" s="2">
        <f t="shared" ref="S1499:S1509" si="1563">IF($H1499&lt;$J$12,E1499,E1499/$H1499*$J$12)</f>
        <v>2500</v>
      </c>
      <c r="T1499" s="2">
        <f t="shared" ref="T1499:T1509" si="1564">IF($H1499&lt;$J$12,F1499,F1499/$H1499*$J$12)</f>
        <v>2500</v>
      </c>
      <c r="U1499" s="2">
        <f t="shared" ref="U1499:U1509" si="1565">IF($H1499&lt;$J$12,G1499,G1499/$H1499*$J$12)</f>
        <v>0</v>
      </c>
      <c r="V1499" s="2"/>
      <c r="W1499" s="2">
        <f>S1499-S1499*$N$12</f>
        <v>2500</v>
      </c>
      <c r="X1499" s="2">
        <f>T1499-T1499*$N$12</f>
        <v>2500</v>
      </c>
      <c r="Y1499" s="2">
        <f>U1499-U1499*$N$12</f>
        <v>0</v>
      </c>
      <c r="Z1499" s="2"/>
      <c r="AA1499" s="2">
        <f>W1499*VLOOKUP($R1499,$D$19:$E$29,2,FALSE)</f>
        <v>625</v>
      </c>
      <c r="AB1499" s="2">
        <f t="shared" ref="AB1499:AB1509" si="1566">X1499*VLOOKUP($R1499,$D$19:$E$29,2,FALSE)</f>
        <v>625</v>
      </c>
      <c r="AC1499" s="2">
        <f t="shared" ref="AC1499:AC1509" si="1567">Y1499*VLOOKUP($R1499,$D$19:$E$29,2,FALSE)</f>
        <v>0</v>
      </c>
      <c r="AD1499" s="2"/>
      <c r="AE1499" s="2">
        <f>N1502</f>
        <v>3779.4507685921112</v>
      </c>
      <c r="AF1499" s="2">
        <f>O1502</f>
        <v>3779.4507685921112</v>
      </c>
      <c r="AG1499">
        <v>0</v>
      </c>
    </row>
    <row r="1500" spans="1:35" x14ac:dyDescent="0.25">
      <c r="D1500">
        <f t="shared" ref="D1500:D1509" si="1568">D1485</f>
        <v>2</v>
      </c>
      <c r="E1500" s="2">
        <f t="shared" ref="E1500:E1509" si="1569">AE1485</f>
        <v>625</v>
      </c>
      <c r="F1500" s="2">
        <f t="shared" ref="F1500:F1509" si="1570">AF1485</f>
        <v>625</v>
      </c>
      <c r="G1500">
        <f t="shared" ref="G1500:G1509" si="1571">AG1485</f>
        <v>0</v>
      </c>
      <c r="H1500" s="2">
        <f t="shared" ref="H1500:H1509" si="1572">SUM(E1500:G1500)</f>
        <v>1250</v>
      </c>
      <c r="K1500" s="1" t="s">
        <v>19</v>
      </c>
      <c r="L1500" s="8">
        <f>IF(B1498&lt;$M$5,0,$K$6/SUM($K$6,E1499:E1509))</f>
        <v>0</v>
      </c>
      <c r="M1500" s="1" t="s">
        <v>15</v>
      </c>
      <c r="N1500" s="2">
        <f>N1499*$I$6</f>
        <v>3779.4507685921112</v>
      </c>
      <c r="O1500" s="2">
        <f>O1499*$I$6</f>
        <v>3779.4507685921112</v>
      </c>
      <c r="P1500" s="2">
        <f>SUM(N1500:O1500)</f>
        <v>7558.9015371842224</v>
      </c>
      <c r="R1500">
        <v>2</v>
      </c>
      <c r="S1500" s="2">
        <f t="shared" si="1563"/>
        <v>625</v>
      </c>
      <c r="T1500" s="2">
        <f t="shared" si="1564"/>
        <v>625</v>
      </c>
      <c r="U1500" s="2">
        <f t="shared" si="1565"/>
        <v>0</v>
      </c>
      <c r="V1500" s="2"/>
      <c r="W1500" s="2">
        <f>S1500-S1500*$N$13</f>
        <v>593.75</v>
      </c>
      <c r="X1500" s="2">
        <f>T1500-T1500*$N$13</f>
        <v>593.75</v>
      </c>
      <c r="Y1500" s="2">
        <f>U1500-U1500*$N$13</f>
        <v>0</v>
      </c>
      <c r="Z1500" s="2"/>
      <c r="AA1500" s="2">
        <f t="shared" ref="AA1500:AA1509" si="1573">W1500*VLOOKUP($R1500,$D$19:$E$29,2,FALSE)</f>
        <v>237.5</v>
      </c>
      <c r="AB1500" s="2">
        <f t="shared" si="1566"/>
        <v>237.5</v>
      </c>
      <c r="AC1500" s="2">
        <f t="shared" si="1567"/>
        <v>0</v>
      </c>
      <c r="AD1500" s="2"/>
      <c r="AE1500" s="2">
        <f>AA1499</f>
        <v>625</v>
      </c>
      <c r="AF1500" s="2">
        <f t="shared" ref="AF1500:AF1509" si="1574">AB1499</f>
        <v>625</v>
      </c>
      <c r="AG1500" s="2">
        <f t="shared" ref="AG1500:AG1509" si="1575">AC1499</f>
        <v>0</v>
      </c>
    </row>
    <row r="1501" spans="1:35" x14ac:dyDescent="0.25">
      <c r="D1501">
        <f t="shared" si="1568"/>
        <v>3</v>
      </c>
      <c r="E1501" s="2">
        <f t="shared" si="1569"/>
        <v>237.5</v>
      </c>
      <c r="F1501" s="2">
        <f t="shared" si="1570"/>
        <v>237.5</v>
      </c>
      <c r="G1501">
        <f t="shared" si="1571"/>
        <v>0</v>
      </c>
      <c r="H1501" s="2">
        <f t="shared" si="1572"/>
        <v>475</v>
      </c>
      <c r="I1501" s="2">
        <f t="shared" ref="I1501:I1509" si="1576">F1501*VLOOKUP(D1501,$H$12:$L$22,4,FALSE)</f>
        <v>1149025</v>
      </c>
      <c r="J1501" s="2"/>
      <c r="K1501" s="1" t="s">
        <v>20</v>
      </c>
      <c r="L1501" s="8">
        <f>1-L1500</f>
        <v>1</v>
      </c>
      <c r="M1501" s="1" t="s">
        <v>16</v>
      </c>
      <c r="N1501" s="2">
        <f>IF($P1500&lt;$I$7,N1500,$I$7*N1500/$P1500)</f>
        <v>3779.4507685921112</v>
      </c>
      <c r="O1501" s="2">
        <f>IF($P1500&lt;$I$7,O1500,$I$7*O1500/$P1500)</f>
        <v>3779.4507685921112</v>
      </c>
      <c r="P1501" s="2">
        <f>SUM(N1501:O1501)</f>
        <v>7558.9015371842224</v>
      </c>
      <c r="R1501">
        <v>3</v>
      </c>
      <c r="S1501" s="2">
        <f t="shared" si="1563"/>
        <v>237.5</v>
      </c>
      <c r="T1501" s="2">
        <f t="shared" si="1564"/>
        <v>237.5</v>
      </c>
      <c r="U1501" s="2">
        <f t="shared" si="1565"/>
        <v>0</v>
      </c>
      <c r="V1501" s="2"/>
      <c r="W1501" s="2">
        <f>S1501-S1501*$N$14</f>
        <v>213.75</v>
      </c>
      <c r="X1501" s="2">
        <f>T1501-T1501*$N$14</f>
        <v>213.75</v>
      </c>
      <c r="Y1501" s="2">
        <f>U1501-U1501*$N$14</f>
        <v>0</v>
      </c>
      <c r="Z1501" s="2"/>
      <c r="AA1501" s="2">
        <f t="shared" si="1573"/>
        <v>85.5</v>
      </c>
      <c r="AB1501" s="2">
        <f t="shared" si="1566"/>
        <v>85.5</v>
      </c>
      <c r="AC1501" s="2">
        <f t="shared" si="1567"/>
        <v>0</v>
      </c>
      <c r="AD1501" s="2"/>
      <c r="AE1501" s="2">
        <f t="shared" ref="AE1501:AE1509" si="1577">AA1500</f>
        <v>237.5</v>
      </c>
      <c r="AF1501" s="2">
        <f t="shared" si="1574"/>
        <v>237.5</v>
      </c>
      <c r="AG1501" s="2">
        <f t="shared" si="1575"/>
        <v>0</v>
      </c>
    </row>
    <row r="1502" spans="1:35" x14ac:dyDescent="0.25">
      <c r="D1502">
        <f t="shared" si="1568"/>
        <v>4</v>
      </c>
      <c r="E1502" s="2">
        <f t="shared" si="1569"/>
        <v>85.5</v>
      </c>
      <c r="F1502" s="2">
        <f t="shared" si="1570"/>
        <v>85.5</v>
      </c>
      <c r="G1502">
        <f t="shared" si="1571"/>
        <v>0</v>
      </c>
      <c r="H1502" s="2">
        <f t="shared" si="1572"/>
        <v>171</v>
      </c>
      <c r="I1502" s="2">
        <f t="shared" si="1576"/>
        <v>847732.5</v>
      </c>
      <c r="J1502" s="2"/>
      <c r="K1502" s="1" t="s">
        <v>21</v>
      </c>
      <c r="L1502" s="2">
        <f>L1499*L1500</f>
        <v>0</v>
      </c>
      <c r="M1502" s="1" t="s">
        <v>33</v>
      </c>
      <c r="N1502" s="2">
        <f>N1501</f>
        <v>3779.4507685921112</v>
      </c>
      <c r="O1502" s="2">
        <f t="shared" ref="O1502" si="1578">O1501</f>
        <v>3779.4507685921112</v>
      </c>
      <c r="P1502" s="2">
        <f>SUM(N1502:O1502)</f>
        <v>7558.9015371842224</v>
      </c>
      <c r="R1502">
        <v>4</v>
      </c>
      <c r="S1502" s="2">
        <f t="shared" si="1563"/>
        <v>85.5</v>
      </c>
      <c r="T1502" s="2">
        <f t="shared" si="1564"/>
        <v>85.5</v>
      </c>
      <c r="U1502" s="2">
        <f t="shared" si="1565"/>
        <v>0</v>
      </c>
      <c r="V1502" s="2"/>
      <c r="W1502" s="2">
        <f>S1502-S1502*$N$15</f>
        <v>68.400000000000006</v>
      </c>
      <c r="X1502" s="2">
        <f>T1502-T1502*$N$15</f>
        <v>68.400000000000006</v>
      </c>
      <c r="Y1502" s="2">
        <f>U1502-U1502*$N$15</f>
        <v>0</v>
      </c>
      <c r="Z1502" s="2"/>
      <c r="AA1502" s="2">
        <f t="shared" si="1573"/>
        <v>41.04</v>
      </c>
      <c r="AB1502" s="2">
        <f t="shared" si="1566"/>
        <v>41.04</v>
      </c>
      <c r="AC1502" s="2">
        <f t="shared" si="1567"/>
        <v>0</v>
      </c>
      <c r="AD1502" s="2"/>
      <c r="AE1502" s="2">
        <f t="shared" si="1577"/>
        <v>85.5</v>
      </c>
      <c r="AF1502" s="2">
        <f t="shared" si="1574"/>
        <v>85.5</v>
      </c>
      <c r="AG1502" s="2">
        <f t="shared" si="1575"/>
        <v>0</v>
      </c>
    </row>
    <row r="1503" spans="1:35" x14ac:dyDescent="0.25">
      <c r="D1503">
        <f t="shared" si="1568"/>
        <v>5</v>
      </c>
      <c r="E1503" s="2">
        <f t="shared" si="1569"/>
        <v>41.04</v>
      </c>
      <c r="F1503" s="2">
        <f t="shared" si="1570"/>
        <v>41.04</v>
      </c>
      <c r="G1503">
        <f t="shared" si="1571"/>
        <v>0</v>
      </c>
      <c r="H1503" s="2">
        <f t="shared" si="1572"/>
        <v>82.08</v>
      </c>
      <c r="I1503" s="2">
        <f t="shared" si="1576"/>
        <v>647282.88</v>
      </c>
      <c r="J1503" s="2"/>
      <c r="K1503" s="1" t="s">
        <v>22</v>
      </c>
      <c r="L1503" s="2">
        <f>(L1499*L1501)/2</f>
        <v>1889725.3842960557</v>
      </c>
      <c r="R1503">
        <v>5</v>
      </c>
      <c r="S1503" s="2">
        <f t="shared" si="1563"/>
        <v>41.04</v>
      </c>
      <c r="T1503" s="2">
        <f t="shared" si="1564"/>
        <v>41.04</v>
      </c>
      <c r="U1503" s="2">
        <f t="shared" si="1565"/>
        <v>0</v>
      </c>
      <c r="V1503" s="2"/>
      <c r="W1503" s="2">
        <f>S1503-S1503*$N$16</f>
        <v>32.832000000000001</v>
      </c>
      <c r="X1503" s="2">
        <f>T1503-T1503*$N$16</f>
        <v>32.832000000000001</v>
      </c>
      <c r="Y1503" s="2">
        <f>U1503-U1503*$N$16</f>
        <v>0</v>
      </c>
      <c r="Z1503" s="2"/>
      <c r="AA1503" s="2">
        <f t="shared" si="1573"/>
        <v>19.699200000000001</v>
      </c>
      <c r="AB1503" s="2">
        <f t="shared" si="1566"/>
        <v>19.699200000000001</v>
      </c>
      <c r="AC1503" s="2">
        <f t="shared" si="1567"/>
        <v>0</v>
      </c>
      <c r="AD1503" s="2"/>
      <c r="AE1503" s="2">
        <f t="shared" si="1577"/>
        <v>41.04</v>
      </c>
      <c r="AF1503" s="2">
        <f t="shared" si="1574"/>
        <v>41.04</v>
      </c>
      <c r="AG1503" s="2">
        <f t="shared" si="1575"/>
        <v>0</v>
      </c>
    </row>
    <row r="1504" spans="1:35" x14ac:dyDescent="0.25">
      <c r="D1504">
        <f t="shared" si="1568"/>
        <v>6</v>
      </c>
      <c r="E1504" s="2">
        <f t="shared" si="1569"/>
        <v>19.699200000000001</v>
      </c>
      <c r="F1504" s="2">
        <f t="shared" si="1570"/>
        <v>19.699200000000001</v>
      </c>
      <c r="G1504">
        <f t="shared" si="1571"/>
        <v>0</v>
      </c>
      <c r="H1504" s="2">
        <f t="shared" si="1572"/>
        <v>39.398400000000002</v>
      </c>
      <c r="I1504" s="2">
        <f t="shared" si="1576"/>
        <v>447309.73440000002</v>
      </c>
      <c r="J1504" s="2"/>
      <c r="K1504" s="1" t="s">
        <v>23</v>
      </c>
      <c r="L1504" s="2">
        <f>L1503</f>
        <v>1889725.3842960557</v>
      </c>
      <c r="R1504">
        <v>6</v>
      </c>
      <c r="S1504" s="2">
        <f t="shared" si="1563"/>
        <v>19.699200000000001</v>
      </c>
      <c r="T1504" s="2">
        <f t="shared" si="1564"/>
        <v>19.699200000000001</v>
      </c>
      <c r="U1504" s="2">
        <f t="shared" si="1565"/>
        <v>0</v>
      </c>
      <c r="V1504" s="2"/>
      <c r="W1504" s="2">
        <f>S1504-S1504*$N$17</f>
        <v>15.759360000000001</v>
      </c>
      <c r="X1504" s="2">
        <f>T1504-T1504*$N$17</f>
        <v>15.759360000000001</v>
      </c>
      <c r="Y1504" s="2">
        <f>U1504-U1504*$N$17</f>
        <v>0</v>
      </c>
      <c r="Z1504" s="2"/>
      <c r="AA1504" s="2">
        <f t="shared" si="1573"/>
        <v>9.4556160000000009</v>
      </c>
      <c r="AB1504" s="2">
        <f t="shared" si="1566"/>
        <v>9.4556160000000009</v>
      </c>
      <c r="AC1504" s="2">
        <f t="shared" si="1567"/>
        <v>0</v>
      </c>
      <c r="AD1504" s="2"/>
      <c r="AE1504" s="2">
        <f t="shared" si="1577"/>
        <v>19.699200000000001</v>
      </c>
      <c r="AF1504" s="2">
        <f t="shared" si="1574"/>
        <v>19.699200000000001</v>
      </c>
      <c r="AG1504" s="2">
        <f t="shared" si="1575"/>
        <v>0</v>
      </c>
    </row>
    <row r="1505" spans="1:35" x14ac:dyDescent="0.25">
      <c r="D1505">
        <f t="shared" si="1568"/>
        <v>7</v>
      </c>
      <c r="E1505" s="2">
        <f t="shared" si="1569"/>
        <v>9.4556160000000009</v>
      </c>
      <c r="F1505" s="2">
        <f t="shared" si="1570"/>
        <v>9.4556160000000009</v>
      </c>
      <c r="G1505">
        <f t="shared" si="1571"/>
        <v>0</v>
      </c>
      <c r="H1505" s="2">
        <f t="shared" si="1572"/>
        <v>18.911232000000002</v>
      </c>
      <c r="I1505" s="2">
        <f t="shared" si="1576"/>
        <v>278288.23449600005</v>
      </c>
      <c r="J1505" s="2"/>
      <c r="K1505" s="15"/>
      <c r="L1505" s="2"/>
      <c r="M1505" s="2"/>
      <c r="N1505" s="2"/>
      <c r="O1505" s="2"/>
      <c r="R1505">
        <v>7</v>
      </c>
      <c r="S1505" s="2">
        <f t="shared" si="1563"/>
        <v>9.4556160000000009</v>
      </c>
      <c r="T1505" s="2">
        <f t="shared" si="1564"/>
        <v>9.4556160000000009</v>
      </c>
      <c r="U1505" s="2">
        <f t="shared" si="1565"/>
        <v>0</v>
      </c>
      <c r="V1505" s="2"/>
      <c r="W1505" s="2">
        <f>S1505-S1505*$N$18</f>
        <v>7.5644928000000009</v>
      </c>
      <c r="X1505" s="2">
        <f>T1505-T1505*$N$18</f>
        <v>7.5644928000000009</v>
      </c>
      <c r="Y1505" s="2">
        <f>U1505-U1505*$N$18</f>
        <v>0</v>
      </c>
      <c r="Z1505" s="2"/>
      <c r="AA1505" s="2">
        <f t="shared" si="1573"/>
        <v>4.53869568</v>
      </c>
      <c r="AB1505" s="2">
        <f t="shared" si="1566"/>
        <v>4.53869568</v>
      </c>
      <c r="AC1505" s="2">
        <f t="shared" si="1567"/>
        <v>0</v>
      </c>
      <c r="AD1505" s="2"/>
      <c r="AE1505" s="2">
        <f t="shared" si="1577"/>
        <v>9.4556160000000009</v>
      </c>
      <c r="AF1505" s="2">
        <f t="shared" si="1574"/>
        <v>9.4556160000000009</v>
      </c>
      <c r="AG1505" s="2">
        <f t="shared" si="1575"/>
        <v>0</v>
      </c>
    </row>
    <row r="1506" spans="1:35" x14ac:dyDescent="0.25">
      <c r="D1506">
        <f t="shared" si="1568"/>
        <v>8</v>
      </c>
      <c r="E1506" s="2">
        <f t="shared" si="1569"/>
        <v>4.53869568</v>
      </c>
      <c r="F1506" s="2">
        <f t="shared" si="1570"/>
        <v>4.53869568</v>
      </c>
      <c r="G1506">
        <f t="shared" si="1571"/>
        <v>0</v>
      </c>
      <c r="H1506" s="2">
        <f t="shared" si="1572"/>
        <v>9.07739136</v>
      </c>
      <c r="I1506" s="2">
        <f t="shared" si="1576"/>
        <v>168076.97842176</v>
      </c>
      <c r="J1506" s="2"/>
      <c r="K1506" s="2"/>
      <c r="L1506" s="2"/>
      <c r="M1506" s="2"/>
      <c r="N1506" s="2"/>
      <c r="O1506" s="2"/>
      <c r="R1506">
        <v>8</v>
      </c>
      <c r="S1506" s="2">
        <f t="shared" si="1563"/>
        <v>4.53869568</v>
      </c>
      <c r="T1506" s="2">
        <f t="shared" si="1564"/>
        <v>4.53869568</v>
      </c>
      <c r="U1506" s="2">
        <f t="shared" si="1565"/>
        <v>0</v>
      </c>
      <c r="V1506" s="2"/>
      <c r="W1506" s="2">
        <f>S1506-S1506*$N$19</f>
        <v>3.630956544</v>
      </c>
      <c r="X1506" s="2">
        <f>T1506-T1506*$N$19</f>
        <v>3.630956544</v>
      </c>
      <c r="Y1506" s="2">
        <f>U1506-U1506*$N$19</f>
        <v>0</v>
      </c>
      <c r="Z1506" s="2"/>
      <c r="AA1506" s="2">
        <f t="shared" si="1573"/>
        <v>2.1785739263999999</v>
      </c>
      <c r="AB1506" s="2">
        <f t="shared" si="1566"/>
        <v>2.1785739263999999</v>
      </c>
      <c r="AC1506" s="2">
        <f t="shared" si="1567"/>
        <v>0</v>
      </c>
      <c r="AD1506" s="2"/>
      <c r="AE1506" s="2">
        <f t="shared" si="1577"/>
        <v>4.53869568</v>
      </c>
      <c r="AF1506" s="2">
        <f t="shared" si="1574"/>
        <v>4.53869568</v>
      </c>
      <c r="AG1506" s="2">
        <f t="shared" si="1575"/>
        <v>0</v>
      </c>
    </row>
    <row r="1507" spans="1:35" x14ac:dyDescent="0.25">
      <c r="D1507">
        <f t="shared" si="1568"/>
        <v>9</v>
      </c>
      <c r="E1507" s="2">
        <f t="shared" si="1569"/>
        <v>2.1785739263999999</v>
      </c>
      <c r="F1507" s="2">
        <f t="shared" si="1570"/>
        <v>2.1785739263999999</v>
      </c>
      <c r="G1507">
        <f t="shared" si="1571"/>
        <v>0</v>
      </c>
      <c r="H1507" s="2">
        <f t="shared" si="1572"/>
        <v>4.3571478527999998</v>
      </c>
      <c r="I1507" s="2">
        <f t="shared" si="1576"/>
        <v>134261.15393617921</v>
      </c>
      <c r="J1507" s="2"/>
      <c r="K1507" s="2"/>
      <c r="L1507" s="2"/>
      <c r="M1507" s="2"/>
      <c r="N1507" s="2"/>
      <c r="O1507" s="2"/>
      <c r="R1507">
        <v>9</v>
      </c>
      <c r="S1507" s="2">
        <f t="shared" si="1563"/>
        <v>2.1785739263999999</v>
      </c>
      <c r="T1507" s="2">
        <f t="shared" si="1564"/>
        <v>2.1785739263999999</v>
      </c>
      <c r="U1507" s="2">
        <f t="shared" si="1565"/>
        <v>0</v>
      </c>
      <c r="V1507" s="2"/>
      <c r="W1507" s="2">
        <f>S1507-S1507*$N$20</f>
        <v>1.7428591411199998</v>
      </c>
      <c r="X1507" s="2">
        <f>T1507-T1507*$N$20</f>
        <v>1.7428591411199998</v>
      </c>
      <c r="Y1507" s="2">
        <f>U1507-U1507*$N$20</f>
        <v>0</v>
      </c>
      <c r="Z1507" s="2"/>
      <c r="AA1507" s="2">
        <f t="shared" si="1573"/>
        <v>1.0457154846719998</v>
      </c>
      <c r="AB1507" s="2">
        <f t="shared" si="1566"/>
        <v>1.0457154846719998</v>
      </c>
      <c r="AC1507" s="2">
        <f t="shared" si="1567"/>
        <v>0</v>
      </c>
      <c r="AD1507" s="2"/>
      <c r="AE1507" s="2">
        <f t="shared" si="1577"/>
        <v>2.1785739263999999</v>
      </c>
      <c r="AF1507" s="2">
        <f t="shared" si="1574"/>
        <v>2.1785739263999999</v>
      </c>
      <c r="AG1507" s="2">
        <f t="shared" si="1575"/>
        <v>0</v>
      </c>
    </row>
    <row r="1508" spans="1:35" x14ac:dyDescent="0.25">
      <c r="D1508">
        <f t="shared" si="1568"/>
        <v>10</v>
      </c>
      <c r="E1508" s="2">
        <f t="shared" si="1569"/>
        <v>1.0457154846719998</v>
      </c>
      <c r="F1508" s="2">
        <f t="shared" si="1570"/>
        <v>1.0457154846719998</v>
      </c>
      <c r="G1508">
        <f t="shared" si="1571"/>
        <v>0</v>
      </c>
      <c r="H1508" s="2">
        <f t="shared" si="1572"/>
        <v>2.0914309693439996</v>
      </c>
      <c r="I1508" s="2">
        <f t="shared" si="1576"/>
        <v>67114.019806248951</v>
      </c>
      <c r="J1508" s="2"/>
      <c r="K1508" s="2"/>
      <c r="L1508" s="2"/>
      <c r="M1508" s="2"/>
      <c r="N1508" s="2"/>
      <c r="O1508" s="2"/>
      <c r="R1508">
        <v>10</v>
      </c>
      <c r="S1508" s="2">
        <f t="shared" si="1563"/>
        <v>1.0457154846719998</v>
      </c>
      <c r="T1508" s="2">
        <f t="shared" si="1564"/>
        <v>1.0457154846719998</v>
      </c>
      <c r="U1508" s="2">
        <f t="shared" si="1565"/>
        <v>0</v>
      </c>
      <c r="V1508" s="2"/>
      <c r="W1508" s="2">
        <f>S1508-S1508*$N$21</f>
        <v>0.8365723877375999</v>
      </c>
      <c r="X1508" s="2">
        <f>T1508-T1508*$N$21</f>
        <v>0.8365723877375999</v>
      </c>
      <c r="Y1508" s="2">
        <f>U1508-U1508*$N$21</f>
        <v>0</v>
      </c>
      <c r="Z1508" s="2"/>
      <c r="AA1508" s="2">
        <f t="shared" si="1573"/>
        <v>0.50194343264255992</v>
      </c>
      <c r="AB1508" s="2">
        <f t="shared" si="1566"/>
        <v>0.50194343264255992</v>
      </c>
      <c r="AC1508" s="2">
        <f t="shared" si="1567"/>
        <v>0</v>
      </c>
      <c r="AD1508" s="2"/>
      <c r="AE1508" s="2">
        <f t="shared" si="1577"/>
        <v>1.0457154846719998</v>
      </c>
      <c r="AF1508" s="2">
        <f t="shared" si="1574"/>
        <v>1.0457154846719998</v>
      </c>
      <c r="AG1508" s="2">
        <f t="shared" si="1575"/>
        <v>0</v>
      </c>
    </row>
    <row r="1509" spans="1:35" x14ac:dyDescent="0.25">
      <c r="D1509">
        <f t="shared" si="1568"/>
        <v>11</v>
      </c>
      <c r="E1509" s="2">
        <f t="shared" si="1569"/>
        <v>0.50194343264255992</v>
      </c>
      <c r="F1509" s="2">
        <f t="shared" si="1570"/>
        <v>0.50194343264255992</v>
      </c>
      <c r="G1509">
        <f t="shared" si="1571"/>
        <v>0</v>
      </c>
      <c r="H1509" s="2">
        <f t="shared" si="1572"/>
        <v>1.0038868652851198</v>
      </c>
      <c r="I1509" s="2">
        <f t="shared" si="1576"/>
        <v>40360.26753192296</v>
      </c>
      <c r="J1509" s="2"/>
      <c r="K1509" s="2"/>
      <c r="L1509" s="2"/>
      <c r="M1509" s="2"/>
      <c r="N1509" s="2"/>
      <c r="O1509" s="2"/>
      <c r="R1509" s="3">
        <v>11</v>
      </c>
      <c r="S1509" s="6">
        <f t="shared" si="1563"/>
        <v>0.50194343264255992</v>
      </c>
      <c r="T1509" s="6">
        <f t="shared" si="1564"/>
        <v>0.50194343264255992</v>
      </c>
      <c r="U1509" s="6">
        <f t="shared" si="1565"/>
        <v>0</v>
      </c>
      <c r="V1509" s="7"/>
      <c r="W1509" s="2">
        <f>S1509-S1509*$N$22</f>
        <v>0.40155474611404796</v>
      </c>
      <c r="X1509" s="2">
        <f>T1509-T1509*$N$22</f>
        <v>0.40155474611404796</v>
      </c>
      <c r="Y1509" s="2">
        <f>U1509-U1509*$N$22</f>
        <v>0</v>
      </c>
      <c r="Z1509" s="2"/>
      <c r="AA1509" s="2">
        <f t="shared" si="1573"/>
        <v>0.24093284766842876</v>
      </c>
      <c r="AB1509" s="2">
        <f t="shared" si="1566"/>
        <v>0.24093284766842876</v>
      </c>
      <c r="AC1509" s="2">
        <f t="shared" si="1567"/>
        <v>0</v>
      </c>
      <c r="AD1509" s="2"/>
      <c r="AE1509" s="2">
        <f t="shared" si="1577"/>
        <v>0.50194343264255992</v>
      </c>
      <c r="AF1509" s="2">
        <f t="shared" si="1574"/>
        <v>0.50194343264255992</v>
      </c>
      <c r="AG1509" s="2">
        <f t="shared" si="1575"/>
        <v>0</v>
      </c>
    </row>
    <row r="1510" spans="1:35" x14ac:dyDescent="0.25">
      <c r="H1510" s="2">
        <f>SUM(H1499:H1509)</f>
        <v>9611.8210262316497</v>
      </c>
      <c r="I1510">
        <f>SUM(I1501:I1509)</f>
        <v>3779450.7685921113</v>
      </c>
      <c r="R1510" t="s">
        <v>30</v>
      </c>
      <c r="T1510">
        <f>IF($H1510&lt;$J$12,F1510,F1510/$H1510*$J$12)</f>
        <v>0</v>
      </c>
      <c r="U1510">
        <f>SUM(S1499:U1509)</f>
        <v>7052.9194890474282</v>
      </c>
      <c r="Y1510" s="2">
        <f>SUM(W1499:Y1509)</f>
        <v>6877.3355912379429</v>
      </c>
      <c r="AC1510" s="2">
        <f>SUM(AA1499:AC1509)</f>
        <v>2053.4013547427667</v>
      </c>
      <c r="AE1510" s="2">
        <f>SUM(AE1499:AE1509)</f>
        <v>4805.9105131158249</v>
      </c>
      <c r="AF1510" s="2">
        <f>SUM(AF1499:AF1509)</f>
        <v>4805.9105131158249</v>
      </c>
      <c r="AG1510">
        <f>SUM(AG1499:AG1509)</f>
        <v>0</v>
      </c>
      <c r="AH1510" s="15">
        <f>SUM(AE1499:AG1509)</f>
        <v>9611.8210262316461</v>
      </c>
    </row>
    <row r="1511" spans="1:35" x14ac:dyDescent="0.25">
      <c r="B1511" s="3"/>
      <c r="C1511" s="3"/>
      <c r="D1511" s="3"/>
      <c r="E1511" s="6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14"/>
      <c r="AI1511" s="3"/>
    </row>
    <row r="1512" spans="1:35" x14ac:dyDescent="0.25">
      <c r="B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7"/>
      <c r="U1512" s="7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7"/>
      <c r="AH1512" s="19"/>
      <c r="AI1512" s="7"/>
    </row>
    <row r="1513" spans="1:35" x14ac:dyDescent="0.25">
      <c r="A1513" t="s">
        <v>24</v>
      </c>
      <c r="B1513">
        <f>B1498+1</f>
        <v>99</v>
      </c>
      <c r="D1513" s="3" t="s">
        <v>34</v>
      </c>
      <c r="E1513" s="3" t="s">
        <v>5</v>
      </c>
      <c r="F1513" s="3" t="s">
        <v>4</v>
      </c>
      <c r="G1513" s="3" t="s">
        <v>6</v>
      </c>
      <c r="H1513" s="3" t="s">
        <v>14</v>
      </c>
      <c r="I1513" s="3" t="s">
        <v>7</v>
      </c>
      <c r="K1513" s="14" t="s">
        <v>32</v>
      </c>
      <c r="L1513" s="4"/>
      <c r="M1513" s="4"/>
      <c r="N1513" s="3" t="s">
        <v>51</v>
      </c>
      <c r="O1513" s="3" t="s">
        <v>50</v>
      </c>
      <c r="P1513" s="3" t="s">
        <v>14</v>
      </c>
      <c r="R1513" s="3" t="s">
        <v>34</v>
      </c>
      <c r="S1513" s="3" t="s">
        <v>35</v>
      </c>
      <c r="T1513" s="3" t="s">
        <v>36</v>
      </c>
      <c r="U1513" s="3" t="s">
        <v>37</v>
      </c>
      <c r="W1513" s="3" t="s">
        <v>38</v>
      </c>
      <c r="X1513" s="3" t="s">
        <v>39</v>
      </c>
      <c r="Y1513" s="3" t="s">
        <v>40</v>
      </c>
      <c r="AA1513" s="3" t="s">
        <v>41</v>
      </c>
      <c r="AB1513" s="3" t="s">
        <v>42</v>
      </c>
      <c r="AC1513" s="3" t="s">
        <v>43</v>
      </c>
      <c r="AE1513" s="3" t="s">
        <v>52</v>
      </c>
      <c r="AF1513" s="3" t="s">
        <v>54</v>
      </c>
      <c r="AG1513" s="3" t="s">
        <v>53</v>
      </c>
      <c r="AH1513" s="1" t="s">
        <v>24</v>
      </c>
      <c r="AI1513">
        <f>B1513</f>
        <v>99</v>
      </c>
    </row>
    <row r="1514" spans="1:35" x14ac:dyDescent="0.25">
      <c r="D1514">
        <f>D1499</f>
        <v>1</v>
      </c>
      <c r="E1514" s="2">
        <f>AE1499</f>
        <v>3779.4507685921112</v>
      </c>
      <c r="F1514" s="2">
        <f>AF1499</f>
        <v>3779.4507685921112</v>
      </c>
      <c r="G1514">
        <f>IF($B1513&lt;$M$5,0,$K$6)</f>
        <v>0</v>
      </c>
      <c r="H1514" s="2">
        <f>SUM(E1514:G1514)</f>
        <v>7558.9015371842224</v>
      </c>
      <c r="K1514" s="1" t="s">
        <v>17</v>
      </c>
      <c r="L1514" s="2">
        <f>SUM(I1516:I1524)</f>
        <v>3779450.7685921113</v>
      </c>
      <c r="M1514" s="4"/>
      <c r="N1514" s="7">
        <f>L1517+L1518</f>
        <v>1889725.3842960557</v>
      </c>
      <c r="O1514" s="7">
        <f>L1519</f>
        <v>1889725.3842960557</v>
      </c>
      <c r="P1514" s="4"/>
      <c r="R1514">
        <v>1</v>
      </c>
      <c r="S1514" s="2">
        <f t="shared" ref="S1514:S1524" si="1579">IF($H1514&lt;$J$12,E1514,E1514/$H1514*$J$12)</f>
        <v>2500</v>
      </c>
      <c r="T1514" s="2">
        <f t="shared" ref="T1514:T1524" si="1580">IF($H1514&lt;$J$12,F1514,F1514/$H1514*$J$12)</f>
        <v>2500</v>
      </c>
      <c r="U1514" s="2">
        <f t="shared" ref="U1514:U1524" si="1581">IF($H1514&lt;$J$12,G1514,G1514/$H1514*$J$12)</f>
        <v>0</v>
      </c>
      <c r="V1514" s="2"/>
      <c r="W1514" s="2">
        <f>S1514-S1514*$N$12</f>
        <v>2500</v>
      </c>
      <c r="X1514" s="2">
        <f>T1514-T1514*$N$12</f>
        <v>2500</v>
      </c>
      <c r="Y1514" s="2">
        <f>U1514-U1514*$N$12</f>
        <v>0</v>
      </c>
      <c r="Z1514" s="2"/>
      <c r="AA1514" s="2">
        <f>W1514*VLOOKUP($R1514,$D$19:$E$29,2,FALSE)</f>
        <v>625</v>
      </c>
      <c r="AB1514" s="2">
        <f t="shared" ref="AB1514:AB1524" si="1582">X1514*VLOOKUP($R1514,$D$19:$E$29,2,FALSE)</f>
        <v>625</v>
      </c>
      <c r="AC1514" s="2">
        <f t="shared" ref="AC1514:AC1524" si="1583">Y1514*VLOOKUP($R1514,$D$19:$E$29,2,FALSE)</f>
        <v>0</v>
      </c>
      <c r="AD1514" s="2"/>
      <c r="AE1514" s="2">
        <f>N1517</f>
        <v>3779.4507685921112</v>
      </c>
      <c r="AF1514" s="2">
        <f>O1517</f>
        <v>3779.4507685921112</v>
      </c>
      <c r="AG1514">
        <v>0</v>
      </c>
    </row>
    <row r="1515" spans="1:35" x14ac:dyDescent="0.25">
      <c r="D1515">
        <f t="shared" ref="D1515:D1524" si="1584">D1500</f>
        <v>2</v>
      </c>
      <c r="E1515" s="2">
        <f t="shared" ref="E1515:E1524" si="1585">AE1500</f>
        <v>625</v>
      </c>
      <c r="F1515" s="2">
        <f t="shared" ref="F1515:F1524" si="1586">AF1500</f>
        <v>625</v>
      </c>
      <c r="G1515">
        <f t="shared" ref="G1515:G1524" si="1587">AG1500</f>
        <v>0</v>
      </c>
      <c r="H1515" s="2">
        <f t="shared" ref="H1515:H1524" si="1588">SUM(E1515:G1515)</f>
        <v>1250</v>
      </c>
      <c r="K1515" s="1" t="s">
        <v>19</v>
      </c>
      <c r="L1515" s="8">
        <f>IF(B1513&lt;$M$5,0,$K$6/SUM($K$6,E1514:E1524))</f>
        <v>0</v>
      </c>
      <c r="M1515" s="1" t="s">
        <v>15</v>
      </c>
      <c r="N1515" s="2">
        <f>N1514*$I$6</f>
        <v>3779.4507685921112</v>
      </c>
      <c r="O1515" s="2">
        <f>O1514*$I$6</f>
        <v>3779.4507685921112</v>
      </c>
      <c r="P1515" s="2">
        <f>SUM(N1515:O1515)</f>
        <v>7558.9015371842224</v>
      </c>
      <c r="R1515">
        <v>2</v>
      </c>
      <c r="S1515" s="2">
        <f t="shared" si="1579"/>
        <v>625</v>
      </c>
      <c r="T1515" s="2">
        <f t="shared" si="1580"/>
        <v>625</v>
      </c>
      <c r="U1515" s="2">
        <f t="shared" si="1581"/>
        <v>0</v>
      </c>
      <c r="V1515" s="2"/>
      <c r="W1515" s="2">
        <f>S1515-S1515*$N$13</f>
        <v>593.75</v>
      </c>
      <c r="X1515" s="2">
        <f>T1515-T1515*$N$13</f>
        <v>593.75</v>
      </c>
      <c r="Y1515" s="2">
        <f>U1515-U1515*$N$13</f>
        <v>0</v>
      </c>
      <c r="Z1515" s="2"/>
      <c r="AA1515" s="2">
        <f t="shared" ref="AA1515:AA1524" si="1589">W1515*VLOOKUP($R1515,$D$19:$E$29,2,FALSE)</f>
        <v>237.5</v>
      </c>
      <c r="AB1515" s="2">
        <f t="shared" si="1582"/>
        <v>237.5</v>
      </c>
      <c r="AC1515" s="2">
        <f t="shared" si="1583"/>
        <v>0</v>
      </c>
      <c r="AD1515" s="2"/>
      <c r="AE1515" s="2">
        <f>AA1514</f>
        <v>625</v>
      </c>
      <c r="AF1515" s="2">
        <f t="shared" ref="AF1515:AF1524" si="1590">AB1514</f>
        <v>625</v>
      </c>
      <c r="AG1515" s="2">
        <f t="shared" ref="AG1515:AG1524" si="1591">AC1514</f>
        <v>0</v>
      </c>
    </row>
    <row r="1516" spans="1:35" x14ac:dyDescent="0.25">
      <c r="D1516">
        <f t="shared" si="1584"/>
        <v>3</v>
      </c>
      <c r="E1516" s="2">
        <f t="shared" si="1585"/>
        <v>237.5</v>
      </c>
      <c r="F1516" s="2">
        <f t="shared" si="1586"/>
        <v>237.5</v>
      </c>
      <c r="G1516">
        <f t="shared" si="1587"/>
        <v>0</v>
      </c>
      <c r="H1516" s="2">
        <f t="shared" si="1588"/>
        <v>475</v>
      </c>
      <c r="I1516" s="2">
        <f t="shared" ref="I1516:I1524" si="1592">F1516*VLOOKUP(D1516,$H$12:$L$22,4,FALSE)</f>
        <v>1149025</v>
      </c>
      <c r="J1516" s="2"/>
      <c r="K1516" s="1" t="s">
        <v>20</v>
      </c>
      <c r="L1516" s="8">
        <f>1-L1515</f>
        <v>1</v>
      </c>
      <c r="M1516" s="1" t="s">
        <v>16</v>
      </c>
      <c r="N1516" s="2">
        <f>IF($P1515&lt;$I$7,N1515,$I$7*N1515/$P1515)</f>
        <v>3779.4507685921112</v>
      </c>
      <c r="O1516" s="2">
        <f>IF($P1515&lt;$I$7,O1515,$I$7*O1515/$P1515)</f>
        <v>3779.4507685921112</v>
      </c>
      <c r="P1516" s="2">
        <f>SUM(N1516:O1516)</f>
        <v>7558.9015371842224</v>
      </c>
      <c r="R1516">
        <v>3</v>
      </c>
      <c r="S1516" s="2">
        <f t="shared" si="1579"/>
        <v>237.5</v>
      </c>
      <c r="T1516" s="2">
        <f t="shared" si="1580"/>
        <v>237.5</v>
      </c>
      <c r="U1516" s="2">
        <f t="shared" si="1581"/>
        <v>0</v>
      </c>
      <c r="V1516" s="2"/>
      <c r="W1516" s="2">
        <f>S1516-S1516*$N$14</f>
        <v>213.75</v>
      </c>
      <c r="X1516" s="2">
        <f>T1516-T1516*$N$14</f>
        <v>213.75</v>
      </c>
      <c r="Y1516" s="2">
        <f>U1516-U1516*$N$14</f>
        <v>0</v>
      </c>
      <c r="Z1516" s="2"/>
      <c r="AA1516" s="2">
        <f t="shared" si="1589"/>
        <v>85.5</v>
      </c>
      <c r="AB1516" s="2">
        <f t="shared" si="1582"/>
        <v>85.5</v>
      </c>
      <c r="AC1516" s="2">
        <f t="shared" si="1583"/>
        <v>0</v>
      </c>
      <c r="AD1516" s="2"/>
      <c r="AE1516" s="2">
        <f t="shared" ref="AE1516:AE1524" si="1593">AA1515</f>
        <v>237.5</v>
      </c>
      <c r="AF1516" s="2">
        <f t="shared" si="1590"/>
        <v>237.5</v>
      </c>
      <c r="AG1516" s="2">
        <f t="shared" si="1591"/>
        <v>0</v>
      </c>
    </row>
    <row r="1517" spans="1:35" x14ac:dyDescent="0.25">
      <c r="D1517">
        <f t="shared" si="1584"/>
        <v>4</v>
      </c>
      <c r="E1517" s="2">
        <f t="shared" si="1585"/>
        <v>85.5</v>
      </c>
      <c r="F1517" s="2">
        <f t="shared" si="1586"/>
        <v>85.5</v>
      </c>
      <c r="G1517">
        <f t="shared" si="1587"/>
        <v>0</v>
      </c>
      <c r="H1517" s="2">
        <f t="shared" si="1588"/>
        <v>171</v>
      </c>
      <c r="I1517" s="2">
        <f t="shared" si="1592"/>
        <v>847732.5</v>
      </c>
      <c r="J1517" s="2"/>
      <c r="K1517" s="1" t="s">
        <v>21</v>
      </c>
      <c r="L1517" s="2">
        <f>L1514*L1515</f>
        <v>0</v>
      </c>
      <c r="M1517" s="1" t="s">
        <v>33</v>
      </c>
      <c r="N1517" s="2">
        <f>N1516</f>
        <v>3779.4507685921112</v>
      </c>
      <c r="O1517" s="2">
        <f t="shared" ref="O1517" si="1594">O1516</f>
        <v>3779.4507685921112</v>
      </c>
      <c r="P1517" s="2">
        <f>SUM(N1517:O1517)</f>
        <v>7558.9015371842224</v>
      </c>
      <c r="R1517">
        <v>4</v>
      </c>
      <c r="S1517" s="2">
        <f t="shared" si="1579"/>
        <v>85.5</v>
      </c>
      <c r="T1517" s="2">
        <f t="shared" si="1580"/>
        <v>85.5</v>
      </c>
      <c r="U1517" s="2">
        <f t="shared" si="1581"/>
        <v>0</v>
      </c>
      <c r="V1517" s="2"/>
      <c r="W1517" s="2">
        <f>S1517-S1517*$N$15</f>
        <v>68.400000000000006</v>
      </c>
      <c r="X1517" s="2">
        <f>T1517-T1517*$N$15</f>
        <v>68.400000000000006</v>
      </c>
      <c r="Y1517" s="2">
        <f>U1517-U1517*$N$15</f>
        <v>0</v>
      </c>
      <c r="Z1517" s="2"/>
      <c r="AA1517" s="2">
        <f t="shared" si="1589"/>
        <v>41.04</v>
      </c>
      <c r="AB1517" s="2">
        <f t="shared" si="1582"/>
        <v>41.04</v>
      </c>
      <c r="AC1517" s="2">
        <f t="shared" si="1583"/>
        <v>0</v>
      </c>
      <c r="AD1517" s="2"/>
      <c r="AE1517" s="2">
        <f t="shared" si="1593"/>
        <v>85.5</v>
      </c>
      <c r="AF1517" s="2">
        <f t="shared" si="1590"/>
        <v>85.5</v>
      </c>
      <c r="AG1517" s="2">
        <f t="shared" si="1591"/>
        <v>0</v>
      </c>
    </row>
    <row r="1518" spans="1:35" x14ac:dyDescent="0.25">
      <c r="D1518">
        <f t="shared" si="1584"/>
        <v>5</v>
      </c>
      <c r="E1518" s="2">
        <f t="shared" si="1585"/>
        <v>41.04</v>
      </c>
      <c r="F1518" s="2">
        <f t="shared" si="1586"/>
        <v>41.04</v>
      </c>
      <c r="G1518">
        <f t="shared" si="1587"/>
        <v>0</v>
      </c>
      <c r="H1518" s="2">
        <f t="shared" si="1588"/>
        <v>82.08</v>
      </c>
      <c r="I1518" s="2">
        <f t="shared" si="1592"/>
        <v>647282.88</v>
      </c>
      <c r="J1518" s="2"/>
      <c r="K1518" s="1" t="s">
        <v>22</v>
      </c>
      <c r="L1518" s="2">
        <f>(L1514*L1516)/2</f>
        <v>1889725.3842960557</v>
      </c>
      <c r="R1518">
        <v>5</v>
      </c>
      <c r="S1518" s="2">
        <f t="shared" si="1579"/>
        <v>41.04</v>
      </c>
      <c r="T1518" s="2">
        <f t="shared" si="1580"/>
        <v>41.04</v>
      </c>
      <c r="U1518" s="2">
        <f t="shared" si="1581"/>
        <v>0</v>
      </c>
      <c r="V1518" s="2"/>
      <c r="W1518" s="2">
        <f>S1518-S1518*$N$16</f>
        <v>32.832000000000001</v>
      </c>
      <c r="X1518" s="2">
        <f>T1518-T1518*$N$16</f>
        <v>32.832000000000001</v>
      </c>
      <c r="Y1518" s="2">
        <f>U1518-U1518*$N$16</f>
        <v>0</v>
      </c>
      <c r="Z1518" s="2"/>
      <c r="AA1518" s="2">
        <f t="shared" si="1589"/>
        <v>19.699200000000001</v>
      </c>
      <c r="AB1518" s="2">
        <f t="shared" si="1582"/>
        <v>19.699200000000001</v>
      </c>
      <c r="AC1518" s="2">
        <f t="shared" si="1583"/>
        <v>0</v>
      </c>
      <c r="AD1518" s="2"/>
      <c r="AE1518" s="2">
        <f t="shared" si="1593"/>
        <v>41.04</v>
      </c>
      <c r="AF1518" s="2">
        <f t="shared" si="1590"/>
        <v>41.04</v>
      </c>
      <c r="AG1518" s="2">
        <f t="shared" si="1591"/>
        <v>0</v>
      </c>
    </row>
    <row r="1519" spans="1:35" x14ac:dyDescent="0.25">
      <c r="D1519">
        <f t="shared" si="1584"/>
        <v>6</v>
      </c>
      <c r="E1519" s="2">
        <f t="shared" si="1585"/>
        <v>19.699200000000001</v>
      </c>
      <c r="F1519" s="2">
        <f t="shared" si="1586"/>
        <v>19.699200000000001</v>
      </c>
      <c r="G1519">
        <f t="shared" si="1587"/>
        <v>0</v>
      </c>
      <c r="H1519" s="2">
        <f t="shared" si="1588"/>
        <v>39.398400000000002</v>
      </c>
      <c r="I1519" s="2">
        <f t="shared" si="1592"/>
        <v>447309.73440000002</v>
      </c>
      <c r="J1519" s="2"/>
      <c r="K1519" s="1" t="s">
        <v>23</v>
      </c>
      <c r="L1519" s="2">
        <f>L1518</f>
        <v>1889725.3842960557</v>
      </c>
      <c r="R1519">
        <v>6</v>
      </c>
      <c r="S1519" s="2">
        <f t="shared" si="1579"/>
        <v>19.699200000000001</v>
      </c>
      <c r="T1519" s="2">
        <f t="shared" si="1580"/>
        <v>19.699200000000001</v>
      </c>
      <c r="U1519" s="2">
        <f t="shared" si="1581"/>
        <v>0</v>
      </c>
      <c r="V1519" s="2"/>
      <c r="W1519" s="2">
        <f>S1519-S1519*$N$17</f>
        <v>15.759360000000001</v>
      </c>
      <c r="X1519" s="2">
        <f>T1519-T1519*$N$17</f>
        <v>15.759360000000001</v>
      </c>
      <c r="Y1519" s="2">
        <f>U1519-U1519*$N$17</f>
        <v>0</v>
      </c>
      <c r="Z1519" s="2"/>
      <c r="AA1519" s="2">
        <f t="shared" si="1589"/>
        <v>9.4556160000000009</v>
      </c>
      <c r="AB1519" s="2">
        <f t="shared" si="1582"/>
        <v>9.4556160000000009</v>
      </c>
      <c r="AC1519" s="2">
        <f t="shared" si="1583"/>
        <v>0</v>
      </c>
      <c r="AD1519" s="2"/>
      <c r="AE1519" s="2">
        <f t="shared" si="1593"/>
        <v>19.699200000000001</v>
      </c>
      <c r="AF1519" s="2">
        <f t="shared" si="1590"/>
        <v>19.699200000000001</v>
      </c>
      <c r="AG1519" s="2">
        <f t="shared" si="1591"/>
        <v>0</v>
      </c>
    </row>
    <row r="1520" spans="1:35" x14ac:dyDescent="0.25">
      <c r="D1520">
        <f t="shared" si="1584"/>
        <v>7</v>
      </c>
      <c r="E1520" s="2">
        <f t="shared" si="1585"/>
        <v>9.4556160000000009</v>
      </c>
      <c r="F1520" s="2">
        <f t="shared" si="1586"/>
        <v>9.4556160000000009</v>
      </c>
      <c r="G1520">
        <f t="shared" si="1587"/>
        <v>0</v>
      </c>
      <c r="H1520" s="2">
        <f t="shared" si="1588"/>
        <v>18.911232000000002</v>
      </c>
      <c r="I1520" s="2">
        <f t="shared" si="1592"/>
        <v>278288.23449600005</v>
      </c>
      <c r="J1520" s="2"/>
      <c r="K1520" s="15"/>
      <c r="L1520" s="2"/>
      <c r="M1520" s="2"/>
      <c r="N1520" s="2"/>
      <c r="O1520" s="2"/>
      <c r="R1520">
        <v>7</v>
      </c>
      <c r="S1520" s="2">
        <f t="shared" si="1579"/>
        <v>9.4556160000000009</v>
      </c>
      <c r="T1520" s="2">
        <f t="shared" si="1580"/>
        <v>9.4556160000000009</v>
      </c>
      <c r="U1520" s="2">
        <f t="shared" si="1581"/>
        <v>0</v>
      </c>
      <c r="V1520" s="2"/>
      <c r="W1520" s="2">
        <f>S1520-S1520*$N$18</f>
        <v>7.5644928000000009</v>
      </c>
      <c r="X1520" s="2">
        <f>T1520-T1520*$N$18</f>
        <v>7.5644928000000009</v>
      </c>
      <c r="Y1520" s="2">
        <f>U1520-U1520*$N$18</f>
        <v>0</v>
      </c>
      <c r="Z1520" s="2"/>
      <c r="AA1520" s="2">
        <f t="shared" si="1589"/>
        <v>4.53869568</v>
      </c>
      <c r="AB1520" s="2">
        <f t="shared" si="1582"/>
        <v>4.53869568</v>
      </c>
      <c r="AC1520" s="2">
        <f t="shared" si="1583"/>
        <v>0</v>
      </c>
      <c r="AD1520" s="2"/>
      <c r="AE1520" s="2">
        <f t="shared" si="1593"/>
        <v>9.4556160000000009</v>
      </c>
      <c r="AF1520" s="2">
        <f t="shared" si="1590"/>
        <v>9.4556160000000009</v>
      </c>
      <c r="AG1520" s="2">
        <f t="shared" si="1591"/>
        <v>0</v>
      </c>
    </row>
    <row r="1521" spans="1:35" x14ac:dyDescent="0.25">
      <c r="D1521">
        <f t="shared" si="1584"/>
        <v>8</v>
      </c>
      <c r="E1521" s="2">
        <f t="shared" si="1585"/>
        <v>4.53869568</v>
      </c>
      <c r="F1521" s="2">
        <f t="shared" si="1586"/>
        <v>4.53869568</v>
      </c>
      <c r="G1521">
        <f t="shared" si="1587"/>
        <v>0</v>
      </c>
      <c r="H1521" s="2">
        <f t="shared" si="1588"/>
        <v>9.07739136</v>
      </c>
      <c r="I1521" s="2">
        <f t="shared" si="1592"/>
        <v>168076.97842176</v>
      </c>
      <c r="J1521" s="2"/>
      <c r="K1521" s="2"/>
      <c r="L1521" s="2"/>
      <c r="M1521" s="2"/>
      <c r="N1521" s="2"/>
      <c r="O1521" s="2"/>
      <c r="R1521">
        <v>8</v>
      </c>
      <c r="S1521" s="2">
        <f t="shared" si="1579"/>
        <v>4.53869568</v>
      </c>
      <c r="T1521" s="2">
        <f t="shared" si="1580"/>
        <v>4.53869568</v>
      </c>
      <c r="U1521" s="2">
        <f t="shared" si="1581"/>
        <v>0</v>
      </c>
      <c r="V1521" s="2"/>
      <c r="W1521" s="2">
        <f>S1521-S1521*$N$19</f>
        <v>3.630956544</v>
      </c>
      <c r="X1521" s="2">
        <f>T1521-T1521*$N$19</f>
        <v>3.630956544</v>
      </c>
      <c r="Y1521" s="2">
        <f>U1521-U1521*$N$19</f>
        <v>0</v>
      </c>
      <c r="Z1521" s="2"/>
      <c r="AA1521" s="2">
        <f t="shared" si="1589"/>
        <v>2.1785739263999999</v>
      </c>
      <c r="AB1521" s="2">
        <f t="shared" si="1582"/>
        <v>2.1785739263999999</v>
      </c>
      <c r="AC1521" s="2">
        <f t="shared" si="1583"/>
        <v>0</v>
      </c>
      <c r="AD1521" s="2"/>
      <c r="AE1521" s="2">
        <f t="shared" si="1593"/>
        <v>4.53869568</v>
      </c>
      <c r="AF1521" s="2">
        <f t="shared" si="1590"/>
        <v>4.53869568</v>
      </c>
      <c r="AG1521" s="2">
        <f t="shared" si="1591"/>
        <v>0</v>
      </c>
    </row>
    <row r="1522" spans="1:35" x14ac:dyDescent="0.25">
      <c r="D1522">
        <f t="shared" si="1584"/>
        <v>9</v>
      </c>
      <c r="E1522" s="2">
        <f t="shared" si="1585"/>
        <v>2.1785739263999999</v>
      </c>
      <c r="F1522" s="2">
        <f t="shared" si="1586"/>
        <v>2.1785739263999999</v>
      </c>
      <c r="G1522">
        <f t="shared" si="1587"/>
        <v>0</v>
      </c>
      <c r="H1522" s="2">
        <f t="shared" si="1588"/>
        <v>4.3571478527999998</v>
      </c>
      <c r="I1522" s="2">
        <f t="shared" si="1592"/>
        <v>134261.15393617921</v>
      </c>
      <c r="J1522" s="2"/>
      <c r="K1522" s="2"/>
      <c r="L1522" s="2"/>
      <c r="M1522" s="2"/>
      <c r="N1522" s="2"/>
      <c r="O1522" s="2"/>
      <c r="R1522">
        <v>9</v>
      </c>
      <c r="S1522" s="2">
        <f t="shared" si="1579"/>
        <v>2.1785739263999999</v>
      </c>
      <c r="T1522" s="2">
        <f t="shared" si="1580"/>
        <v>2.1785739263999999</v>
      </c>
      <c r="U1522" s="2">
        <f t="shared" si="1581"/>
        <v>0</v>
      </c>
      <c r="V1522" s="2"/>
      <c r="W1522" s="2">
        <f>S1522-S1522*$N$20</f>
        <v>1.7428591411199998</v>
      </c>
      <c r="X1522" s="2">
        <f>T1522-T1522*$N$20</f>
        <v>1.7428591411199998</v>
      </c>
      <c r="Y1522" s="2">
        <f>U1522-U1522*$N$20</f>
        <v>0</v>
      </c>
      <c r="Z1522" s="2"/>
      <c r="AA1522" s="2">
        <f t="shared" si="1589"/>
        <v>1.0457154846719998</v>
      </c>
      <c r="AB1522" s="2">
        <f t="shared" si="1582"/>
        <v>1.0457154846719998</v>
      </c>
      <c r="AC1522" s="2">
        <f t="shared" si="1583"/>
        <v>0</v>
      </c>
      <c r="AD1522" s="2"/>
      <c r="AE1522" s="2">
        <f t="shared" si="1593"/>
        <v>2.1785739263999999</v>
      </c>
      <c r="AF1522" s="2">
        <f t="shared" si="1590"/>
        <v>2.1785739263999999</v>
      </c>
      <c r="AG1522" s="2">
        <f t="shared" si="1591"/>
        <v>0</v>
      </c>
    </row>
    <row r="1523" spans="1:35" x14ac:dyDescent="0.25">
      <c r="D1523">
        <f t="shared" si="1584"/>
        <v>10</v>
      </c>
      <c r="E1523" s="2">
        <f t="shared" si="1585"/>
        <v>1.0457154846719998</v>
      </c>
      <c r="F1523" s="2">
        <f t="shared" si="1586"/>
        <v>1.0457154846719998</v>
      </c>
      <c r="G1523">
        <f t="shared" si="1587"/>
        <v>0</v>
      </c>
      <c r="H1523" s="2">
        <f t="shared" si="1588"/>
        <v>2.0914309693439996</v>
      </c>
      <c r="I1523" s="2">
        <f t="shared" si="1592"/>
        <v>67114.019806248951</v>
      </c>
      <c r="J1523" s="2"/>
      <c r="K1523" s="2"/>
      <c r="L1523" s="2"/>
      <c r="M1523" s="2"/>
      <c r="N1523" s="2"/>
      <c r="O1523" s="2"/>
      <c r="R1523">
        <v>10</v>
      </c>
      <c r="S1523" s="2">
        <f t="shared" si="1579"/>
        <v>1.0457154846719998</v>
      </c>
      <c r="T1523" s="2">
        <f t="shared" si="1580"/>
        <v>1.0457154846719998</v>
      </c>
      <c r="U1523" s="2">
        <f t="shared" si="1581"/>
        <v>0</v>
      </c>
      <c r="V1523" s="2"/>
      <c r="W1523" s="2">
        <f>S1523-S1523*$N$21</f>
        <v>0.8365723877375999</v>
      </c>
      <c r="X1523" s="2">
        <f>T1523-T1523*$N$21</f>
        <v>0.8365723877375999</v>
      </c>
      <c r="Y1523" s="2">
        <f>U1523-U1523*$N$21</f>
        <v>0</v>
      </c>
      <c r="Z1523" s="2"/>
      <c r="AA1523" s="2">
        <f t="shared" si="1589"/>
        <v>0.50194343264255992</v>
      </c>
      <c r="AB1523" s="2">
        <f t="shared" si="1582"/>
        <v>0.50194343264255992</v>
      </c>
      <c r="AC1523" s="2">
        <f t="shared" si="1583"/>
        <v>0</v>
      </c>
      <c r="AD1523" s="2"/>
      <c r="AE1523" s="2">
        <f t="shared" si="1593"/>
        <v>1.0457154846719998</v>
      </c>
      <c r="AF1523" s="2">
        <f t="shared" si="1590"/>
        <v>1.0457154846719998</v>
      </c>
      <c r="AG1523" s="2">
        <f t="shared" si="1591"/>
        <v>0</v>
      </c>
    </row>
    <row r="1524" spans="1:35" x14ac:dyDescent="0.25">
      <c r="D1524">
        <f t="shared" si="1584"/>
        <v>11</v>
      </c>
      <c r="E1524" s="2">
        <f t="shared" si="1585"/>
        <v>0.50194343264255992</v>
      </c>
      <c r="F1524" s="2">
        <f t="shared" si="1586"/>
        <v>0.50194343264255992</v>
      </c>
      <c r="G1524">
        <f t="shared" si="1587"/>
        <v>0</v>
      </c>
      <c r="H1524" s="2">
        <f t="shared" si="1588"/>
        <v>1.0038868652851198</v>
      </c>
      <c r="I1524" s="2">
        <f t="shared" si="1592"/>
        <v>40360.26753192296</v>
      </c>
      <c r="J1524" s="2"/>
      <c r="K1524" s="2"/>
      <c r="L1524" s="2"/>
      <c r="M1524" s="2"/>
      <c r="N1524" s="2"/>
      <c r="O1524" s="2"/>
      <c r="R1524" s="3">
        <v>11</v>
      </c>
      <c r="S1524" s="6">
        <f t="shared" si="1579"/>
        <v>0.50194343264255992</v>
      </c>
      <c r="T1524" s="6">
        <f t="shared" si="1580"/>
        <v>0.50194343264255992</v>
      </c>
      <c r="U1524" s="6">
        <f t="shared" si="1581"/>
        <v>0</v>
      </c>
      <c r="V1524" s="7"/>
      <c r="W1524" s="2">
        <f>S1524-S1524*$N$22</f>
        <v>0.40155474611404796</v>
      </c>
      <c r="X1524" s="2">
        <f>T1524-T1524*$N$22</f>
        <v>0.40155474611404796</v>
      </c>
      <c r="Y1524" s="2">
        <f>U1524-U1524*$N$22</f>
        <v>0</v>
      </c>
      <c r="Z1524" s="2"/>
      <c r="AA1524" s="2">
        <f t="shared" si="1589"/>
        <v>0.24093284766842876</v>
      </c>
      <c r="AB1524" s="2">
        <f t="shared" si="1582"/>
        <v>0.24093284766842876</v>
      </c>
      <c r="AC1524" s="2">
        <f t="shared" si="1583"/>
        <v>0</v>
      </c>
      <c r="AD1524" s="2"/>
      <c r="AE1524" s="2">
        <f t="shared" si="1593"/>
        <v>0.50194343264255992</v>
      </c>
      <c r="AF1524" s="2">
        <f t="shared" si="1590"/>
        <v>0.50194343264255992</v>
      </c>
      <c r="AG1524" s="2">
        <f t="shared" si="1591"/>
        <v>0</v>
      </c>
    </row>
    <row r="1525" spans="1:35" x14ac:dyDescent="0.25">
      <c r="H1525" s="2">
        <f>SUM(H1514:H1524)</f>
        <v>9611.8210262316497</v>
      </c>
      <c r="I1525">
        <f>SUM(I1516:I1524)</f>
        <v>3779450.7685921113</v>
      </c>
      <c r="R1525" t="s">
        <v>30</v>
      </c>
      <c r="T1525">
        <f>IF($H1525&lt;$J$12,F1525,F1525/$H1525*$J$12)</f>
        <v>0</v>
      </c>
      <c r="U1525">
        <f>SUM(S1514:U1524)</f>
        <v>7052.9194890474282</v>
      </c>
      <c r="Y1525" s="2">
        <f>SUM(W1514:Y1524)</f>
        <v>6877.3355912379429</v>
      </c>
      <c r="AC1525" s="2">
        <f>SUM(AA1514:AC1524)</f>
        <v>2053.4013547427667</v>
      </c>
      <c r="AE1525" s="2">
        <f>SUM(AE1514:AE1524)</f>
        <v>4805.9105131158249</v>
      </c>
      <c r="AF1525" s="2">
        <f>SUM(AF1514:AF1524)</f>
        <v>4805.9105131158249</v>
      </c>
      <c r="AG1525">
        <f>SUM(AG1514:AG1524)</f>
        <v>0</v>
      </c>
      <c r="AH1525" s="15">
        <f>SUM(AE1514:AG1524)</f>
        <v>9611.8210262316461</v>
      </c>
    </row>
    <row r="1526" spans="1:35" x14ac:dyDescent="0.25">
      <c r="B1526" s="3"/>
      <c r="C1526" s="3"/>
      <c r="D1526" s="3"/>
      <c r="E1526" s="6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14"/>
      <c r="AI1526" s="3"/>
    </row>
    <row r="1527" spans="1:35" x14ac:dyDescent="0.25">
      <c r="B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7"/>
      <c r="U1527" s="7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7"/>
      <c r="AH1527" s="19"/>
      <c r="AI1527" s="7"/>
    </row>
    <row r="1528" spans="1:35" x14ac:dyDescent="0.25">
      <c r="A1528" t="s">
        <v>24</v>
      </c>
      <c r="B1528">
        <f>B1513+1</f>
        <v>100</v>
      </c>
      <c r="D1528" s="3" t="s">
        <v>34</v>
      </c>
      <c r="E1528" s="3" t="s">
        <v>5</v>
      </c>
      <c r="F1528" s="3" t="s">
        <v>4</v>
      </c>
      <c r="G1528" s="3" t="s">
        <v>6</v>
      </c>
      <c r="H1528" s="3" t="s">
        <v>14</v>
      </c>
      <c r="I1528" s="3" t="s">
        <v>7</v>
      </c>
      <c r="K1528" s="14" t="s">
        <v>32</v>
      </c>
      <c r="L1528" s="4"/>
      <c r="M1528" s="4"/>
      <c r="N1528" s="3" t="s">
        <v>51</v>
      </c>
      <c r="O1528" s="3" t="s">
        <v>50</v>
      </c>
      <c r="P1528" s="3" t="s">
        <v>14</v>
      </c>
      <c r="R1528" s="3" t="s">
        <v>34</v>
      </c>
      <c r="S1528" s="3" t="s">
        <v>35</v>
      </c>
      <c r="T1528" s="3" t="s">
        <v>36</v>
      </c>
      <c r="U1528" s="3" t="s">
        <v>37</v>
      </c>
      <c r="W1528" s="3" t="s">
        <v>38</v>
      </c>
      <c r="X1528" s="3" t="s">
        <v>39</v>
      </c>
      <c r="Y1528" s="3" t="s">
        <v>40</v>
      </c>
      <c r="AA1528" s="3" t="s">
        <v>41</v>
      </c>
      <c r="AB1528" s="3" t="s">
        <v>42</v>
      </c>
      <c r="AC1528" s="3" t="s">
        <v>43</v>
      </c>
      <c r="AE1528" s="3" t="s">
        <v>52</v>
      </c>
      <c r="AF1528" s="3" t="s">
        <v>54</v>
      </c>
      <c r="AG1528" s="3" t="s">
        <v>53</v>
      </c>
      <c r="AH1528" s="1" t="s">
        <v>24</v>
      </c>
      <c r="AI1528">
        <f>B1528</f>
        <v>100</v>
      </c>
    </row>
    <row r="1529" spans="1:35" x14ac:dyDescent="0.25">
      <c r="D1529">
        <f>D1514</f>
        <v>1</v>
      </c>
      <c r="E1529" s="2">
        <f>AE1514</f>
        <v>3779.4507685921112</v>
      </c>
      <c r="F1529" s="2">
        <f>AF1514</f>
        <v>3779.4507685921112</v>
      </c>
      <c r="G1529">
        <f>IF($B1528&lt;$M$5,0,$K$6)</f>
        <v>0</v>
      </c>
      <c r="H1529" s="2">
        <f>SUM(E1529:G1529)</f>
        <v>7558.9015371842224</v>
      </c>
      <c r="K1529" s="1" t="s">
        <v>17</v>
      </c>
      <c r="L1529" s="2">
        <f>SUM(I1531:I1539)</f>
        <v>3779450.7685921113</v>
      </c>
      <c r="M1529" s="4"/>
      <c r="N1529" s="7">
        <f>L1532+L1533</f>
        <v>1889725.3842960557</v>
      </c>
      <c r="O1529" s="7">
        <f>L1534</f>
        <v>1889725.3842960557</v>
      </c>
      <c r="P1529" s="4"/>
      <c r="R1529">
        <v>1</v>
      </c>
      <c r="S1529" s="2">
        <f t="shared" ref="S1529:S1539" si="1595">IF($H1529&lt;$J$12,E1529,E1529/$H1529*$J$12)</f>
        <v>2500</v>
      </c>
      <c r="T1529" s="2">
        <f t="shared" ref="T1529:T1539" si="1596">IF($H1529&lt;$J$12,F1529,F1529/$H1529*$J$12)</f>
        <v>2500</v>
      </c>
      <c r="U1529" s="2">
        <f t="shared" ref="U1529:U1539" si="1597">IF($H1529&lt;$J$12,G1529,G1529/$H1529*$J$12)</f>
        <v>0</v>
      </c>
      <c r="V1529" s="2"/>
      <c r="W1529" s="2">
        <f>S1529-S1529*$N$12</f>
        <v>2500</v>
      </c>
      <c r="X1529" s="2">
        <f>T1529-T1529*$N$12</f>
        <v>2500</v>
      </c>
      <c r="Y1529" s="2">
        <f>U1529-U1529*$N$12</f>
        <v>0</v>
      </c>
      <c r="Z1529" s="2"/>
      <c r="AA1529" s="2">
        <f>W1529*VLOOKUP($R1529,$D$19:$E$29,2,FALSE)</f>
        <v>625</v>
      </c>
      <c r="AB1529" s="2">
        <f t="shared" ref="AB1529:AB1539" si="1598">X1529*VLOOKUP($R1529,$D$19:$E$29,2,FALSE)</f>
        <v>625</v>
      </c>
      <c r="AC1529" s="2">
        <f t="shared" ref="AC1529:AC1539" si="1599">Y1529*VLOOKUP($R1529,$D$19:$E$29,2,FALSE)</f>
        <v>0</v>
      </c>
      <c r="AD1529" s="2"/>
      <c r="AE1529" s="2">
        <f>N1532</f>
        <v>3779.4507685921112</v>
      </c>
      <c r="AF1529" s="2">
        <f>O1532</f>
        <v>3779.4507685921112</v>
      </c>
      <c r="AG1529">
        <v>0</v>
      </c>
    </row>
    <row r="1530" spans="1:35" x14ac:dyDescent="0.25">
      <c r="D1530">
        <f t="shared" ref="D1530:D1539" si="1600">D1515</f>
        <v>2</v>
      </c>
      <c r="E1530" s="2">
        <f t="shared" ref="E1530:E1539" si="1601">AE1515</f>
        <v>625</v>
      </c>
      <c r="F1530" s="2">
        <f t="shared" ref="F1530:F1539" si="1602">AF1515</f>
        <v>625</v>
      </c>
      <c r="G1530">
        <f t="shared" ref="G1530:G1539" si="1603">AG1515</f>
        <v>0</v>
      </c>
      <c r="H1530" s="2">
        <f t="shared" ref="H1530:H1539" si="1604">SUM(E1530:G1530)</f>
        <v>1250</v>
      </c>
      <c r="K1530" s="1" t="s">
        <v>19</v>
      </c>
      <c r="L1530" s="8">
        <f>IF(B1528&lt;$M$5,0,$K$6/SUM($K$6,E1529:E1539))</f>
        <v>0</v>
      </c>
      <c r="M1530" s="1" t="s">
        <v>15</v>
      </c>
      <c r="N1530" s="2">
        <f>N1529*$I$6</f>
        <v>3779.4507685921112</v>
      </c>
      <c r="O1530" s="2">
        <f>O1529*$I$6</f>
        <v>3779.4507685921112</v>
      </c>
      <c r="P1530" s="2">
        <f>SUM(N1530:O1530)</f>
        <v>7558.9015371842224</v>
      </c>
      <c r="R1530">
        <v>2</v>
      </c>
      <c r="S1530" s="2">
        <f t="shared" si="1595"/>
        <v>625</v>
      </c>
      <c r="T1530" s="2">
        <f t="shared" si="1596"/>
        <v>625</v>
      </c>
      <c r="U1530" s="2">
        <f t="shared" si="1597"/>
        <v>0</v>
      </c>
      <c r="V1530" s="2"/>
      <c r="W1530" s="2">
        <f>S1530-S1530*$N$13</f>
        <v>593.75</v>
      </c>
      <c r="X1530" s="2">
        <f>T1530-T1530*$N$13</f>
        <v>593.75</v>
      </c>
      <c r="Y1530" s="2">
        <f>U1530-U1530*$N$13</f>
        <v>0</v>
      </c>
      <c r="Z1530" s="2"/>
      <c r="AA1530" s="2">
        <f t="shared" ref="AA1530:AA1539" si="1605">W1530*VLOOKUP($R1530,$D$19:$E$29,2,FALSE)</f>
        <v>237.5</v>
      </c>
      <c r="AB1530" s="2">
        <f t="shared" si="1598"/>
        <v>237.5</v>
      </c>
      <c r="AC1530" s="2">
        <f t="shared" si="1599"/>
        <v>0</v>
      </c>
      <c r="AD1530" s="2"/>
      <c r="AE1530" s="2">
        <f>AA1529</f>
        <v>625</v>
      </c>
      <c r="AF1530" s="2">
        <f t="shared" ref="AF1530:AF1539" si="1606">AB1529</f>
        <v>625</v>
      </c>
      <c r="AG1530" s="2">
        <f t="shared" ref="AG1530:AG1539" si="1607">AC1529</f>
        <v>0</v>
      </c>
    </row>
    <row r="1531" spans="1:35" x14ac:dyDescent="0.25">
      <c r="D1531">
        <f t="shared" si="1600"/>
        <v>3</v>
      </c>
      <c r="E1531" s="2">
        <f t="shared" si="1601"/>
        <v>237.5</v>
      </c>
      <c r="F1531" s="2">
        <f t="shared" si="1602"/>
        <v>237.5</v>
      </c>
      <c r="G1531">
        <f t="shared" si="1603"/>
        <v>0</v>
      </c>
      <c r="H1531" s="2">
        <f t="shared" si="1604"/>
        <v>475</v>
      </c>
      <c r="I1531" s="2">
        <f t="shared" ref="I1531:I1539" si="1608">F1531*VLOOKUP(D1531,$H$12:$L$22,4,FALSE)</f>
        <v>1149025</v>
      </c>
      <c r="J1531" s="2"/>
      <c r="K1531" s="1" t="s">
        <v>20</v>
      </c>
      <c r="L1531" s="8">
        <f>1-L1530</f>
        <v>1</v>
      </c>
      <c r="M1531" s="1" t="s">
        <v>16</v>
      </c>
      <c r="N1531" s="2">
        <f>IF($P1530&lt;$I$7,N1530,$I$7*N1530/$P1530)</f>
        <v>3779.4507685921112</v>
      </c>
      <c r="O1531" s="2">
        <f>IF($P1530&lt;$I$7,O1530,$I$7*O1530/$P1530)</f>
        <v>3779.4507685921112</v>
      </c>
      <c r="P1531" s="2">
        <f>SUM(N1531:O1531)</f>
        <v>7558.9015371842224</v>
      </c>
      <c r="R1531">
        <v>3</v>
      </c>
      <c r="S1531" s="2">
        <f t="shared" si="1595"/>
        <v>237.5</v>
      </c>
      <c r="T1531" s="2">
        <f t="shared" si="1596"/>
        <v>237.5</v>
      </c>
      <c r="U1531" s="2">
        <f t="shared" si="1597"/>
        <v>0</v>
      </c>
      <c r="V1531" s="2"/>
      <c r="W1531" s="2">
        <f>S1531-S1531*$N$14</f>
        <v>213.75</v>
      </c>
      <c r="X1531" s="2">
        <f>T1531-T1531*$N$14</f>
        <v>213.75</v>
      </c>
      <c r="Y1531" s="2">
        <f>U1531-U1531*$N$14</f>
        <v>0</v>
      </c>
      <c r="Z1531" s="2"/>
      <c r="AA1531" s="2">
        <f t="shared" si="1605"/>
        <v>85.5</v>
      </c>
      <c r="AB1531" s="2">
        <f t="shared" si="1598"/>
        <v>85.5</v>
      </c>
      <c r="AC1531" s="2">
        <f t="shared" si="1599"/>
        <v>0</v>
      </c>
      <c r="AD1531" s="2"/>
      <c r="AE1531" s="2">
        <f t="shared" ref="AE1531:AE1539" si="1609">AA1530</f>
        <v>237.5</v>
      </c>
      <c r="AF1531" s="2">
        <f t="shared" si="1606"/>
        <v>237.5</v>
      </c>
      <c r="AG1531" s="2">
        <f t="shared" si="1607"/>
        <v>0</v>
      </c>
    </row>
    <row r="1532" spans="1:35" x14ac:dyDescent="0.25">
      <c r="D1532">
        <f t="shared" si="1600"/>
        <v>4</v>
      </c>
      <c r="E1532" s="2">
        <f t="shared" si="1601"/>
        <v>85.5</v>
      </c>
      <c r="F1532" s="2">
        <f t="shared" si="1602"/>
        <v>85.5</v>
      </c>
      <c r="G1532">
        <f t="shared" si="1603"/>
        <v>0</v>
      </c>
      <c r="H1532" s="2">
        <f t="shared" si="1604"/>
        <v>171</v>
      </c>
      <c r="I1532" s="2">
        <f t="shared" si="1608"/>
        <v>847732.5</v>
      </c>
      <c r="J1532" s="2"/>
      <c r="K1532" s="1" t="s">
        <v>21</v>
      </c>
      <c r="L1532" s="2">
        <f>L1529*L1530</f>
        <v>0</v>
      </c>
      <c r="M1532" s="1" t="s">
        <v>33</v>
      </c>
      <c r="N1532" s="2">
        <f>N1531</f>
        <v>3779.4507685921112</v>
      </c>
      <c r="O1532" s="2">
        <f t="shared" ref="O1532" si="1610">O1531</f>
        <v>3779.4507685921112</v>
      </c>
      <c r="P1532" s="2">
        <f>SUM(N1532:O1532)</f>
        <v>7558.9015371842224</v>
      </c>
      <c r="R1532">
        <v>4</v>
      </c>
      <c r="S1532" s="2">
        <f t="shared" si="1595"/>
        <v>85.5</v>
      </c>
      <c r="T1532" s="2">
        <f t="shared" si="1596"/>
        <v>85.5</v>
      </c>
      <c r="U1532" s="2">
        <f t="shared" si="1597"/>
        <v>0</v>
      </c>
      <c r="V1532" s="2"/>
      <c r="W1532" s="2">
        <f>S1532-S1532*$N$15</f>
        <v>68.400000000000006</v>
      </c>
      <c r="X1532" s="2">
        <f>T1532-T1532*$N$15</f>
        <v>68.400000000000006</v>
      </c>
      <c r="Y1532" s="2">
        <f>U1532-U1532*$N$15</f>
        <v>0</v>
      </c>
      <c r="Z1532" s="2"/>
      <c r="AA1532" s="2">
        <f t="shared" si="1605"/>
        <v>41.04</v>
      </c>
      <c r="AB1532" s="2">
        <f t="shared" si="1598"/>
        <v>41.04</v>
      </c>
      <c r="AC1532" s="2">
        <f t="shared" si="1599"/>
        <v>0</v>
      </c>
      <c r="AD1532" s="2"/>
      <c r="AE1532" s="2">
        <f t="shared" si="1609"/>
        <v>85.5</v>
      </c>
      <c r="AF1532" s="2">
        <f t="shared" si="1606"/>
        <v>85.5</v>
      </c>
      <c r="AG1532" s="2">
        <f t="shared" si="1607"/>
        <v>0</v>
      </c>
    </row>
    <row r="1533" spans="1:35" x14ac:dyDescent="0.25">
      <c r="D1533">
        <f t="shared" si="1600"/>
        <v>5</v>
      </c>
      <c r="E1533" s="2">
        <f t="shared" si="1601"/>
        <v>41.04</v>
      </c>
      <c r="F1533" s="2">
        <f t="shared" si="1602"/>
        <v>41.04</v>
      </c>
      <c r="G1533">
        <f t="shared" si="1603"/>
        <v>0</v>
      </c>
      <c r="H1533" s="2">
        <f t="shared" si="1604"/>
        <v>82.08</v>
      </c>
      <c r="I1533" s="2">
        <f t="shared" si="1608"/>
        <v>647282.88</v>
      </c>
      <c r="J1533" s="2"/>
      <c r="K1533" s="1" t="s">
        <v>22</v>
      </c>
      <c r="L1533" s="2">
        <f>(L1529*L1531)/2</f>
        <v>1889725.3842960557</v>
      </c>
      <c r="R1533">
        <v>5</v>
      </c>
      <c r="S1533" s="2">
        <f t="shared" si="1595"/>
        <v>41.04</v>
      </c>
      <c r="T1533" s="2">
        <f t="shared" si="1596"/>
        <v>41.04</v>
      </c>
      <c r="U1533" s="2">
        <f t="shared" si="1597"/>
        <v>0</v>
      </c>
      <c r="V1533" s="2"/>
      <c r="W1533" s="2">
        <f>S1533-S1533*$N$16</f>
        <v>32.832000000000001</v>
      </c>
      <c r="X1533" s="2">
        <f>T1533-T1533*$N$16</f>
        <v>32.832000000000001</v>
      </c>
      <c r="Y1533" s="2">
        <f>U1533-U1533*$N$16</f>
        <v>0</v>
      </c>
      <c r="Z1533" s="2"/>
      <c r="AA1533" s="2">
        <f t="shared" si="1605"/>
        <v>19.699200000000001</v>
      </c>
      <c r="AB1533" s="2">
        <f t="shared" si="1598"/>
        <v>19.699200000000001</v>
      </c>
      <c r="AC1533" s="2">
        <f t="shared" si="1599"/>
        <v>0</v>
      </c>
      <c r="AD1533" s="2"/>
      <c r="AE1533" s="2">
        <f t="shared" si="1609"/>
        <v>41.04</v>
      </c>
      <c r="AF1533" s="2">
        <f t="shared" si="1606"/>
        <v>41.04</v>
      </c>
      <c r="AG1533" s="2">
        <f t="shared" si="1607"/>
        <v>0</v>
      </c>
    </row>
    <row r="1534" spans="1:35" x14ac:dyDescent="0.25">
      <c r="D1534">
        <f t="shared" si="1600"/>
        <v>6</v>
      </c>
      <c r="E1534" s="2">
        <f t="shared" si="1601"/>
        <v>19.699200000000001</v>
      </c>
      <c r="F1534" s="2">
        <f t="shared" si="1602"/>
        <v>19.699200000000001</v>
      </c>
      <c r="G1534">
        <f t="shared" si="1603"/>
        <v>0</v>
      </c>
      <c r="H1534" s="2">
        <f t="shared" si="1604"/>
        <v>39.398400000000002</v>
      </c>
      <c r="I1534" s="2">
        <f t="shared" si="1608"/>
        <v>447309.73440000002</v>
      </c>
      <c r="J1534" s="2"/>
      <c r="K1534" s="1" t="s">
        <v>23</v>
      </c>
      <c r="L1534" s="2">
        <f>L1533</f>
        <v>1889725.3842960557</v>
      </c>
      <c r="R1534">
        <v>6</v>
      </c>
      <c r="S1534" s="2">
        <f t="shared" si="1595"/>
        <v>19.699200000000001</v>
      </c>
      <c r="T1534" s="2">
        <f t="shared" si="1596"/>
        <v>19.699200000000001</v>
      </c>
      <c r="U1534" s="2">
        <f t="shared" si="1597"/>
        <v>0</v>
      </c>
      <c r="V1534" s="2"/>
      <c r="W1534" s="2">
        <f>S1534-S1534*$N$17</f>
        <v>15.759360000000001</v>
      </c>
      <c r="X1534" s="2">
        <f>T1534-T1534*$N$17</f>
        <v>15.759360000000001</v>
      </c>
      <c r="Y1534" s="2">
        <f>U1534-U1534*$N$17</f>
        <v>0</v>
      </c>
      <c r="Z1534" s="2"/>
      <c r="AA1534" s="2">
        <f t="shared" si="1605"/>
        <v>9.4556160000000009</v>
      </c>
      <c r="AB1534" s="2">
        <f t="shared" si="1598"/>
        <v>9.4556160000000009</v>
      </c>
      <c r="AC1534" s="2">
        <f t="shared" si="1599"/>
        <v>0</v>
      </c>
      <c r="AD1534" s="2"/>
      <c r="AE1534" s="2">
        <f t="shared" si="1609"/>
        <v>19.699200000000001</v>
      </c>
      <c r="AF1534" s="2">
        <f t="shared" si="1606"/>
        <v>19.699200000000001</v>
      </c>
      <c r="AG1534" s="2">
        <f t="shared" si="1607"/>
        <v>0</v>
      </c>
    </row>
    <row r="1535" spans="1:35" x14ac:dyDescent="0.25">
      <c r="D1535">
        <f t="shared" si="1600"/>
        <v>7</v>
      </c>
      <c r="E1535" s="2">
        <f t="shared" si="1601"/>
        <v>9.4556160000000009</v>
      </c>
      <c r="F1535" s="2">
        <f t="shared" si="1602"/>
        <v>9.4556160000000009</v>
      </c>
      <c r="G1535">
        <f t="shared" si="1603"/>
        <v>0</v>
      </c>
      <c r="H1535" s="2">
        <f t="shared" si="1604"/>
        <v>18.911232000000002</v>
      </c>
      <c r="I1535" s="2">
        <f t="shared" si="1608"/>
        <v>278288.23449600005</v>
      </c>
      <c r="J1535" s="2"/>
      <c r="K1535" s="15"/>
      <c r="L1535" s="2"/>
      <c r="M1535" s="2"/>
      <c r="N1535" s="2"/>
      <c r="O1535" s="2"/>
      <c r="R1535">
        <v>7</v>
      </c>
      <c r="S1535" s="2">
        <f t="shared" si="1595"/>
        <v>9.4556160000000009</v>
      </c>
      <c r="T1535" s="2">
        <f t="shared" si="1596"/>
        <v>9.4556160000000009</v>
      </c>
      <c r="U1535" s="2">
        <f t="shared" si="1597"/>
        <v>0</v>
      </c>
      <c r="V1535" s="2"/>
      <c r="W1535" s="2">
        <f>S1535-S1535*$N$18</f>
        <v>7.5644928000000009</v>
      </c>
      <c r="X1535" s="2">
        <f>T1535-T1535*$N$18</f>
        <v>7.5644928000000009</v>
      </c>
      <c r="Y1535" s="2">
        <f>U1535-U1535*$N$18</f>
        <v>0</v>
      </c>
      <c r="Z1535" s="2"/>
      <c r="AA1535" s="2">
        <f t="shared" si="1605"/>
        <v>4.53869568</v>
      </c>
      <c r="AB1535" s="2">
        <f t="shared" si="1598"/>
        <v>4.53869568</v>
      </c>
      <c r="AC1535" s="2">
        <f t="shared" si="1599"/>
        <v>0</v>
      </c>
      <c r="AD1535" s="2"/>
      <c r="AE1535" s="2">
        <f t="shared" si="1609"/>
        <v>9.4556160000000009</v>
      </c>
      <c r="AF1535" s="2">
        <f t="shared" si="1606"/>
        <v>9.4556160000000009</v>
      </c>
      <c r="AG1535" s="2">
        <f t="shared" si="1607"/>
        <v>0</v>
      </c>
    </row>
    <row r="1536" spans="1:35" x14ac:dyDescent="0.25">
      <c r="D1536">
        <f t="shared" si="1600"/>
        <v>8</v>
      </c>
      <c r="E1536" s="2">
        <f t="shared" si="1601"/>
        <v>4.53869568</v>
      </c>
      <c r="F1536" s="2">
        <f t="shared" si="1602"/>
        <v>4.53869568</v>
      </c>
      <c r="G1536">
        <f t="shared" si="1603"/>
        <v>0</v>
      </c>
      <c r="H1536" s="2">
        <f t="shared" si="1604"/>
        <v>9.07739136</v>
      </c>
      <c r="I1536" s="2">
        <f t="shared" si="1608"/>
        <v>168076.97842176</v>
      </c>
      <c r="J1536" s="2"/>
      <c r="K1536" s="2"/>
      <c r="L1536" s="2"/>
      <c r="M1536" s="2"/>
      <c r="N1536" s="2"/>
      <c r="O1536" s="2"/>
      <c r="R1536">
        <v>8</v>
      </c>
      <c r="S1536" s="2">
        <f t="shared" si="1595"/>
        <v>4.53869568</v>
      </c>
      <c r="T1536" s="2">
        <f t="shared" si="1596"/>
        <v>4.53869568</v>
      </c>
      <c r="U1536" s="2">
        <f t="shared" si="1597"/>
        <v>0</v>
      </c>
      <c r="V1536" s="2"/>
      <c r="W1536" s="2">
        <f>S1536-S1536*$N$19</f>
        <v>3.630956544</v>
      </c>
      <c r="X1536" s="2">
        <f>T1536-T1536*$N$19</f>
        <v>3.630956544</v>
      </c>
      <c r="Y1536" s="2">
        <f>U1536-U1536*$N$19</f>
        <v>0</v>
      </c>
      <c r="Z1536" s="2"/>
      <c r="AA1536" s="2">
        <f t="shared" si="1605"/>
        <v>2.1785739263999999</v>
      </c>
      <c r="AB1536" s="2">
        <f t="shared" si="1598"/>
        <v>2.1785739263999999</v>
      </c>
      <c r="AC1536" s="2">
        <f t="shared" si="1599"/>
        <v>0</v>
      </c>
      <c r="AD1536" s="2"/>
      <c r="AE1536" s="2">
        <f t="shared" si="1609"/>
        <v>4.53869568</v>
      </c>
      <c r="AF1536" s="2">
        <f t="shared" si="1606"/>
        <v>4.53869568</v>
      </c>
      <c r="AG1536" s="2">
        <f t="shared" si="1607"/>
        <v>0</v>
      </c>
    </row>
    <row r="1537" spans="1:35" x14ac:dyDescent="0.25">
      <c r="D1537">
        <f t="shared" si="1600"/>
        <v>9</v>
      </c>
      <c r="E1537" s="2">
        <f t="shared" si="1601"/>
        <v>2.1785739263999999</v>
      </c>
      <c r="F1537" s="2">
        <f t="shared" si="1602"/>
        <v>2.1785739263999999</v>
      </c>
      <c r="G1537">
        <f t="shared" si="1603"/>
        <v>0</v>
      </c>
      <c r="H1537" s="2">
        <f t="shared" si="1604"/>
        <v>4.3571478527999998</v>
      </c>
      <c r="I1537" s="2">
        <f t="shared" si="1608"/>
        <v>134261.15393617921</v>
      </c>
      <c r="J1537" s="2"/>
      <c r="K1537" s="2"/>
      <c r="L1537" s="2"/>
      <c r="M1537" s="2"/>
      <c r="N1537" s="2"/>
      <c r="O1537" s="2"/>
      <c r="R1537">
        <v>9</v>
      </c>
      <c r="S1537" s="2">
        <f t="shared" si="1595"/>
        <v>2.1785739263999999</v>
      </c>
      <c r="T1537" s="2">
        <f t="shared" si="1596"/>
        <v>2.1785739263999999</v>
      </c>
      <c r="U1537" s="2">
        <f t="shared" si="1597"/>
        <v>0</v>
      </c>
      <c r="V1537" s="2"/>
      <c r="W1537" s="2">
        <f>S1537-S1537*$N$20</f>
        <v>1.7428591411199998</v>
      </c>
      <c r="X1537" s="2">
        <f>T1537-T1537*$N$20</f>
        <v>1.7428591411199998</v>
      </c>
      <c r="Y1537" s="2">
        <f>U1537-U1537*$N$20</f>
        <v>0</v>
      </c>
      <c r="Z1537" s="2"/>
      <c r="AA1537" s="2">
        <f t="shared" si="1605"/>
        <v>1.0457154846719998</v>
      </c>
      <c r="AB1537" s="2">
        <f t="shared" si="1598"/>
        <v>1.0457154846719998</v>
      </c>
      <c r="AC1537" s="2">
        <f t="shared" si="1599"/>
        <v>0</v>
      </c>
      <c r="AD1537" s="2"/>
      <c r="AE1537" s="2">
        <f t="shared" si="1609"/>
        <v>2.1785739263999999</v>
      </c>
      <c r="AF1537" s="2">
        <f t="shared" si="1606"/>
        <v>2.1785739263999999</v>
      </c>
      <c r="AG1537" s="2">
        <f t="shared" si="1607"/>
        <v>0</v>
      </c>
    </row>
    <row r="1538" spans="1:35" x14ac:dyDescent="0.25">
      <c r="D1538">
        <f t="shared" si="1600"/>
        <v>10</v>
      </c>
      <c r="E1538" s="2">
        <f t="shared" si="1601"/>
        <v>1.0457154846719998</v>
      </c>
      <c r="F1538" s="2">
        <f t="shared" si="1602"/>
        <v>1.0457154846719998</v>
      </c>
      <c r="G1538">
        <f t="shared" si="1603"/>
        <v>0</v>
      </c>
      <c r="H1538" s="2">
        <f t="shared" si="1604"/>
        <v>2.0914309693439996</v>
      </c>
      <c r="I1538" s="2">
        <f t="shared" si="1608"/>
        <v>67114.019806248951</v>
      </c>
      <c r="J1538" s="2"/>
      <c r="K1538" s="2"/>
      <c r="L1538" s="2"/>
      <c r="M1538" s="2"/>
      <c r="N1538" s="2"/>
      <c r="O1538" s="2"/>
      <c r="R1538">
        <v>10</v>
      </c>
      <c r="S1538" s="2">
        <f t="shared" si="1595"/>
        <v>1.0457154846719998</v>
      </c>
      <c r="T1538" s="2">
        <f t="shared" si="1596"/>
        <v>1.0457154846719998</v>
      </c>
      <c r="U1538" s="2">
        <f t="shared" si="1597"/>
        <v>0</v>
      </c>
      <c r="V1538" s="2"/>
      <c r="W1538" s="2">
        <f>S1538-S1538*$N$21</f>
        <v>0.8365723877375999</v>
      </c>
      <c r="X1538" s="2">
        <f>T1538-T1538*$N$21</f>
        <v>0.8365723877375999</v>
      </c>
      <c r="Y1538" s="2">
        <f>U1538-U1538*$N$21</f>
        <v>0</v>
      </c>
      <c r="Z1538" s="2"/>
      <c r="AA1538" s="2">
        <f t="shared" si="1605"/>
        <v>0.50194343264255992</v>
      </c>
      <c r="AB1538" s="2">
        <f t="shared" si="1598"/>
        <v>0.50194343264255992</v>
      </c>
      <c r="AC1538" s="2">
        <f t="shared" si="1599"/>
        <v>0</v>
      </c>
      <c r="AD1538" s="2"/>
      <c r="AE1538" s="2">
        <f t="shared" si="1609"/>
        <v>1.0457154846719998</v>
      </c>
      <c r="AF1538" s="2">
        <f t="shared" si="1606"/>
        <v>1.0457154846719998</v>
      </c>
      <c r="AG1538" s="2">
        <f t="shared" si="1607"/>
        <v>0</v>
      </c>
    </row>
    <row r="1539" spans="1:35" x14ac:dyDescent="0.25">
      <c r="D1539">
        <f t="shared" si="1600"/>
        <v>11</v>
      </c>
      <c r="E1539" s="2">
        <f t="shared" si="1601"/>
        <v>0.50194343264255992</v>
      </c>
      <c r="F1539" s="2">
        <f t="shared" si="1602"/>
        <v>0.50194343264255992</v>
      </c>
      <c r="G1539">
        <f t="shared" si="1603"/>
        <v>0</v>
      </c>
      <c r="H1539" s="2">
        <f t="shared" si="1604"/>
        <v>1.0038868652851198</v>
      </c>
      <c r="I1539" s="2">
        <f t="shared" si="1608"/>
        <v>40360.26753192296</v>
      </c>
      <c r="J1539" s="2"/>
      <c r="K1539" s="2"/>
      <c r="L1539" s="2"/>
      <c r="M1539" s="2"/>
      <c r="N1539" s="2"/>
      <c r="O1539" s="2"/>
      <c r="R1539" s="3">
        <v>11</v>
      </c>
      <c r="S1539" s="6">
        <f t="shared" si="1595"/>
        <v>0.50194343264255992</v>
      </c>
      <c r="T1539" s="6">
        <f t="shared" si="1596"/>
        <v>0.50194343264255992</v>
      </c>
      <c r="U1539" s="6">
        <f t="shared" si="1597"/>
        <v>0</v>
      </c>
      <c r="V1539" s="7"/>
      <c r="W1539" s="2">
        <f>S1539-S1539*$N$22</f>
        <v>0.40155474611404796</v>
      </c>
      <c r="X1539" s="2">
        <f>T1539-T1539*$N$22</f>
        <v>0.40155474611404796</v>
      </c>
      <c r="Y1539" s="2">
        <f>U1539-U1539*$N$22</f>
        <v>0</v>
      </c>
      <c r="Z1539" s="2"/>
      <c r="AA1539" s="2">
        <f t="shared" si="1605"/>
        <v>0.24093284766842876</v>
      </c>
      <c r="AB1539" s="2">
        <f t="shared" si="1598"/>
        <v>0.24093284766842876</v>
      </c>
      <c r="AC1539" s="2">
        <f t="shared" si="1599"/>
        <v>0</v>
      </c>
      <c r="AD1539" s="2"/>
      <c r="AE1539" s="2">
        <f t="shared" si="1609"/>
        <v>0.50194343264255992</v>
      </c>
      <c r="AF1539" s="2">
        <f t="shared" si="1606"/>
        <v>0.50194343264255992</v>
      </c>
      <c r="AG1539" s="2">
        <f t="shared" si="1607"/>
        <v>0</v>
      </c>
    </row>
    <row r="1540" spans="1:35" x14ac:dyDescent="0.25">
      <c r="H1540" s="2">
        <f>SUM(H1529:H1539)</f>
        <v>9611.8210262316497</v>
      </c>
      <c r="I1540">
        <f>SUM(I1531:I1539)</f>
        <v>3779450.7685921113</v>
      </c>
      <c r="R1540" t="s">
        <v>30</v>
      </c>
      <c r="T1540">
        <f>IF($H1540&lt;$J$12,F1540,F1540/$H1540*$J$12)</f>
        <v>0</v>
      </c>
      <c r="U1540">
        <f>SUM(S1529:U1539)</f>
        <v>7052.9194890474282</v>
      </c>
      <c r="Y1540" s="2">
        <f>SUM(W1529:Y1539)</f>
        <v>6877.3355912379429</v>
      </c>
      <c r="AC1540" s="2">
        <f>SUM(AA1529:AC1539)</f>
        <v>2053.4013547427667</v>
      </c>
      <c r="AE1540" s="2">
        <f>SUM(AE1529:AE1539)</f>
        <v>4805.9105131158249</v>
      </c>
      <c r="AF1540" s="2">
        <f>SUM(AF1529:AF1539)</f>
        <v>4805.9105131158249</v>
      </c>
      <c r="AG1540">
        <f>SUM(AG1529:AG1539)</f>
        <v>0</v>
      </c>
      <c r="AH1540" s="15">
        <f>SUM(AE1529:AG1539)</f>
        <v>9611.8210262316461</v>
      </c>
    </row>
    <row r="1541" spans="1:35" x14ac:dyDescent="0.25">
      <c r="B1541" s="3"/>
      <c r="C1541" s="3"/>
      <c r="D1541" s="3"/>
      <c r="E1541" s="6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14"/>
      <c r="AI1541" s="3"/>
    </row>
    <row r="1542" spans="1:35" x14ac:dyDescent="0.25">
      <c r="B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7"/>
      <c r="U1542" s="7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7"/>
      <c r="AH1542" s="19"/>
      <c r="AI1542" s="7"/>
    </row>
    <row r="1543" spans="1:35" x14ac:dyDescent="0.25">
      <c r="A1543" t="s">
        <v>24</v>
      </c>
      <c r="B1543">
        <f>B1528+1</f>
        <v>101</v>
      </c>
      <c r="D1543" s="3" t="s">
        <v>34</v>
      </c>
      <c r="E1543" s="3" t="s">
        <v>5</v>
      </c>
      <c r="F1543" s="3" t="s">
        <v>4</v>
      </c>
      <c r="G1543" s="3" t="s">
        <v>6</v>
      </c>
      <c r="H1543" s="3" t="s">
        <v>14</v>
      </c>
      <c r="I1543" s="3" t="s">
        <v>7</v>
      </c>
      <c r="K1543" s="14" t="s">
        <v>32</v>
      </c>
      <c r="L1543" s="4"/>
      <c r="M1543" s="4"/>
      <c r="N1543" s="3" t="s">
        <v>51</v>
      </c>
      <c r="O1543" s="3" t="s">
        <v>50</v>
      </c>
      <c r="P1543" s="3" t="s">
        <v>14</v>
      </c>
      <c r="R1543" s="3" t="s">
        <v>34</v>
      </c>
      <c r="S1543" s="3" t="s">
        <v>35</v>
      </c>
      <c r="T1543" s="3" t="s">
        <v>36</v>
      </c>
      <c r="U1543" s="3" t="s">
        <v>37</v>
      </c>
      <c r="W1543" s="3" t="s">
        <v>38</v>
      </c>
      <c r="X1543" s="3" t="s">
        <v>39</v>
      </c>
      <c r="Y1543" s="3" t="s">
        <v>40</v>
      </c>
      <c r="AA1543" s="3" t="s">
        <v>41</v>
      </c>
      <c r="AB1543" s="3" t="s">
        <v>42</v>
      </c>
      <c r="AC1543" s="3" t="s">
        <v>43</v>
      </c>
      <c r="AE1543" s="3" t="s">
        <v>52</v>
      </c>
      <c r="AF1543" s="3" t="s">
        <v>54</v>
      </c>
      <c r="AG1543" s="3" t="s">
        <v>53</v>
      </c>
      <c r="AH1543" s="1" t="s">
        <v>24</v>
      </c>
      <c r="AI1543">
        <f>B1543</f>
        <v>101</v>
      </c>
    </row>
    <row r="1544" spans="1:35" x14ac:dyDescent="0.25">
      <c r="D1544">
        <f>D1529</f>
        <v>1</v>
      </c>
      <c r="E1544" s="2">
        <f>AE1529</f>
        <v>3779.4507685921112</v>
      </c>
      <c r="F1544" s="2">
        <f>AF1529</f>
        <v>3779.4507685921112</v>
      </c>
      <c r="G1544">
        <f>IF($B1543&lt;$M$5,0,$K$6)</f>
        <v>0</v>
      </c>
      <c r="H1544" s="2">
        <f>SUM(E1544:G1544)</f>
        <v>7558.9015371842224</v>
      </c>
      <c r="K1544" s="1" t="s">
        <v>17</v>
      </c>
      <c r="L1544" s="2">
        <f>SUM(I1546:I1554)</f>
        <v>3779450.7685921113</v>
      </c>
      <c r="M1544" s="4"/>
      <c r="N1544" s="7">
        <f>L1547+L1548</f>
        <v>1889725.3842960557</v>
      </c>
      <c r="O1544" s="7">
        <f>L1549</f>
        <v>1889725.3842960557</v>
      </c>
      <c r="P1544" s="4"/>
      <c r="R1544">
        <v>1</v>
      </c>
      <c r="S1544" s="2">
        <f t="shared" ref="S1544:S1554" si="1611">IF($H1544&lt;$J$12,E1544,E1544/$H1544*$J$12)</f>
        <v>2500</v>
      </c>
      <c r="T1544" s="2">
        <f t="shared" ref="T1544:T1554" si="1612">IF($H1544&lt;$J$12,F1544,F1544/$H1544*$J$12)</f>
        <v>2500</v>
      </c>
      <c r="U1544" s="2">
        <f t="shared" ref="U1544:U1554" si="1613">IF($H1544&lt;$J$12,G1544,G1544/$H1544*$J$12)</f>
        <v>0</v>
      </c>
      <c r="V1544" s="2"/>
      <c r="W1544" s="2">
        <f>S1544-S1544*$N$12</f>
        <v>2500</v>
      </c>
      <c r="X1544" s="2">
        <f>T1544-T1544*$N$12</f>
        <v>2500</v>
      </c>
      <c r="Y1544" s="2">
        <f>U1544-U1544*$N$12</f>
        <v>0</v>
      </c>
      <c r="Z1544" s="2"/>
      <c r="AA1544" s="2">
        <f>W1544*VLOOKUP($R1544,$D$19:$E$29,2,FALSE)</f>
        <v>625</v>
      </c>
      <c r="AB1544" s="2">
        <f t="shared" ref="AB1544:AB1554" si="1614">X1544*VLOOKUP($R1544,$D$19:$E$29,2,FALSE)</f>
        <v>625</v>
      </c>
      <c r="AC1544" s="2">
        <f t="shared" ref="AC1544:AC1554" si="1615">Y1544*VLOOKUP($R1544,$D$19:$E$29,2,FALSE)</f>
        <v>0</v>
      </c>
      <c r="AD1544" s="2"/>
      <c r="AE1544" s="2">
        <f>N1547</f>
        <v>3779.4507685921112</v>
      </c>
      <c r="AF1544" s="2">
        <f>O1547</f>
        <v>3779.4507685921112</v>
      </c>
      <c r="AG1544">
        <v>0</v>
      </c>
    </row>
    <row r="1545" spans="1:35" x14ac:dyDescent="0.25">
      <c r="D1545">
        <f t="shared" ref="D1545:D1554" si="1616">D1530</f>
        <v>2</v>
      </c>
      <c r="E1545" s="2">
        <f t="shared" ref="E1545:E1554" si="1617">AE1530</f>
        <v>625</v>
      </c>
      <c r="F1545" s="2">
        <f t="shared" ref="F1545:F1554" si="1618">AF1530</f>
        <v>625</v>
      </c>
      <c r="G1545">
        <f t="shared" ref="G1545:G1554" si="1619">AG1530</f>
        <v>0</v>
      </c>
      <c r="H1545" s="2">
        <f t="shared" ref="H1545:H1554" si="1620">SUM(E1545:G1545)</f>
        <v>1250</v>
      </c>
      <c r="K1545" s="1" t="s">
        <v>19</v>
      </c>
      <c r="L1545" s="8">
        <f>IF(B1543&lt;$M$5,0,$K$6/SUM($K$6,E1544:E1554))</f>
        <v>0</v>
      </c>
      <c r="M1545" s="1" t="s">
        <v>15</v>
      </c>
      <c r="N1545" s="2">
        <f>N1544*$I$6</f>
        <v>3779.4507685921112</v>
      </c>
      <c r="O1545" s="2">
        <f>O1544*$I$6</f>
        <v>3779.4507685921112</v>
      </c>
      <c r="P1545" s="2">
        <f>SUM(N1545:O1545)</f>
        <v>7558.9015371842224</v>
      </c>
      <c r="R1545">
        <v>2</v>
      </c>
      <c r="S1545" s="2">
        <f t="shared" si="1611"/>
        <v>625</v>
      </c>
      <c r="T1545" s="2">
        <f t="shared" si="1612"/>
        <v>625</v>
      </c>
      <c r="U1545" s="2">
        <f t="shared" si="1613"/>
        <v>0</v>
      </c>
      <c r="V1545" s="2"/>
      <c r="W1545" s="2">
        <f>S1545-S1545*$N$13</f>
        <v>593.75</v>
      </c>
      <c r="X1545" s="2">
        <f>T1545-T1545*$N$13</f>
        <v>593.75</v>
      </c>
      <c r="Y1545" s="2">
        <f>U1545-U1545*$N$13</f>
        <v>0</v>
      </c>
      <c r="Z1545" s="2"/>
      <c r="AA1545" s="2">
        <f t="shared" ref="AA1545:AA1554" si="1621">W1545*VLOOKUP($R1545,$D$19:$E$29,2,FALSE)</f>
        <v>237.5</v>
      </c>
      <c r="AB1545" s="2">
        <f t="shared" si="1614"/>
        <v>237.5</v>
      </c>
      <c r="AC1545" s="2">
        <f t="shared" si="1615"/>
        <v>0</v>
      </c>
      <c r="AD1545" s="2"/>
      <c r="AE1545" s="2">
        <f>AA1544</f>
        <v>625</v>
      </c>
      <c r="AF1545" s="2">
        <f t="shared" ref="AF1545:AF1554" si="1622">AB1544</f>
        <v>625</v>
      </c>
      <c r="AG1545" s="2">
        <f t="shared" ref="AG1545:AG1554" si="1623">AC1544</f>
        <v>0</v>
      </c>
    </row>
    <row r="1546" spans="1:35" x14ac:dyDescent="0.25">
      <c r="D1546">
        <f t="shared" si="1616"/>
        <v>3</v>
      </c>
      <c r="E1546" s="2">
        <f t="shared" si="1617"/>
        <v>237.5</v>
      </c>
      <c r="F1546" s="2">
        <f t="shared" si="1618"/>
        <v>237.5</v>
      </c>
      <c r="G1546">
        <f t="shared" si="1619"/>
        <v>0</v>
      </c>
      <c r="H1546" s="2">
        <f t="shared" si="1620"/>
        <v>475</v>
      </c>
      <c r="I1546" s="2">
        <f t="shared" ref="I1546:I1554" si="1624">F1546*VLOOKUP(D1546,$H$12:$L$22,4,FALSE)</f>
        <v>1149025</v>
      </c>
      <c r="J1546" s="2"/>
      <c r="K1546" s="1" t="s">
        <v>20</v>
      </c>
      <c r="L1546" s="8">
        <f>1-L1545</f>
        <v>1</v>
      </c>
      <c r="M1546" s="1" t="s">
        <v>16</v>
      </c>
      <c r="N1546" s="2">
        <f>IF($P1545&lt;$I$7,N1545,$I$7*N1545/$P1545)</f>
        <v>3779.4507685921112</v>
      </c>
      <c r="O1546" s="2">
        <f>IF($P1545&lt;$I$7,O1545,$I$7*O1545/$P1545)</f>
        <v>3779.4507685921112</v>
      </c>
      <c r="P1546" s="2">
        <f>SUM(N1546:O1546)</f>
        <v>7558.9015371842224</v>
      </c>
      <c r="R1546">
        <v>3</v>
      </c>
      <c r="S1546" s="2">
        <f t="shared" si="1611"/>
        <v>237.5</v>
      </c>
      <c r="T1546" s="2">
        <f t="shared" si="1612"/>
        <v>237.5</v>
      </c>
      <c r="U1546" s="2">
        <f t="shared" si="1613"/>
        <v>0</v>
      </c>
      <c r="V1546" s="2"/>
      <c r="W1546" s="2">
        <f>S1546-S1546*$N$14</f>
        <v>213.75</v>
      </c>
      <c r="X1546" s="2">
        <f>T1546-T1546*$N$14</f>
        <v>213.75</v>
      </c>
      <c r="Y1546" s="2">
        <f>U1546-U1546*$N$14</f>
        <v>0</v>
      </c>
      <c r="Z1546" s="2"/>
      <c r="AA1546" s="2">
        <f t="shared" si="1621"/>
        <v>85.5</v>
      </c>
      <c r="AB1546" s="2">
        <f t="shared" si="1614"/>
        <v>85.5</v>
      </c>
      <c r="AC1546" s="2">
        <f t="shared" si="1615"/>
        <v>0</v>
      </c>
      <c r="AD1546" s="2"/>
      <c r="AE1546" s="2">
        <f t="shared" ref="AE1546:AE1554" si="1625">AA1545</f>
        <v>237.5</v>
      </c>
      <c r="AF1546" s="2">
        <f t="shared" si="1622"/>
        <v>237.5</v>
      </c>
      <c r="AG1546" s="2">
        <f t="shared" si="1623"/>
        <v>0</v>
      </c>
    </row>
    <row r="1547" spans="1:35" x14ac:dyDescent="0.25">
      <c r="D1547">
        <f t="shared" si="1616"/>
        <v>4</v>
      </c>
      <c r="E1547" s="2">
        <f t="shared" si="1617"/>
        <v>85.5</v>
      </c>
      <c r="F1547" s="2">
        <f t="shared" si="1618"/>
        <v>85.5</v>
      </c>
      <c r="G1547">
        <f t="shared" si="1619"/>
        <v>0</v>
      </c>
      <c r="H1547" s="2">
        <f t="shared" si="1620"/>
        <v>171</v>
      </c>
      <c r="I1547" s="2">
        <f t="shared" si="1624"/>
        <v>847732.5</v>
      </c>
      <c r="J1547" s="2"/>
      <c r="K1547" s="1" t="s">
        <v>21</v>
      </c>
      <c r="L1547" s="2">
        <f>L1544*L1545</f>
        <v>0</v>
      </c>
      <c r="M1547" s="1" t="s">
        <v>33</v>
      </c>
      <c r="N1547" s="2">
        <f>N1546</f>
        <v>3779.4507685921112</v>
      </c>
      <c r="O1547" s="2">
        <f t="shared" ref="O1547" si="1626">O1546</f>
        <v>3779.4507685921112</v>
      </c>
      <c r="P1547" s="2">
        <f>SUM(N1547:O1547)</f>
        <v>7558.9015371842224</v>
      </c>
      <c r="R1547">
        <v>4</v>
      </c>
      <c r="S1547" s="2">
        <f t="shared" si="1611"/>
        <v>85.5</v>
      </c>
      <c r="T1547" s="2">
        <f t="shared" si="1612"/>
        <v>85.5</v>
      </c>
      <c r="U1547" s="2">
        <f t="shared" si="1613"/>
        <v>0</v>
      </c>
      <c r="V1547" s="2"/>
      <c r="W1547" s="2">
        <f>S1547-S1547*$N$15</f>
        <v>68.400000000000006</v>
      </c>
      <c r="X1547" s="2">
        <f>T1547-T1547*$N$15</f>
        <v>68.400000000000006</v>
      </c>
      <c r="Y1547" s="2">
        <f>U1547-U1547*$N$15</f>
        <v>0</v>
      </c>
      <c r="Z1547" s="2"/>
      <c r="AA1547" s="2">
        <f t="shared" si="1621"/>
        <v>41.04</v>
      </c>
      <c r="AB1547" s="2">
        <f t="shared" si="1614"/>
        <v>41.04</v>
      </c>
      <c r="AC1547" s="2">
        <f t="shared" si="1615"/>
        <v>0</v>
      </c>
      <c r="AD1547" s="2"/>
      <c r="AE1547" s="2">
        <f t="shared" si="1625"/>
        <v>85.5</v>
      </c>
      <c r="AF1547" s="2">
        <f t="shared" si="1622"/>
        <v>85.5</v>
      </c>
      <c r="AG1547" s="2">
        <f t="shared" si="1623"/>
        <v>0</v>
      </c>
    </row>
    <row r="1548" spans="1:35" x14ac:dyDescent="0.25">
      <c r="D1548">
        <f t="shared" si="1616"/>
        <v>5</v>
      </c>
      <c r="E1548" s="2">
        <f t="shared" si="1617"/>
        <v>41.04</v>
      </c>
      <c r="F1548" s="2">
        <f t="shared" si="1618"/>
        <v>41.04</v>
      </c>
      <c r="G1548">
        <f t="shared" si="1619"/>
        <v>0</v>
      </c>
      <c r="H1548" s="2">
        <f t="shared" si="1620"/>
        <v>82.08</v>
      </c>
      <c r="I1548" s="2">
        <f t="shared" si="1624"/>
        <v>647282.88</v>
      </c>
      <c r="J1548" s="2"/>
      <c r="K1548" s="1" t="s">
        <v>22</v>
      </c>
      <c r="L1548" s="2">
        <f>(L1544*L1546)/2</f>
        <v>1889725.3842960557</v>
      </c>
      <c r="R1548">
        <v>5</v>
      </c>
      <c r="S1548" s="2">
        <f t="shared" si="1611"/>
        <v>41.04</v>
      </c>
      <c r="T1548" s="2">
        <f t="shared" si="1612"/>
        <v>41.04</v>
      </c>
      <c r="U1548" s="2">
        <f t="shared" si="1613"/>
        <v>0</v>
      </c>
      <c r="V1548" s="2"/>
      <c r="W1548" s="2">
        <f>S1548-S1548*$N$16</f>
        <v>32.832000000000001</v>
      </c>
      <c r="X1548" s="2">
        <f>T1548-T1548*$N$16</f>
        <v>32.832000000000001</v>
      </c>
      <c r="Y1548" s="2">
        <f>U1548-U1548*$N$16</f>
        <v>0</v>
      </c>
      <c r="Z1548" s="2"/>
      <c r="AA1548" s="2">
        <f t="shared" si="1621"/>
        <v>19.699200000000001</v>
      </c>
      <c r="AB1548" s="2">
        <f t="shared" si="1614"/>
        <v>19.699200000000001</v>
      </c>
      <c r="AC1548" s="2">
        <f t="shared" si="1615"/>
        <v>0</v>
      </c>
      <c r="AD1548" s="2"/>
      <c r="AE1548" s="2">
        <f t="shared" si="1625"/>
        <v>41.04</v>
      </c>
      <c r="AF1548" s="2">
        <f t="shared" si="1622"/>
        <v>41.04</v>
      </c>
      <c r="AG1548" s="2">
        <f t="shared" si="1623"/>
        <v>0</v>
      </c>
    </row>
    <row r="1549" spans="1:35" x14ac:dyDescent="0.25">
      <c r="D1549">
        <f t="shared" si="1616"/>
        <v>6</v>
      </c>
      <c r="E1549" s="2">
        <f t="shared" si="1617"/>
        <v>19.699200000000001</v>
      </c>
      <c r="F1549" s="2">
        <f t="shared" si="1618"/>
        <v>19.699200000000001</v>
      </c>
      <c r="G1549">
        <f t="shared" si="1619"/>
        <v>0</v>
      </c>
      <c r="H1549" s="2">
        <f t="shared" si="1620"/>
        <v>39.398400000000002</v>
      </c>
      <c r="I1549" s="2">
        <f t="shared" si="1624"/>
        <v>447309.73440000002</v>
      </c>
      <c r="J1549" s="2"/>
      <c r="K1549" s="1" t="s">
        <v>23</v>
      </c>
      <c r="L1549" s="2">
        <f>L1548</f>
        <v>1889725.3842960557</v>
      </c>
      <c r="R1549">
        <v>6</v>
      </c>
      <c r="S1549" s="2">
        <f t="shared" si="1611"/>
        <v>19.699200000000001</v>
      </c>
      <c r="T1549" s="2">
        <f t="shared" si="1612"/>
        <v>19.699200000000001</v>
      </c>
      <c r="U1549" s="2">
        <f t="shared" si="1613"/>
        <v>0</v>
      </c>
      <c r="V1549" s="2"/>
      <c r="W1549" s="2">
        <f>S1549-S1549*$N$17</f>
        <v>15.759360000000001</v>
      </c>
      <c r="X1549" s="2">
        <f>T1549-T1549*$N$17</f>
        <v>15.759360000000001</v>
      </c>
      <c r="Y1549" s="2">
        <f>U1549-U1549*$N$17</f>
        <v>0</v>
      </c>
      <c r="Z1549" s="2"/>
      <c r="AA1549" s="2">
        <f t="shared" si="1621"/>
        <v>9.4556160000000009</v>
      </c>
      <c r="AB1549" s="2">
        <f t="shared" si="1614"/>
        <v>9.4556160000000009</v>
      </c>
      <c r="AC1549" s="2">
        <f t="shared" si="1615"/>
        <v>0</v>
      </c>
      <c r="AD1549" s="2"/>
      <c r="AE1549" s="2">
        <f t="shared" si="1625"/>
        <v>19.699200000000001</v>
      </c>
      <c r="AF1549" s="2">
        <f t="shared" si="1622"/>
        <v>19.699200000000001</v>
      </c>
      <c r="AG1549" s="2">
        <f t="shared" si="1623"/>
        <v>0</v>
      </c>
    </row>
    <row r="1550" spans="1:35" x14ac:dyDescent="0.25">
      <c r="D1550">
        <f t="shared" si="1616"/>
        <v>7</v>
      </c>
      <c r="E1550" s="2">
        <f t="shared" si="1617"/>
        <v>9.4556160000000009</v>
      </c>
      <c r="F1550" s="2">
        <f t="shared" si="1618"/>
        <v>9.4556160000000009</v>
      </c>
      <c r="G1550">
        <f t="shared" si="1619"/>
        <v>0</v>
      </c>
      <c r="H1550" s="2">
        <f t="shared" si="1620"/>
        <v>18.911232000000002</v>
      </c>
      <c r="I1550" s="2">
        <f t="shared" si="1624"/>
        <v>278288.23449600005</v>
      </c>
      <c r="J1550" s="2"/>
      <c r="K1550" s="15"/>
      <c r="L1550" s="2"/>
      <c r="M1550" s="2"/>
      <c r="N1550" s="2"/>
      <c r="O1550" s="2"/>
      <c r="R1550">
        <v>7</v>
      </c>
      <c r="S1550" s="2">
        <f t="shared" si="1611"/>
        <v>9.4556160000000009</v>
      </c>
      <c r="T1550" s="2">
        <f t="shared" si="1612"/>
        <v>9.4556160000000009</v>
      </c>
      <c r="U1550" s="2">
        <f t="shared" si="1613"/>
        <v>0</v>
      </c>
      <c r="V1550" s="2"/>
      <c r="W1550" s="2">
        <f>S1550-S1550*$N$18</f>
        <v>7.5644928000000009</v>
      </c>
      <c r="X1550" s="2">
        <f>T1550-T1550*$N$18</f>
        <v>7.5644928000000009</v>
      </c>
      <c r="Y1550" s="2">
        <f>U1550-U1550*$N$18</f>
        <v>0</v>
      </c>
      <c r="Z1550" s="2"/>
      <c r="AA1550" s="2">
        <f t="shared" si="1621"/>
        <v>4.53869568</v>
      </c>
      <c r="AB1550" s="2">
        <f t="shared" si="1614"/>
        <v>4.53869568</v>
      </c>
      <c r="AC1550" s="2">
        <f t="shared" si="1615"/>
        <v>0</v>
      </c>
      <c r="AD1550" s="2"/>
      <c r="AE1550" s="2">
        <f t="shared" si="1625"/>
        <v>9.4556160000000009</v>
      </c>
      <c r="AF1550" s="2">
        <f t="shared" si="1622"/>
        <v>9.4556160000000009</v>
      </c>
      <c r="AG1550" s="2">
        <f t="shared" si="1623"/>
        <v>0</v>
      </c>
    </row>
    <row r="1551" spans="1:35" x14ac:dyDescent="0.25">
      <c r="D1551">
        <f t="shared" si="1616"/>
        <v>8</v>
      </c>
      <c r="E1551" s="2">
        <f t="shared" si="1617"/>
        <v>4.53869568</v>
      </c>
      <c r="F1551" s="2">
        <f t="shared" si="1618"/>
        <v>4.53869568</v>
      </c>
      <c r="G1551">
        <f t="shared" si="1619"/>
        <v>0</v>
      </c>
      <c r="H1551" s="2">
        <f t="shared" si="1620"/>
        <v>9.07739136</v>
      </c>
      <c r="I1551" s="2">
        <f t="shared" si="1624"/>
        <v>168076.97842176</v>
      </c>
      <c r="J1551" s="2"/>
      <c r="K1551" s="2"/>
      <c r="L1551" s="2"/>
      <c r="M1551" s="2"/>
      <c r="N1551" s="2"/>
      <c r="O1551" s="2"/>
      <c r="R1551">
        <v>8</v>
      </c>
      <c r="S1551" s="2">
        <f t="shared" si="1611"/>
        <v>4.53869568</v>
      </c>
      <c r="T1551" s="2">
        <f t="shared" si="1612"/>
        <v>4.53869568</v>
      </c>
      <c r="U1551" s="2">
        <f t="shared" si="1613"/>
        <v>0</v>
      </c>
      <c r="V1551" s="2"/>
      <c r="W1551" s="2">
        <f>S1551-S1551*$N$19</f>
        <v>3.630956544</v>
      </c>
      <c r="X1551" s="2">
        <f>T1551-T1551*$N$19</f>
        <v>3.630956544</v>
      </c>
      <c r="Y1551" s="2">
        <f>U1551-U1551*$N$19</f>
        <v>0</v>
      </c>
      <c r="Z1551" s="2"/>
      <c r="AA1551" s="2">
        <f t="shared" si="1621"/>
        <v>2.1785739263999999</v>
      </c>
      <c r="AB1551" s="2">
        <f t="shared" si="1614"/>
        <v>2.1785739263999999</v>
      </c>
      <c r="AC1551" s="2">
        <f t="shared" si="1615"/>
        <v>0</v>
      </c>
      <c r="AD1551" s="2"/>
      <c r="AE1551" s="2">
        <f t="shared" si="1625"/>
        <v>4.53869568</v>
      </c>
      <c r="AF1551" s="2">
        <f t="shared" si="1622"/>
        <v>4.53869568</v>
      </c>
      <c r="AG1551" s="2">
        <f t="shared" si="1623"/>
        <v>0</v>
      </c>
    </row>
    <row r="1552" spans="1:35" x14ac:dyDescent="0.25">
      <c r="D1552">
        <f t="shared" si="1616"/>
        <v>9</v>
      </c>
      <c r="E1552" s="2">
        <f t="shared" si="1617"/>
        <v>2.1785739263999999</v>
      </c>
      <c r="F1552" s="2">
        <f t="shared" si="1618"/>
        <v>2.1785739263999999</v>
      </c>
      <c r="G1552">
        <f t="shared" si="1619"/>
        <v>0</v>
      </c>
      <c r="H1552" s="2">
        <f t="shared" si="1620"/>
        <v>4.3571478527999998</v>
      </c>
      <c r="I1552" s="2">
        <f t="shared" si="1624"/>
        <v>134261.15393617921</v>
      </c>
      <c r="J1552" s="2"/>
      <c r="K1552" s="2"/>
      <c r="L1552" s="2"/>
      <c r="M1552" s="2"/>
      <c r="N1552" s="2"/>
      <c r="O1552" s="2"/>
      <c r="R1552">
        <v>9</v>
      </c>
      <c r="S1552" s="2">
        <f t="shared" si="1611"/>
        <v>2.1785739263999999</v>
      </c>
      <c r="T1552" s="2">
        <f t="shared" si="1612"/>
        <v>2.1785739263999999</v>
      </c>
      <c r="U1552" s="2">
        <f t="shared" si="1613"/>
        <v>0</v>
      </c>
      <c r="V1552" s="2"/>
      <c r="W1552" s="2">
        <f>S1552-S1552*$N$20</f>
        <v>1.7428591411199998</v>
      </c>
      <c r="X1552" s="2">
        <f>T1552-T1552*$N$20</f>
        <v>1.7428591411199998</v>
      </c>
      <c r="Y1552" s="2">
        <f>U1552-U1552*$N$20</f>
        <v>0</v>
      </c>
      <c r="Z1552" s="2"/>
      <c r="AA1552" s="2">
        <f t="shared" si="1621"/>
        <v>1.0457154846719998</v>
      </c>
      <c r="AB1552" s="2">
        <f t="shared" si="1614"/>
        <v>1.0457154846719998</v>
      </c>
      <c r="AC1552" s="2">
        <f t="shared" si="1615"/>
        <v>0</v>
      </c>
      <c r="AD1552" s="2"/>
      <c r="AE1552" s="2">
        <f t="shared" si="1625"/>
        <v>2.1785739263999999</v>
      </c>
      <c r="AF1552" s="2">
        <f t="shared" si="1622"/>
        <v>2.1785739263999999</v>
      </c>
      <c r="AG1552" s="2">
        <f t="shared" si="1623"/>
        <v>0</v>
      </c>
    </row>
    <row r="1553" spans="1:35" x14ac:dyDescent="0.25">
      <c r="D1553">
        <f t="shared" si="1616"/>
        <v>10</v>
      </c>
      <c r="E1553" s="2">
        <f t="shared" si="1617"/>
        <v>1.0457154846719998</v>
      </c>
      <c r="F1553" s="2">
        <f t="shared" si="1618"/>
        <v>1.0457154846719998</v>
      </c>
      <c r="G1553">
        <f t="shared" si="1619"/>
        <v>0</v>
      </c>
      <c r="H1553" s="2">
        <f t="shared" si="1620"/>
        <v>2.0914309693439996</v>
      </c>
      <c r="I1553" s="2">
        <f t="shared" si="1624"/>
        <v>67114.019806248951</v>
      </c>
      <c r="J1553" s="2"/>
      <c r="K1553" s="2"/>
      <c r="L1553" s="2"/>
      <c r="M1553" s="2"/>
      <c r="N1553" s="2"/>
      <c r="O1553" s="2"/>
      <c r="R1553">
        <v>10</v>
      </c>
      <c r="S1553" s="2">
        <f t="shared" si="1611"/>
        <v>1.0457154846719998</v>
      </c>
      <c r="T1553" s="2">
        <f t="shared" si="1612"/>
        <v>1.0457154846719998</v>
      </c>
      <c r="U1553" s="2">
        <f t="shared" si="1613"/>
        <v>0</v>
      </c>
      <c r="V1553" s="2"/>
      <c r="W1553" s="2">
        <f>S1553-S1553*$N$21</f>
        <v>0.8365723877375999</v>
      </c>
      <c r="X1553" s="2">
        <f>T1553-T1553*$N$21</f>
        <v>0.8365723877375999</v>
      </c>
      <c r="Y1553" s="2">
        <f>U1553-U1553*$N$21</f>
        <v>0</v>
      </c>
      <c r="Z1553" s="2"/>
      <c r="AA1553" s="2">
        <f t="shared" si="1621"/>
        <v>0.50194343264255992</v>
      </c>
      <c r="AB1553" s="2">
        <f t="shared" si="1614"/>
        <v>0.50194343264255992</v>
      </c>
      <c r="AC1553" s="2">
        <f t="shared" si="1615"/>
        <v>0</v>
      </c>
      <c r="AD1553" s="2"/>
      <c r="AE1553" s="2">
        <f t="shared" si="1625"/>
        <v>1.0457154846719998</v>
      </c>
      <c r="AF1553" s="2">
        <f t="shared" si="1622"/>
        <v>1.0457154846719998</v>
      </c>
      <c r="AG1553" s="2">
        <f t="shared" si="1623"/>
        <v>0</v>
      </c>
    </row>
    <row r="1554" spans="1:35" x14ac:dyDescent="0.25">
      <c r="D1554">
        <f t="shared" si="1616"/>
        <v>11</v>
      </c>
      <c r="E1554" s="2">
        <f t="shared" si="1617"/>
        <v>0.50194343264255992</v>
      </c>
      <c r="F1554" s="2">
        <f t="shared" si="1618"/>
        <v>0.50194343264255992</v>
      </c>
      <c r="G1554">
        <f t="shared" si="1619"/>
        <v>0</v>
      </c>
      <c r="H1554" s="2">
        <f t="shared" si="1620"/>
        <v>1.0038868652851198</v>
      </c>
      <c r="I1554" s="2">
        <f t="shared" si="1624"/>
        <v>40360.26753192296</v>
      </c>
      <c r="J1554" s="2"/>
      <c r="K1554" s="2"/>
      <c r="L1554" s="2"/>
      <c r="M1554" s="2"/>
      <c r="N1554" s="2"/>
      <c r="O1554" s="2"/>
      <c r="R1554" s="3">
        <v>11</v>
      </c>
      <c r="S1554" s="6">
        <f t="shared" si="1611"/>
        <v>0.50194343264255992</v>
      </c>
      <c r="T1554" s="6">
        <f t="shared" si="1612"/>
        <v>0.50194343264255992</v>
      </c>
      <c r="U1554" s="6">
        <f t="shared" si="1613"/>
        <v>0</v>
      </c>
      <c r="V1554" s="7"/>
      <c r="W1554" s="2">
        <f>S1554-S1554*$N$22</f>
        <v>0.40155474611404796</v>
      </c>
      <c r="X1554" s="2">
        <f>T1554-T1554*$N$22</f>
        <v>0.40155474611404796</v>
      </c>
      <c r="Y1554" s="2">
        <f>U1554-U1554*$N$22</f>
        <v>0</v>
      </c>
      <c r="Z1554" s="2"/>
      <c r="AA1554" s="2">
        <f t="shared" si="1621"/>
        <v>0.24093284766842876</v>
      </c>
      <c r="AB1554" s="2">
        <f t="shared" si="1614"/>
        <v>0.24093284766842876</v>
      </c>
      <c r="AC1554" s="2">
        <f t="shared" si="1615"/>
        <v>0</v>
      </c>
      <c r="AD1554" s="2"/>
      <c r="AE1554" s="2">
        <f t="shared" si="1625"/>
        <v>0.50194343264255992</v>
      </c>
      <c r="AF1554" s="2">
        <f t="shared" si="1622"/>
        <v>0.50194343264255992</v>
      </c>
      <c r="AG1554" s="2">
        <f t="shared" si="1623"/>
        <v>0</v>
      </c>
    </row>
    <row r="1555" spans="1:35" x14ac:dyDescent="0.25">
      <c r="H1555" s="2">
        <f>SUM(H1544:H1554)</f>
        <v>9611.8210262316497</v>
      </c>
      <c r="I1555">
        <f>SUM(I1546:I1554)</f>
        <v>3779450.7685921113</v>
      </c>
      <c r="R1555" t="s">
        <v>30</v>
      </c>
      <c r="T1555">
        <f>IF($H1555&lt;$J$12,F1555,F1555/$H1555*$J$12)</f>
        <v>0</v>
      </c>
      <c r="U1555">
        <f>SUM(S1544:U1554)</f>
        <v>7052.9194890474282</v>
      </c>
      <c r="Y1555" s="2">
        <f>SUM(W1544:Y1554)</f>
        <v>6877.3355912379429</v>
      </c>
      <c r="AC1555" s="2">
        <f>SUM(AA1544:AC1554)</f>
        <v>2053.4013547427667</v>
      </c>
      <c r="AE1555" s="2">
        <f>SUM(AE1544:AE1554)</f>
        <v>4805.9105131158249</v>
      </c>
      <c r="AF1555" s="2">
        <f>SUM(AF1544:AF1554)</f>
        <v>4805.9105131158249</v>
      </c>
      <c r="AG1555">
        <f>SUM(AG1544:AG1554)</f>
        <v>0</v>
      </c>
      <c r="AH1555" s="15">
        <f>SUM(AE1544:AG1554)</f>
        <v>9611.8210262316461</v>
      </c>
    </row>
    <row r="1556" spans="1:35" x14ac:dyDescent="0.25">
      <c r="B1556" s="3"/>
      <c r="C1556" s="3"/>
      <c r="D1556" s="3"/>
      <c r="E1556" s="6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14"/>
      <c r="AI1556" s="3"/>
    </row>
    <row r="1557" spans="1:35" x14ac:dyDescent="0.25">
      <c r="B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7"/>
      <c r="U1557" s="7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7"/>
      <c r="AH1557" s="19"/>
      <c r="AI1557" s="7"/>
    </row>
    <row r="1558" spans="1:35" x14ac:dyDescent="0.25">
      <c r="A1558" t="s">
        <v>24</v>
      </c>
      <c r="B1558">
        <f>B1543+1</f>
        <v>102</v>
      </c>
      <c r="D1558" s="3" t="s">
        <v>34</v>
      </c>
      <c r="E1558" s="3" t="s">
        <v>5</v>
      </c>
      <c r="F1558" s="3" t="s">
        <v>4</v>
      </c>
      <c r="G1558" s="3" t="s">
        <v>6</v>
      </c>
      <c r="H1558" s="3" t="s">
        <v>14</v>
      </c>
      <c r="I1558" s="3" t="s">
        <v>7</v>
      </c>
      <c r="K1558" s="14" t="s">
        <v>32</v>
      </c>
      <c r="L1558" s="4"/>
      <c r="M1558" s="4"/>
      <c r="N1558" s="3" t="s">
        <v>51</v>
      </c>
      <c r="O1558" s="3" t="s">
        <v>50</v>
      </c>
      <c r="P1558" s="3" t="s">
        <v>14</v>
      </c>
      <c r="R1558" s="3" t="s">
        <v>34</v>
      </c>
      <c r="S1558" s="3" t="s">
        <v>35</v>
      </c>
      <c r="T1558" s="3" t="s">
        <v>36</v>
      </c>
      <c r="U1558" s="3" t="s">
        <v>37</v>
      </c>
      <c r="W1558" s="3" t="s">
        <v>38</v>
      </c>
      <c r="X1558" s="3" t="s">
        <v>39</v>
      </c>
      <c r="Y1558" s="3" t="s">
        <v>40</v>
      </c>
      <c r="AA1558" s="3" t="s">
        <v>41</v>
      </c>
      <c r="AB1558" s="3" t="s">
        <v>42</v>
      </c>
      <c r="AC1558" s="3" t="s">
        <v>43</v>
      </c>
      <c r="AE1558" s="3" t="s">
        <v>52</v>
      </c>
      <c r="AF1558" s="3" t="s">
        <v>54</v>
      </c>
      <c r="AG1558" s="3" t="s">
        <v>53</v>
      </c>
      <c r="AH1558" s="1" t="s">
        <v>24</v>
      </c>
      <c r="AI1558">
        <f>B1558</f>
        <v>102</v>
      </c>
    </row>
    <row r="1559" spans="1:35" x14ac:dyDescent="0.25">
      <c r="D1559">
        <f>D1544</f>
        <v>1</v>
      </c>
      <c r="E1559" s="2">
        <f>AE1544</f>
        <v>3779.4507685921112</v>
      </c>
      <c r="F1559" s="2">
        <f>AF1544</f>
        <v>3779.4507685921112</v>
      </c>
      <c r="G1559">
        <f>IF($B1558&lt;$M$5,0,$K$6)</f>
        <v>0</v>
      </c>
      <c r="H1559" s="2">
        <f>SUM(E1559:G1559)</f>
        <v>7558.9015371842224</v>
      </c>
      <c r="K1559" s="1" t="s">
        <v>17</v>
      </c>
      <c r="L1559" s="2">
        <f>SUM(I1561:I1569)</f>
        <v>3779450.7685921113</v>
      </c>
      <c r="M1559" s="4"/>
      <c r="N1559" s="7">
        <f>L1562+L1563</f>
        <v>1889725.3842960557</v>
      </c>
      <c r="O1559" s="7">
        <f>L1564</f>
        <v>1889725.3842960557</v>
      </c>
      <c r="P1559" s="4"/>
      <c r="R1559">
        <v>1</v>
      </c>
      <c r="S1559" s="2">
        <f t="shared" ref="S1559:S1569" si="1627">IF($H1559&lt;$J$12,E1559,E1559/$H1559*$J$12)</f>
        <v>2500</v>
      </c>
      <c r="T1559" s="2">
        <f t="shared" ref="T1559:T1569" si="1628">IF($H1559&lt;$J$12,F1559,F1559/$H1559*$J$12)</f>
        <v>2500</v>
      </c>
      <c r="U1559" s="2">
        <f t="shared" ref="U1559:U1569" si="1629">IF($H1559&lt;$J$12,G1559,G1559/$H1559*$J$12)</f>
        <v>0</v>
      </c>
      <c r="V1559" s="2"/>
      <c r="W1559" s="2">
        <f>S1559-S1559*$N$12</f>
        <v>2500</v>
      </c>
      <c r="X1559" s="2">
        <f>T1559-T1559*$N$12</f>
        <v>2500</v>
      </c>
      <c r="Y1559" s="2">
        <f>U1559-U1559*$N$12</f>
        <v>0</v>
      </c>
      <c r="Z1559" s="2"/>
      <c r="AA1559" s="2">
        <f>W1559*VLOOKUP($R1559,$D$19:$E$29,2,FALSE)</f>
        <v>625</v>
      </c>
      <c r="AB1559" s="2">
        <f t="shared" ref="AB1559:AB1569" si="1630">X1559*VLOOKUP($R1559,$D$19:$E$29,2,FALSE)</f>
        <v>625</v>
      </c>
      <c r="AC1559" s="2">
        <f t="shared" ref="AC1559:AC1569" si="1631">Y1559*VLOOKUP($R1559,$D$19:$E$29,2,FALSE)</f>
        <v>0</v>
      </c>
      <c r="AD1559" s="2"/>
      <c r="AE1559" s="2">
        <f>N1562</f>
        <v>3779.4507685921112</v>
      </c>
      <c r="AF1559" s="2">
        <f>O1562</f>
        <v>3779.4507685921112</v>
      </c>
      <c r="AG1559">
        <v>0</v>
      </c>
    </row>
    <row r="1560" spans="1:35" x14ac:dyDescent="0.25">
      <c r="D1560">
        <f t="shared" ref="D1560:D1569" si="1632">D1545</f>
        <v>2</v>
      </c>
      <c r="E1560" s="2">
        <f t="shared" ref="E1560:E1569" si="1633">AE1545</f>
        <v>625</v>
      </c>
      <c r="F1560" s="2">
        <f t="shared" ref="F1560:F1569" si="1634">AF1545</f>
        <v>625</v>
      </c>
      <c r="G1560">
        <f t="shared" ref="G1560:G1569" si="1635">AG1545</f>
        <v>0</v>
      </c>
      <c r="H1560" s="2">
        <f t="shared" ref="H1560:H1569" si="1636">SUM(E1560:G1560)</f>
        <v>1250</v>
      </c>
      <c r="K1560" s="1" t="s">
        <v>19</v>
      </c>
      <c r="L1560" s="8">
        <f>IF(B1558&lt;$M$5,0,$K$6/SUM($K$6,E1559:E1569))</f>
        <v>0</v>
      </c>
      <c r="M1560" s="1" t="s">
        <v>15</v>
      </c>
      <c r="N1560" s="2">
        <f>N1559*$I$6</f>
        <v>3779.4507685921112</v>
      </c>
      <c r="O1560" s="2">
        <f>O1559*$I$6</f>
        <v>3779.4507685921112</v>
      </c>
      <c r="P1560" s="2">
        <f>SUM(N1560:O1560)</f>
        <v>7558.9015371842224</v>
      </c>
      <c r="R1560">
        <v>2</v>
      </c>
      <c r="S1560" s="2">
        <f t="shared" si="1627"/>
        <v>625</v>
      </c>
      <c r="T1560" s="2">
        <f t="shared" si="1628"/>
        <v>625</v>
      </c>
      <c r="U1560" s="2">
        <f t="shared" si="1629"/>
        <v>0</v>
      </c>
      <c r="V1560" s="2"/>
      <c r="W1560" s="2">
        <f>S1560-S1560*$N$13</f>
        <v>593.75</v>
      </c>
      <c r="X1560" s="2">
        <f>T1560-T1560*$N$13</f>
        <v>593.75</v>
      </c>
      <c r="Y1560" s="2">
        <f>U1560-U1560*$N$13</f>
        <v>0</v>
      </c>
      <c r="Z1560" s="2"/>
      <c r="AA1560" s="2">
        <f t="shared" ref="AA1560:AA1569" si="1637">W1560*VLOOKUP($R1560,$D$19:$E$29,2,FALSE)</f>
        <v>237.5</v>
      </c>
      <c r="AB1560" s="2">
        <f t="shared" si="1630"/>
        <v>237.5</v>
      </c>
      <c r="AC1560" s="2">
        <f t="shared" si="1631"/>
        <v>0</v>
      </c>
      <c r="AD1560" s="2"/>
      <c r="AE1560" s="2">
        <f>AA1559</f>
        <v>625</v>
      </c>
      <c r="AF1560" s="2">
        <f t="shared" ref="AF1560:AF1569" si="1638">AB1559</f>
        <v>625</v>
      </c>
      <c r="AG1560" s="2">
        <f t="shared" ref="AG1560:AG1569" si="1639">AC1559</f>
        <v>0</v>
      </c>
    </row>
    <row r="1561" spans="1:35" x14ac:dyDescent="0.25">
      <c r="D1561">
        <f t="shared" si="1632"/>
        <v>3</v>
      </c>
      <c r="E1561" s="2">
        <f t="shared" si="1633"/>
        <v>237.5</v>
      </c>
      <c r="F1561" s="2">
        <f t="shared" si="1634"/>
        <v>237.5</v>
      </c>
      <c r="G1561">
        <f t="shared" si="1635"/>
        <v>0</v>
      </c>
      <c r="H1561" s="2">
        <f t="shared" si="1636"/>
        <v>475</v>
      </c>
      <c r="I1561" s="2">
        <f t="shared" ref="I1561:I1569" si="1640">F1561*VLOOKUP(D1561,$H$12:$L$22,4,FALSE)</f>
        <v>1149025</v>
      </c>
      <c r="J1561" s="2"/>
      <c r="K1561" s="1" t="s">
        <v>20</v>
      </c>
      <c r="L1561" s="8">
        <f>1-L1560</f>
        <v>1</v>
      </c>
      <c r="M1561" s="1" t="s">
        <v>16</v>
      </c>
      <c r="N1561" s="2">
        <f>IF($P1560&lt;$I$7,N1560,$I$7*N1560/$P1560)</f>
        <v>3779.4507685921112</v>
      </c>
      <c r="O1561" s="2">
        <f>IF($P1560&lt;$I$7,O1560,$I$7*O1560/$P1560)</f>
        <v>3779.4507685921112</v>
      </c>
      <c r="P1561" s="2">
        <f>SUM(N1561:O1561)</f>
        <v>7558.9015371842224</v>
      </c>
      <c r="R1561">
        <v>3</v>
      </c>
      <c r="S1561" s="2">
        <f t="shared" si="1627"/>
        <v>237.5</v>
      </c>
      <c r="T1561" s="2">
        <f t="shared" si="1628"/>
        <v>237.5</v>
      </c>
      <c r="U1561" s="2">
        <f t="shared" si="1629"/>
        <v>0</v>
      </c>
      <c r="V1561" s="2"/>
      <c r="W1561" s="2">
        <f>S1561-S1561*$N$14</f>
        <v>213.75</v>
      </c>
      <c r="X1561" s="2">
        <f>T1561-T1561*$N$14</f>
        <v>213.75</v>
      </c>
      <c r="Y1561" s="2">
        <f>U1561-U1561*$N$14</f>
        <v>0</v>
      </c>
      <c r="Z1561" s="2"/>
      <c r="AA1561" s="2">
        <f t="shared" si="1637"/>
        <v>85.5</v>
      </c>
      <c r="AB1561" s="2">
        <f t="shared" si="1630"/>
        <v>85.5</v>
      </c>
      <c r="AC1561" s="2">
        <f t="shared" si="1631"/>
        <v>0</v>
      </c>
      <c r="AD1561" s="2"/>
      <c r="AE1561" s="2">
        <f t="shared" ref="AE1561:AE1569" si="1641">AA1560</f>
        <v>237.5</v>
      </c>
      <c r="AF1561" s="2">
        <f t="shared" si="1638"/>
        <v>237.5</v>
      </c>
      <c r="AG1561" s="2">
        <f t="shared" si="1639"/>
        <v>0</v>
      </c>
    </row>
    <row r="1562" spans="1:35" x14ac:dyDescent="0.25">
      <c r="D1562">
        <f t="shared" si="1632"/>
        <v>4</v>
      </c>
      <c r="E1562" s="2">
        <f t="shared" si="1633"/>
        <v>85.5</v>
      </c>
      <c r="F1562" s="2">
        <f t="shared" si="1634"/>
        <v>85.5</v>
      </c>
      <c r="G1562">
        <f t="shared" si="1635"/>
        <v>0</v>
      </c>
      <c r="H1562" s="2">
        <f t="shared" si="1636"/>
        <v>171</v>
      </c>
      <c r="I1562" s="2">
        <f t="shared" si="1640"/>
        <v>847732.5</v>
      </c>
      <c r="J1562" s="2"/>
      <c r="K1562" s="1" t="s">
        <v>21</v>
      </c>
      <c r="L1562" s="2">
        <f>L1559*L1560</f>
        <v>0</v>
      </c>
      <c r="M1562" s="1" t="s">
        <v>33</v>
      </c>
      <c r="N1562" s="2">
        <f>N1561</f>
        <v>3779.4507685921112</v>
      </c>
      <c r="O1562" s="2">
        <f t="shared" ref="O1562" si="1642">O1561</f>
        <v>3779.4507685921112</v>
      </c>
      <c r="P1562" s="2">
        <f>SUM(N1562:O1562)</f>
        <v>7558.9015371842224</v>
      </c>
      <c r="R1562">
        <v>4</v>
      </c>
      <c r="S1562" s="2">
        <f t="shared" si="1627"/>
        <v>85.5</v>
      </c>
      <c r="T1562" s="2">
        <f t="shared" si="1628"/>
        <v>85.5</v>
      </c>
      <c r="U1562" s="2">
        <f t="shared" si="1629"/>
        <v>0</v>
      </c>
      <c r="V1562" s="2"/>
      <c r="W1562" s="2">
        <f>S1562-S1562*$N$15</f>
        <v>68.400000000000006</v>
      </c>
      <c r="X1562" s="2">
        <f>T1562-T1562*$N$15</f>
        <v>68.400000000000006</v>
      </c>
      <c r="Y1562" s="2">
        <f>U1562-U1562*$N$15</f>
        <v>0</v>
      </c>
      <c r="Z1562" s="2"/>
      <c r="AA1562" s="2">
        <f t="shared" si="1637"/>
        <v>41.04</v>
      </c>
      <c r="AB1562" s="2">
        <f t="shared" si="1630"/>
        <v>41.04</v>
      </c>
      <c r="AC1562" s="2">
        <f t="shared" si="1631"/>
        <v>0</v>
      </c>
      <c r="AD1562" s="2"/>
      <c r="AE1562" s="2">
        <f t="shared" si="1641"/>
        <v>85.5</v>
      </c>
      <c r="AF1562" s="2">
        <f t="shared" si="1638"/>
        <v>85.5</v>
      </c>
      <c r="AG1562" s="2">
        <f t="shared" si="1639"/>
        <v>0</v>
      </c>
    </row>
    <row r="1563" spans="1:35" x14ac:dyDescent="0.25">
      <c r="D1563">
        <f t="shared" si="1632"/>
        <v>5</v>
      </c>
      <c r="E1563" s="2">
        <f t="shared" si="1633"/>
        <v>41.04</v>
      </c>
      <c r="F1563" s="2">
        <f t="shared" si="1634"/>
        <v>41.04</v>
      </c>
      <c r="G1563">
        <f t="shared" si="1635"/>
        <v>0</v>
      </c>
      <c r="H1563" s="2">
        <f t="shared" si="1636"/>
        <v>82.08</v>
      </c>
      <c r="I1563" s="2">
        <f t="shared" si="1640"/>
        <v>647282.88</v>
      </c>
      <c r="J1563" s="2"/>
      <c r="K1563" s="1" t="s">
        <v>22</v>
      </c>
      <c r="L1563" s="2">
        <f>(L1559*L1561)/2</f>
        <v>1889725.3842960557</v>
      </c>
      <c r="R1563">
        <v>5</v>
      </c>
      <c r="S1563" s="2">
        <f t="shared" si="1627"/>
        <v>41.04</v>
      </c>
      <c r="T1563" s="2">
        <f t="shared" si="1628"/>
        <v>41.04</v>
      </c>
      <c r="U1563" s="2">
        <f t="shared" si="1629"/>
        <v>0</v>
      </c>
      <c r="V1563" s="2"/>
      <c r="W1563" s="2">
        <f>S1563-S1563*$N$16</f>
        <v>32.832000000000001</v>
      </c>
      <c r="X1563" s="2">
        <f>T1563-T1563*$N$16</f>
        <v>32.832000000000001</v>
      </c>
      <c r="Y1563" s="2">
        <f>U1563-U1563*$N$16</f>
        <v>0</v>
      </c>
      <c r="Z1563" s="2"/>
      <c r="AA1563" s="2">
        <f t="shared" si="1637"/>
        <v>19.699200000000001</v>
      </c>
      <c r="AB1563" s="2">
        <f t="shared" si="1630"/>
        <v>19.699200000000001</v>
      </c>
      <c r="AC1563" s="2">
        <f t="shared" si="1631"/>
        <v>0</v>
      </c>
      <c r="AD1563" s="2"/>
      <c r="AE1563" s="2">
        <f t="shared" si="1641"/>
        <v>41.04</v>
      </c>
      <c r="AF1563" s="2">
        <f t="shared" si="1638"/>
        <v>41.04</v>
      </c>
      <c r="AG1563" s="2">
        <f t="shared" si="1639"/>
        <v>0</v>
      </c>
    </row>
    <row r="1564" spans="1:35" x14ac:dyDescent="0.25">
      <c r="D1564">
        <f t="shared" si="1632"/>
        <v>6</v>
      </c>
      <c r="E1564" s="2">
        <f t="shared" si="1633"/>
        <v>19.699200000000001</v>
      </c>
      <c r="F1564" s="2">
        <f t="shared" si="1634"/>
        <v>19.699200000000001</v>
      </c>
      <c r="G1564">
        <f t="shared" si="1635"/>
        <v>0</v>
      </c>
      <c r="H1564" s="2">
        <f t="shared" si="1636"/>
        <v>39.398400000000002</v>
      </c>
      <c r="I1564" s="2">
        <f t="shared" si="1640"/>
        <v>447309.73440000002</v>
      </c>
      <c r="J1564" s="2"/>
      <c r="K1564" s="1" t="s">
        <v>23</v>
      </c>
      <c r="L1564" s="2">
        <f>L1563</f>
        <v>1889725.3842960557</v>
      </c>
      <c r="R1564">
        <v>6</v>
      </c>
      <c r="S1564" s="2">
        <f t="shared" si="1627"/>
        <v>19.699200000000001</v>
      </c>
      <c r="T1564" s="2">
        <f t="shared" si="1628"/>
        <v>19.699200000000001</v>
      </c>
      <c r="U1564" s="2">
        <f t="shared" si="1629"/>
        <v>0</v>
      </c>
      <c r="V1564" s="2"/>
      <c r="W1564" s="2">
        <f>S1564-S1564*$N$17</f>
        <v>15.759360000000001</v>
      </c>
      <c r="X1564" s="2">
        <f>T1564-T1564*$N$17</f>
        <v>15.759360000000001</v>
      </c>
      <c r="Y1564" s="2">
        <f>U1564-U1564*$N$17</f>
        <v>0</v>
      </c>
      <c r="Z1564" s="2"/>
      <c r="AA1564" s="2">
        <f t="shared" si="1637"/>
        <v>9.4556160000000009</v>
      </c>
      <c r="AB1564" s="2">
        <f t="shared" si="1630"/>
        <v>9.4556160000000009</v>
      </c>
      <c r="AC1564" s="2">
        <f t="shared" si="1631"/>
        <v>0</v>
      </c>
      <c r="AD1564" s="2"/>
      <c r="AE1564" s="2">
        <f t="shared" si="1641"/>
        <v>19.699200000000001</v>
      </c>
      <c r="AF1564" s="2">
        <f t="shared" si="1638"/>
        <v>19.699200000000001</v>
      </c>
      <c r="AG1564" s="2">
        <f t="shared" si="1639"/>
        <v>0</v>
      </c>
    </row>
    <row r="1565" spans="1:35" x14ac:dyDescent="0.25">
      <c r="D1565">
        <f t="shared" si="1632"/>
        <v>7</v>
      </c>
      <c r="E1565" s="2">
        <f t="shared" si="1633"/>
        <v>9.4556160000000009</v>
      </c>
      <c r="F1565" s="2">
        <f t="shared" si="1634"/>
        <v>9.4556160000000009</v>
      </c>
      <c r="G1565">
        <f t="shared" si="1635"/>
        <v>0</v>
      </c>
      <c r="H1565" s="2">
        <f t="shared" si="1636"/>
        <v>18.911232000000002</v>
      </c>
      <c r="I1565" s="2">
        <f t="shared" si="1640"/>
        <v>278288.23449600005</v>
      </c>
      <c r="J1565" s="2"/>
      <c r="K1565" s="15"/>
      <c r="L1565" s="2"/>
      <c r="M1565" s="2"/>
      <c r="N1565" s="2"/>
      <c r="O1565" s="2"/>
      <c r="R1565">
        <v>7</v>
      </c>
      <c r="S1565" s="2">
        <f t="shared" si="1627"/>
        <v>9.4556160000000009</v>
      </c>
      <c r="T1565" s="2">
        <f t="shared" si="1628"/>
        <v>9.4556160000000009</v>
      </c>
      <c r="U1565" s="2">
        <f t="shared" si="1629"/>
        <v>0</v>
      </c>
      <c r="V1565" s="2"/>
      <c r="W1565" s="2">
        <f>S1565-S1565*$N$18</f>
        <v>7.5644928000000009</v>
      </c>
      <c r="X1565" s="2">
        <f>T1565-T1565*$N$18</f>
        <v>7.5644928000000009</v>
      </c>
      <c r="Y1565" s="2">
        <f>U1565-U1565*$N$18</f>
        <v>0</v>
      </c>
      <c r="Z1565" s="2"/>
      <c r="AA1565" s="2">
        <f t="shared" si="1637"/>
        <v>4.53869568</v>
      </c>
      <c r="AB1565" s="2">
        <f t="shared" si="1630"/>
        <v>4.53869568</v>
      </c>
      <c r="AC1565" s="2">
        <f t="shared" si="1631"/>
        <v>0</v>
      </c>
      <c r="AD1565" s="2"/>
      <c r="AE1565" s="2">
        <f t="shared" si="1641"/>
        <v>9.4556160000000009</v>
      </c>
      <c r="AF1565" s="2">
        <f t="shared" si="1638"/>
        <v>9.4556160000000009</v>
      </c>
      <c r="AG1565" s="2">
        <f t="shared" si="1639"/>
        <v>0</v>
      </c>
    </row>
    <row r="1566" spans="1:35" x14ac:dyDescent="0.25">
      <c r="D1566">
        <f t="shared" si="1632"/>
        <v>8</v>
      </c>
      <c r="E1566" s="2">
        <f t="shared" si="1633"/>
        <v>4.53869568</v>
      </c>
      <c r="F1566" s="2">
        <f t="shared" si="1634"/>
        <v>4.53869568</v>
      </c>
      <c r="G1566">
        <f t="shared" si="1635"/>
        <v>0</v>
      </c>
      <c r="H1566" s="2">
        <f t="shared" si="1636"/>
        <v>9.07739136</v>
      </c>
      <c r="I1566" s="2">
        <f t="shared" si="1640"/>
        <v>168076.97842176</v>
      </c>
      <c r="J1566" s="2"/>
      <c r="K1566" s="2"/>
      <c r="L1566" s="2"/>
      <c r="M1566" s="2"/>
      <c r="N1566" s="2"/>
      <c r="O1566" s="2"/>
      <c r="R1566">
        <v>8</v>
      </c>
      <c r="S1566" s="2">
        <f t="shared" si="1627"/>
        <v>4.53869568</v>
      </c>
      <c r="T1566" s="2">
        <f t="shared" si="1628"/>
        <v>4.53869568</v>
      </c>
      <c r="U1566" s="2">
        <f t="shared" si="1629"/>
        <v>0</v>
      </c>
      <c r="V1566" s="2"/>
      <c r="W1566" s="2">
        <f>S1566-S1566*$N$19</f>
        <v>3.630956544</v>
      </c>
      <c r="X1566" s="2">
        <f>T1566-T1566*$N$19</f>
        <v>3.630956544</v>
      </c>
      <c r="Y1566" s="2">
        <f>U1566-U1566*$N$19</f>
        <v>0</v>
      </c>
      <c r="Z1566" s="2"/>
      <c r="AA1566" s="2">
        <f t="shared" si="1637"/>
        <v>2.1785739263999999</v>
      </c>
      <c r="AB1566" s="2">
        <f t="shared" si="1630"/>
        <v>2.1785739263999999</v>
      </c>
      <c r="AC1566" s="2">
        <f t="shared" si="1631"/>
        <v>0</v>
      </c>
      <c r="AD1566" s="2"/>
      <c r="AE1566" s="2">
        <f t="shared" si="1641"/>
        <v>4.53869568</v>
      </c>
      <c r="AF1566" s="2">
        <f t="shared" si="1638"/>
        <v>4.53869568</v>
      </c>
      <c r="AG1566" s="2">
        <f t="shared" si="1639"/>
        <v>0</v>
      </c>
    </row>
    <row r="1567" spans="1:35" x14ac:dyDescent="0.25">
      <c r="D1567">
        <f t="shared" si="1632"/>
        <v>9</v>
      </c>
      <c r="E1567" s="2">
        <f t="shared" si="1633"/>
        <v>2.1785739263999999</v>
      </c>
      <c r="F1567" s="2">
        <f t="shared" si="1634"/>
        <v>2.1785739263999999</v>
      </c>
      <c r="G1567">
        <f t="shared" si="1635"/>
        <v>0</v>
      </c>
      <c r="H1567" s="2">
        <f t="shared" si="1636"/>
        <v>4.3571478527999998</v>
      </c>
      <c r="I1567" s="2">
        <f t="shared" si="1640"/>
        <v>134261.15393617921</v>
      </c>
      <c r="J1567" s="2"/>
      <c r="K1567" s="2"/>
      <c r="L1567" s="2"/>
      <c r="M1567" s="2"/>
      <c r="N1567" s="2"/>
      <c r="O1567" s="2"/>
      <c r="R1567">
        <v>9</v>
      </c>
      <c r="S1567" s="2">
        <f t="shared" si="1627"/>
        <v>2.1785739263999999</v>
      </c>
      <c r="T1567" s="2">
        <f t="shared" si="1628"/>
        <v>2.1785739263999999</v>
      </c>
      <c r="U1567" s="2">
        <f t="shared" si="1629"/>
        <v>0</v>
      </c>
      <c r="V1567" s="2"/>
      <c r="W1567" s="2">
        <f>S1567-S1567*$N$20</f>
        <v>1.7428591411199998</v>
      </c>
      <c r="X1567" s="2">
        <f>T1567-T1567*$N$20</f>
        <v>1.7428591411199998</v>
      </c>
      <c r="Y1567" s="2">
        <f>U1567-U1567*$N$20</f>
        <v>0</v>
      </c>
      <c r="Z1567" s="2"/>
      <c r="AA1567" s="2">
        <f t="shared" si="1637"/>
        <v>1.0457154846719998</v>
      </c>
      <c r="AB1567" s="2">
        <f t="shared" si="1630"/>
        <v>1.0457154846719998</v>
      </c>
      <c r="AC1567" s="2">
        <f t="shared" si="1631"/>
        <v>0</v>
      </c>
      <c r="AD1567" s="2"/>
      <c r="AE1567" s="2">
        <f t="shared" si="1641"/>
        <v>2.1785739263999999</v>
      </c>
      <c r="AF1567" s="2">
        <f t="shared" si="1638"/>
        <v>2.1785739263999999</v>
      </c>
      <c r="AG1567" s="2">
        <f t="shared" si="1639"/>
        <v>0</v>
      </c>
    </row>
    <row r="1568" spans="1:35" x14ac:dyDescent="0.25">
      <c r="D1568">
        <f t="shared" si="1632"/>
        <v>10</v>
      </c>
      <c r="E1568" s="2">
        <f t="shared" si="1633"/>
        <v>1.0457154846719998</v>
      </c>
      <c r="F1568" s="2">
        <f t="shared" si="1634"/>
        <v>1.0457154846719998</v>
      </c>
      <c r="G1568">
        <f t="shared" si="1635"/>
        <v>0</v>
      </c>
      <c r="H1568" s="2">
        <f t="shared" si="1636"/>
        <v>2.0914309693439996</v>
      </c>
      <c r="I1568" s="2">
        <f t="shared" si="1640"/>
        <v>67114.019806248951</v>
      </c>
      <c r="J1568" s="2"/>
      <c r="K1568" s="2"/>
      <c r="L1568" s="2"/>
      <c r="M1568" s="2"/>
      <c r="N1568" s="2"/>
      <c r="O1568" s="2"/>
      <c r="R1568">
        <v>10</v>
      </c>
      <c r="S1568" s="2">
        <f t="shared" si="1627"/>
        <v>1.0457154846719998</v>
      </c>
      <c r="T1568" s="2">
        <f t="shared" si="1628"/>
        <v>1.0457154846719998</v>
      </c>
      <c r="U1568" s="2">
        <f t="shared" si="1629"/>
        <v>0</v>
      </c>
      <c r="V1568" s="2"/>
      <c r="W1568" s="2">
        <f>S1568-S1568*$N$21</f>
        <v>0.8365723877375999</v>
      </c>
      <c r="X1568" s="2">
        <f>T1568-T1568*$N$21</f>
        <v>0.8365723877375999</v>
      </c>
      <c r="Y1568" s="2">
        <f>U1568-U1568*$N$21</f>
        <v>0</v>
      </c>
      <c r="Z1568" s="2"/>
      <c r="AA1568" s="2">
        <f t="shared" si="1637"/>
        <v>0.50194343264255992</v>
      </c>
      <c r="AB1568" s="2">
        <f t="shared" si="1630"/>
        <v>0.50194343264255992</v>
      </c>
      <c r="AC1568" s="2">
        <f t="shared" si="1631"/>
        <v>0</v>
      </c>
      <c r="AD1568" s="2"/>
      <c r="AE1568" s="2">
        <f t="shared" si="1641"/>
        <v>1.0457154846719998</v>
      </c>
      <c r="AF1568" s="2">
        <f t="shared" si="1638"/>
        <v>1.0457154846719998</v>
      </c>
      <c r="AG1568" s="2">
        <f t="shared" si="1639"/>
        <v>0</v>
      </c>
    </row>
    <row r="1569" spans="1:35" x14ac:dyDescent="0.25">
      <c r="D1569">
        <f t="shared" si="1632"/>
        <v>11</v>
      </c>
      <c r="E1569" s="2">
        <f t="shared" si="1633"/>
        <v>0.50194343264255992</v>
      </c>
      <c r="F1569" s="2">
        <f t="shared" si="1634"/>
        <v>0.50194343264255992</v>
      </c>
      <c r="G1569">
        <f t="shared" si="1635"/>
        <v>0</v>
      </c>
      <c r="H1569" s="2">
        <f t="shared" si="1636"/>
        <v>1.0038868652851198</v>
      </c>
      <c r="I1569" s="2">
        <f t="shared" si="1640"/>
        <v>40360.26753192296</v>
      </c>
      <c r="J1569" s="2"/>
      <c r="K1569" s="2"/>
      <c r="L1569" s="2"/>
      <c r="M1569" s="2"/>
      <c r="N1569" s="2"/>
      <c r="O1569" s="2"/>
      <c r="R1569" s="3">
        <v>11</v>
      </c>
      <c r="S1569" s="6">
        <f t="shared" si="1627"/>
        <v>0.50194343264255992</v>
      </c>
      <c r="T1569" s="6">
        <f t="shared" si="1628"/>
        <v>0.50194343264255992</v>
      </c>
      <c r="U1569" s="6">
        <f t="shared" si="1629"/>
        <v>0</v>
      </c>
      <c r="V1569" s="7"/>
      <c r="W1569" s="2">
        <f>S1569-S1569*$N$22</f>
        <v>0.40155474611404796</v>
      </c>
      <c r="X1569" s="2">
        <f>T1569-T1569*$N$22</f>
        <v>0.40155474611404796</v>
      </c>
      <c r="Y1569" s="2">
        <f>U1569-U1569*$N$22</f>
        <v>0</v>
      </c>
      <c r="Z1569" s="2"/>
      <c r="AA1569" s="2">
        <f t="shared" si="1637"/>
        <v>0.24093284766842876</v>
      </c>
      <c r="AB1569" s="2">
        <f t="shared" si="1630"/>
        <v>0.24093284766842876</v>
      </c>
      <c r="AC1569" s="2">
        <f t="shared" si="1631"/>
        <v>0</v>
      </c>
      <c r="AD1569" s="2"/>
      <c r="AE1569" s="2">
        <f t="shared" si="1641"/>
        <v>0.50194343264255992</v>
      </c>
      <c r="AF1569" s="2">
        <f t="shared" si="1638"/>
        <v>0.50194343264255992</v>
      </c>
      <c r="AG1569" s="2">
        <f t="shared" si="1639"/>
        <v>0</v>
      </c>
    </row>
    <row r="1570" spans="1:35" x14ac:dyDescent="0.25">
      <c r="H1570" s="2">
        <f>SUM(H1559:H1569)</f>
        <v>9611.8210262316497</v>
      </c>
      <c r="I1570">
        <f>SUM(I1561:I1569)</f>
        <v>3779450.7685921113</v>
      </c>
      <c r="R1570" t="s">
        <v>30</v>
      </c>
      <c r="T1570">
        <f>IF($H1570&lt;$J$12,F1570,F1570/$H1570*$J$12)</f>
        <v>0</v>
      </c>
      <c r="U1570">
        <f>SUM(S1559:U1569)</f>
        <v>7052.9194890474282</v>
      </c>
      <c r="Y1570" s="2">
        <f>SUM(W1559:Y1569)</f>
        <v>6877.3355912379429</v>
      </c>
      <c r="AC1570" s="2">
        <f>SUM(AA1559:AC1569)</f>
        <v>2053.4013547427667</v>
      </c>
      <c r="AE1570" s="2">
        <f>SUM(AE1559:AE1569)</f>
        <v>4805.9105131158249</v>
      </c>
      <c r="AF1570" s="2">
        <f>SUM(AF1559:AF1569)</f>
        <v>4805.9105131158249</v>
      </c>
      <c r="AG1570">
        <f>SUM(AG1559:AG1569)</f>
        <v>0</v>
      </c>
      <c r="AH1570" s="15">
        <f>SUM(AE1559:AG1569)</f>
        <v>9611.8210262316461</v>
      </c>
    </row>
    <row r="1571" spans="1:35" x14ac:dyDescent="0.25">
      <c r="B1571" s="3"/>
      <c r="C1571" s="3"/>
      <c r="D1571" s="3"/>
      <c r="E1571" s="6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14"/>
      <c r="AI1571" s="3"/>
    </row>
    <row r="1572" spans="1:35" x14ac:dyDescent="0.25">
      <c r="B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7"/>
      <c r="U1572" s="7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7"/>
      <c r="AH1572" s="19"/>
      <c r="AI1572" s="7"/>
    </row>
    <row r="1573" spans="1:35" x14ac:dyDescent="0.25">
      <c r="A1573" t="s">
        <v>24</v>
      </c>
      <c r="B1573">
        <f>B1558+1</f>
        <v>103</v>
      </c>
      <c r="D1573" s="3" t="s">
        <v>34</v>
      </c>
      <c r="E1573" s="3" t="s">
        <v>5</v>
      </c>
      <c r="F1573" s="3" t="s">
        <v>4</v>
      </c>
      <c r="G1573" s="3" t="s">
        <v>6</v>
      </c>
      <c r="H1573" s="3" t="s">
        <v>14</v>
      </c>
      <c r="I1573" s="3" t="s">
        <v>7</v>
      </c>
      <c r="K1573" s="14" t="s">
        <v>32</v>
      </c>
      <c r="L1573" s="4"/>
      <c r="M1573" s="4"/>
      <c r="N1573" s="3" t="s">
        <v>51</v>
      </c>
      <c r="O1573" s="3" t="s">
        <v>50</v>
      </c>
      <c r="P1573" s="3" t="s">
        <v>14</v>
      </c>
      <c r="R1573" s="3" t="s">
        <v>34</v>
      </c>
      <c r="S1573" s="3" t="s">
        <v>35</v>
      </c>
      <c r="T1573" s="3" t="s">
        <v>36</v>
      </c>
      <c r="U1573" s="3" t="s">
        <v>37</v>
      </c>
      <c r="W1573" s="3" t="s">
        <v>38</v>
      </c>
      <c r="X1573" s="3" t="s">
        <v>39</v>
      </c>
      <c r="Y1573" s="3" t="s">
        <v>40</v>
      </c>
      <c r="AA1573" s="3" t="s">
        <v>41</v>
      </c>
      <c r="AB1573" s="3" t="s">
        <v>42</v>
      </c>
      <c r="AC1573" s="3" t="s">
        <v>43</v>
      </c>
      <c r="AE1573" s="3" t="s">
        <v>52</v>
      </c>
      <c r="AF1573" s="3" t="s">
        <v>54</v>
      </c>
      <c r="AG1573" s="3" t="s">
        <v>53</v>
      </c>
      <c r="AH1573" s="1" t="s">
        <v>24</v>
      </c>
      <c r="AI1573">
        <f>B1573</f>
        <v>103</v>
      </c>
    </row>
    <row r="1574" spans="1:35" x14ac:dyDescent="0.25">
      <c r="D1574">
        <f>D1559</f>
        <v>1</v>
      </c>
      <c r="E1574" s="2">
        <f>AE1559</f>
        <v>3779.4507685921112</v>
      </c>
      <c r="F1574" s="2">
        <f>AF1559</f>
        <v>3779.4507685921112</v>
      </c>
      <c r="G1574">
        <f>IF($B1573&lt;$M$5,0,$K$6)</f>
        <v>0</v>
      </c>
      <c r="H1574" s="2">
        <f>SUM(E1574:G1574)</f>
        <v>7558.9015371842224</v>
      </c>
      <c r="K1574" s="1" t="s">
        <v>17</v>
      </c>
      <c r="L1574" s="2">
        <f>SUM(I1576:I1584)</f>
        <v>3779450.7685921113</v>
      </c>
      <c r="M1574" s="4"/>
      <c r="N1574" s="7">
        <f>L1577+L1578</f>
        <v>1889725.3842960557</v>
      </c>
      <c r="O1574" s="7">
        <f>L1579</f>
        <v>1889725.3842960557</v>
      </c>
      <c r="P1574" s="4"/>
      <c r="R1574">
        <v>1</v>
      </c>
      <c r="S1574" s="2">
        <f t="shared" ref="S1574:S1584" si="1643">IF($H1574&lt;$J$12,E1574,E1574/$H1574*$J$12)</f>
        <v>2500</v>
      </c>
      <c r="T1574" s="2">
        <f t="shared" ref="T1574:T1584" si="1644">IF($H1574&lt;$J$12,F1574,F1574/$H1574*$J$12)</f>
        <v>2500</v>
      </c>
      <c r="U1574" s="2">
        <f t="shared" ref="U1574:U1584" si="1645">IF($H1574&lt;$J$12,G1574,G1574/$H1574*$J$12)</f>
        <v>0</v>
      </c>
      <c r="V1574" s="2"/>
      <c r="W1574" s="2">
        <f>S1574-S1574*$N$12</f>
        <v>2500</v>
      </c>
      <c r="X1574" s="2">
        <f>T1574-T1574*$N$12</f>
        <v>2500</v>
      </c>
      <c r="Y1574" s="2">
        <f>U1574-U1574*$N$12</f>
        <v>0</v>
      </c>
      <c r="Z1574" s="2"/>
      <c r="AA1574" s="2">
        <f>W1574*VLOOKUP($R1574,$D$19:$E$29,2,FALSE)</f>
        <v>625</v>
      </c>
      <c r="AB1574" s="2">
        <f t="shared" ref="AB1574:AB1584" si="1646">X1574*VLOOKUP($R1574,$D$19:$E$29,2,FALSE)</f>
        <v>625</v>
      </c>
      <c r="AC1574" s="2">
        <f t="shared" ref="AC1574:AC1584" si="1647">Y1574*VLOOKUP($R1574,$D$19:$E$29,2,FALSE)</f>
        <v>0</v>
      </c>
      <c r="AD1574" s="2"/>
      <c r="AE1574" s="2">
        <f>N1577</f>
        <v>3779.4507685921112</v>
      </c>
      <c r="AF1574" s="2">
        <f>O1577</f>
        <v>3779.4507685921112</v>
      </c>
      <c r="AG1574">
        <v>0</v>
      </c>
    </row>
    <row r="1575" spans="1:35" x14ac:dyDescent="0.25">
      <c r="D1575">
        <f t="shared" ref="D1575:D1584" si="1648">D1560</f>
        <v>2</v>
      </c>
      <c r="E1575" s="2">
        <f t="shared" ref="E1575:E1584" si="1649">AE1560</f>
        <v>625</v>
      </c>
      <c r="F1575" s="2">
        <f t="shared" ref="F1575:F1584" si="1650">AF1560</f>
        <v>625</v>
      </c>
      <c r="G1575">
        <f t="shared" ref="G1575:G1584" si="1651">AG1560</f>
        <v>0</v>
      </c>
      <c r="H1575" s="2">
        <f t="shared" ref="H1575:H1584" si="1652">SUM(E1575:G1575)</f>
        <v>1250</v>
      </c>
      <c r="K1575" s="1" t="s">
        <v>19</v>
      </c>
      <c r="L1575" s="8">
        <f>IF(B1573&lt;$M$5,0,$K$6/SUM($K$6,E1574:E1584))</f>
        <v>0</v>
      </c>
      <c r="M1575" s="1" t="s">
        <v>15</v>
      </c>
      <c r="N1575" s="2">
        <f>N1574*$I$6</f>
        <v>3779.4507685921112</v>
      </c>
      <c r="O1575" s="2">
        <f>O1574*$I$6</f>
        <v>3779.4507685921112</v>
      </c>
      <c r="P1575" s="2">
        <f>SUM(N1575:O1575)</f>
        <v>7558.9015371842224</v>
      </c>
      <c r="R1575">
        <v>2</v>
      </c>
      <c r="S1575" s="2">
        <f t="shared" si="1643"/>
        <v>625</v>
      </c>
      <c r="T1575" s="2">
        <f t="shared" si="1644"/>
        <v>625</v>
      </c>
      <c r="U1575" s="2">
        <f t="shared" si="1645"/>
        <v>0</v>
      </c>
      <c r="V1575" s="2"/>
      <c r="W1575" s="2">
        <f>S1575-S1575*$N$13</f>
        <v>593.75</v>
      </c>
      <c r="X1575" s="2">
        <f>T1575-T1575*$N$13</f>
        <v>593.75</v>
      </c>
      <c r="Y1575" s="2">
        <f>U1575-U1575*$N$13</f>
        <v>0</v>
      </c>
      <c r="Z1575" s="2"/>
      <c r="AA1575" s="2">
        <f t="shared" ref="AA1575:AA1584" si="1653">W1575*VLOOKUP($R1575,$D$19:$E$29,2,FALSE)</f>
        <v>237.5</v>
      </c>
      <c r="AB1575" s="2">
        <f t="shared" si="1646"/>
        <v>237.5</v>
      </c>
      <c r="AC1575" s="2">
        <f t="shared" si="1647"/>
        <v>0</v>
      </c>
      <c r="AD1575" s="2"/>
      <c r="AE1575" s="2">
        <f>AA1574</f>
        <v>625</v>
      </c>
      <c r="AF1575" s="2">
        <f t="shared" ref="AF1575:AF1584" si="1654">AB1574</f>
        <v>625</v>
      </c>
      <c r="AG1575" s="2">
        <f t="shared" ref="AG1575:AG1584" si="1655">AC1574</f>
        <v>0</v>
      </c>
    </row>
    <row r="1576" spans="1:35" x14ac:dyDescent="0.25">
      <c r="D1576">
        <f t="shared" si="1648"/>
        <v>3</v>
      </c>
      <c r="E1576" s="2">
        <f t="shared" si="1649"/>
        <v>237.5</v>
      </c>
      <c r="F1576" s="2">
        <f t="shared" si="1650"/>
        <v>237.5</v>
      </c>
      <c r="G1576">
        <f t="shared" si="1651"/>
        <v>0</v>
      </c>
      <c r="H1576" s="2">
        <f t="shared" si="1652"/>
        <v>475</v>
      </c>
      <c r="I1576" s="2">
        <f t="shared" ref="I1576:I1584" si="1656">F1576*VLOOKUP(D1576,$H$12:$L$22,4,FALSE)</f>
        <v>1149025</v>
      </c>
      <c r="J1576" s="2"/>
      <c r="K1576" s="1" t="s">
        <v>20</v>
      </c>
      <c r="L1576" s="8">
        <f>1-L1575</f>
        <v>1</v>
      </c>
      <c r="M1576" s="1" t="s">
        <v>16</v>
      </c>
      <c r="N1576" s="2">
        <f>IF($P1575&lt;$I$7,N1575,$I$7*N1575/$P1575)</f>
        <v>3779.4507685921112</v>
      </c>
      <c r="O1576" s="2">
        <f>IF($P1575&lt;$I$7,O1575,$I$7*O1575/$P1575)</f>
        <v>3779.4507685921112</v>
      </c>
      <c r="P1576" s="2">
        <f>SUM(N1576:O1576)</f>
        <v>7558.9015371842224</v>
      </c>
      <c r="R1576">
        <v>3</v>
      </c>
      <c r="S1576" s="2">
        <f t="shared" si="1643"/>
        <v>237.5</v>
      </c>
      <c r="T1576" s="2">
        <f t="shared" si="1644"/>
        <v>237.5</v>
      </c>
      <c r="U1576" s="2">
        <f t="shared" si="1645"/>
        <v>0</v>
      </c>
      <c r="V1576" s="2"/>
      <c r="W1576" s="2">
        <f>S1576-S1576*$N$14</f>
        <v>213.75</v>
      </c>
      <c r="X1576" s="2">
        <f>T1576-T1576*$N$14</f>
        <v>213.75</v>
      </c>
      <c r="Y1576" s="2">
        <f>U1576-U1576*$N$14</f>
        <v>0</v>
      </c>
      <c r="Z1576" s="2"/>
      <c r="AA1576" s="2">
        <f t="shared" si="1653"/>
        <v>85.5</v>
      </c>
      <c r="AB1576" s="2">
        <f t="shared" si="1646"/>
        <v>85.5</v>
      </c>
      <c r="AC1576" s="2">
        <f t="shared" si="1647"/>
        <v>0</v>
      </c>
      <c r="AD1576" s="2"/>
      <c r="AE1576" s="2">
        <f t="shared" ref="AE1576:AE1584" si="1657">AA1575</f>
        <v>237.5</v>
      </c>
      <c r="AF1576" s="2">
        <f t="shared" si="1654"/>
        <v>237.5</v>
      </c>
      <c r="AG1576" s="2">
        <f t="shared" si="1655"/>
        <v>0</v>
      </c>
    </row>
    <row r="1577" spans="1:35" x14ac:dyDescent="0.25">
      <c r="D1577">
        <f t="shared" si="1648"/>
        <v>4</v>
      </c>
      <c r="E1577" s="2">
        <f t="shared" si="1649"/>
        <v>85.5</v>
      </c>
      <c r="F1577" s="2">
        <f t="shared" si="1650"/>
        <v>85.5</v>
      </c>
      <c r="G1577">
        <f t="shared" si="1651"/>
        <v>0</v>
      </c>
      <c r="H1577" s="2">
        <f t="shared" si="1652"/>
        <v>171</v>
      </c>
      <c r="I1577" s="2">
        <f t="shared" si="1656"/>
        <v>847732.5</v>
      </c>
      <c r="J1577" s="2"/>
      <c r="K1577" s="1" t="s">
        <v>21</v>
      </c>
      <c r="L1577" s="2">
        <f>L1574*L1575</f>
        <v>0</v>
      </c>
      <c r="M1577" s="1" t="s">
        <v>33</v>
      </c>
      <c r="N1577" s="2">
        <f>N1576</f>
        <v>3779.4507685921112</v>
      </c>
      <c r="O1577" s="2">
        <f t="shared" ref="O1577" si="1658">O1576</f>
        <v>3779.4507685921112</v>
      </c>
      <c r="P1577" s="2">
        <f>SUM(N1577:O1577)</f>
        <v>7558.9015371842224</v>
      </c>
      <c r="R1577">
        <v>4</v>
      </c>
      <c r="S1577" s="2">
        <f t="shared" si="1643"/>
        <v>85.5</v>
      </c>
      <c r="T1577" s="2">
        <f t="shared" si="1644"/>
        <v>85.5</v>
      </c>
      <c r="U1577" s="2">
        <f t="shared" si="1645"/>
        <v>0</v>
      </c>
      <c r="V1577" s="2"/>
      <c r="W1577" s="2">
        <f>S1577-S1577*$N$15</f>
        <v>68.400000000000006</v>
      </c>
      <c r="X1577" s="2">
        <f>T1577-T1577*$N$15</f>
        <v>68.400000000000006</v>
      </c>
      <c r="Y1577" s="2">
        <f>U1577-U1577*$N$15</f>
        <v>0</v>
      </c>
      <c r="Z1577" s="2"/>
      <c r="AA1577" s="2">
        <f t="shared" si="1653"/>
        <v>41.04</v>
      </c>
      <c r="AB1577" s="2">
        <f t="shared" si="1646"/>
        <v>41.04</v>
      </c>
      <c r="AC1577" s="2">
        <f t="shared" si="1647"/>
        <v>0</v>
      </c>
      <c r="AD1577" s="2"/>
      <c r="AE1577" s="2">
        <f t="shared" si="1657"/>
        <v>85.5</v>
      </c>
      <c r="AF1577" s="2">
        <f t="shared" si="1654"/>
        <v>85.5</v>
      </c>
      <c r="AG1577" s="2">
        <f t="shared" si="1655"/>
        <v>0</v>
      </c>
    </row>
    <row r="1578" spans="1:35" x14ac:dyDescent="0.25">
      <c r="D1578">
        <f t="shared" si="1648"/>
        <v>5</v>
      </c>
      <c r="E1578" s="2">
        <f t="shared" si="1649"/>
        <v>41.04</v>
      </c>
      <c r="F1578" s="2">
        <f t="shared" si="1650"/>
        <v>41.04</v>
      </c>
      <c r="G1578">
        <f t="shared" si="1651"/>
        <v>0</v>
      </c>
      <c r="H1578" s="2">
        <f t="shared" si="1652"/>
        <v>82.08</v>
      </c>
      <c r="I1578" s="2">
        <f t="shared" si="1656"/>
        <v>647282.88</v>
      </c>
      <c r="J1578" s="2"/>
      <c r="K1578" s="1" t="s">
        <v>22</v>
      </c>
      <c r="L1578" s="2">
        <f>(L1574*L1576)/2</f>
        <v>1889725.3842960557</v>
      </c>
      <c r="R1578">
        <v>5</v>
      </c>
      <c r="S1578" s="2">
        <f t="shared" si="1643"/>
        <v>41.04</v>
      </c>
      <c r="T1578" s="2">
        <f t="shared" si="1644"/>
        <v>41.04</v>
      </c>
      <c r="U1578" s="2">
        <f t="shared" si="1645"/>
        <v>0</v>
      </c>
      <c r="V1578" s="2"/>
      <c r="W1578" s="2">
        <f>S1578-S1578*$N$16</f>
        <v>32.832000000000001</v>
      </c>
      <c r="X1578" s="2">
        <f>T1578-T1578*$N$16</f>
        <v>32.832000000000001</v>
      </c>
      <c r="Y1578" s="2">
        <f>U1578-U1578*$N$16</f>
        <v>0</v>
      </c>
      <c r="Z1578" s="2"/>
      <c r="AA1578" s="2">
        <f t="shared" si="1653"/>
        <v>19.699200000000001</v>
      </c>
      <c r="AB1578" s="2">
        <f t="shared" si="1646"/>
        <v>19.699200000000001</v>
      </c>
      <c r="AC1578" s="2">
        <f t="shared" si="1647"/>
        <v>0</v>
      </c>
      <c r="AD1578" s="2"/>
      <c r="AE1578" s="2">
        <f t="shared" si="1657"/>
        <v>41.04</v>
      </c>
      <c r="AF1578" s="2">
        <f t="shared" si="1654"/>
        <v>41.04</v>
      </c>
      <c r="AG1578" s="2">
        <f t="shared" si="1655"/>
        <v>0</v>
      </c>
    </row>
    <row r="1579" spans="1:35" x14ac:dyDescent="0.25">
      <c r="D1579">
        <f t="shared" si="1648"/>
        <v>6</v>
      </c>
      <c r="E1579" s="2">
        <f t="shared" si="1649"/>
        <v>19.699200000000001</v>
      </c>
      <c r="F1579" s="2">
        <f t="shared" si="1650"/>
        <v>19.699200000000001</v>
      </c>
      <c r="G1579">
        <f t="shared" si="1651"/>
        <v>0</v>
      </c>
      <c r="H1579" s="2">
        <f t="shared" si="1652"/>
        <v>39.398400000000002</v>
      </c>
      <c r="I1579" s="2">
        <f t="shared" si="1656"/>
        <v>447309.73440000002</v>
      </c>
      <c r="J1579" s="2"/>
      <c r="K1579" s="1" t="s">
        <v>23</v>
      </c>
      <c r="L1579" s="2">
        <f>L1578</f>
        <v>1889725.3842960557</v>
      </c>
      <c r="R1579">
        <v>6</v>
      </c>
      <c r="S1579" s="2">
        <f t="shared" si="1643"/>
        <v>19.699200000000001</v>
      </c>
      <c r="T1579" s="2">
        <f t="shared" si="1644"/>
        <v>19.699200000000001</v>
      </c>
      <c r="U1579" s="2">
        <f t="shared" si="1645"/>
        <v>0</v>
      </c>
      <c r="V1579" s="2"/>
      <c r="W1579" s="2">
        <f>S1579-S1579*$N$17</f>
        <v>15.759360000000001</v>
      </c>
      <c r="X1579" s="2">
        <f>T1579-T1579*$N$17</f>
        <v>15.759360000000001</v>
      </c>
      <c r="Y1579" s="2">
        <f>U1579-U1579*$N$17</f>
        <v>0</v>
      </c>
      <c r="Z1579" s="2"/>
      <c r="AA1579" s="2">
        <f t="shared" si="1653"/>
        <v>9.4556160000000009</v>
      </c>
      <c r="AB1579" s="2">
        <f t="shared" si="1646"/>
        <v>9.4556160000000009</v>
      </c>
      <c r="AC1579" s="2">
        <f t="shared" si="1647"/>
        <v>0</v>
      </c>
      <c r="AD1579" s="2"/>
      <c r="AE1579" s="2">
        <f t="shared" si="1657"/>
        <v>19.699200000000001</v>
      </c>
      <c r="AF1579" s="2">
        <f t="shared" si="1654"/>
        <v>19.699200000000001</v>
      </c>
      <c r="AG1579" s="2">
        <f t="shared" si="1655"/>
        <v>0</v>
      </c>
    </row>
    <row r="1580" spans="1:35" x14ac:dyDescent="0.25">
      <c r="D1580">
        <f t="shared" si="1648"/>
        <v>7</v>
      </c>
      <c r="E1580" s="2">
        <f t="shared" si="1649"/>
        <v>9.4556160000000009</v>
      </c>
      <c r="F1580" s="2">
        <f t="shared" si="1650"/>
        <v>9.4556160000000009</v>
      </c>
      <c r="G1580">
        <f t="shared" si="1651"/>
        <v>0</v>
      </c>
      <c r="H1580" s="2">
        <f t="shared" si="1652"/>
        <v>18.911232000000002</v>
      </c>
      <c r="I1580" s="2">
        <f t="shared" si="1656"/>
        <v>278288.23449600005</v>
      </c>
      <c r="J1580" s="2"/>
      <c r="K1580" s="15"/>
      <c r="L1580" s="2"/>
      <c r="M1580" s="2"/>
      <c r="N1580" s="2"/>
      <c r="O1580" s="2"/>
      <c r="R1580">
        <v>7</v>
      </c>
      <c r="S1580" s="2">
        <f t="shared" si="1643"/>
        <v>9.4556160000000009</v>
      </c>
      <c r="T1580" s="2">
        <f t="shared" si="1644"/>
        <v>9.4556160000000009</v>
      </c>
      <c r="U1580" s="2">
        <f t="shared" si="1645"/>
        <v>0</v>
      </c>
      <c r="V1580" s="2"/>
      <c r="W1580" s="2">
        <f>S1580-S1580*$N$18</f>
        <v>7.5644928000000009</v>
      </c>
      <c r="X1580" s="2">
        <f>T1580-T1580*$N$18</f>
        <v>7.5644928000000009</v>
      </c>
      <c r="Y1580" s="2">
        <f>U1580-U1580*$N$18</f>
        <v>0</v>
      </c>
      <c r="Z1580" s="2"/>
      <c r="AA1580" s="2">
        <f t="shared" si="1653"/>
        <v>4.53869568</v>
      </c>
      <c r="AB1580" s="2">
        <f t="shared" si="1646"/>
        <v>4.53869568</v>
      </c>
      <c r="AC1580" s="2">
        <f t="shared" si="1647"/>
        <v>0</v>
      </c>
      <c r="AD1580" s="2"/>
      <c r="AE1580" s="2">
        <f t="shared" si="1657"/>
        <v>9.4556160000000009</v>
      </c>
      <c r="AF1580" s="2">
        <f t="shared" si="1654"/>
        <v>9.4556160000000009</v>
      </c>
      <c r="AG1580" s="2">
        <f t="shared" si="1655"/>
        <v>0</v>
      </c>
    </row>
    <row r="1581" spans="1:35" x14ac:dyDescent="0.25">
      <c r="D1581">
        <f t="shared" si="1648"/>
        <v>8</v>
      </c>
      <c r="E1581" s="2">
        <f t="shared" si="1649"/>
        <v>4.53869568</v>
      </c>
      <c r="F1581" s="2">
        <f t="shared" si="1650"/>
        <v>4.53869568</v>
      </c>
      <c r="G1581">
        <f t="shared" si="1651"/>
        <v>0</v>
      </c>
      <c r="H1581" s="2">
        <f t="shared" si="1652"/>
        <v>9.07739136</v>
      </c>
      <c r="I1581" s="2">
        <f t="shared" si="1656"/>
        <v>168076.97842176</v>
      </c>
      <c r="J1581" s="2"/>
      <c r="K1581" s="2"/>
      <c r="L1581" s="2"/>
      <c r="M1581" s="2"/>
      <c r="N1581" s="2"/>
      <c r="O1581" s="2"/>
      <c r="R1581">
        <v>8</v>
      </c>
      <c r="S1581" s="2">
        <f t="shared" si="1643"/>
        <v>4.53869568</v>
      </c>
      <c r="T1581" s="2">
        <f t="shared" si="1644"/>
        <v>4.53869568</v>
      </c>
      <c r="U1581" s="2">
        <f t="shared" si="1645"/>
        <v>0</v>
      </c>
      <c r="V1581" s="2"/>
      <c r="W1581" s="2">
        <f>S1581-S1581*$N$19</f>
        <v>3.630956544</v>
      </c>
      <c r="X1581" s="2">
        <f>T1581-T1581*$N$19</f>
        <v>3.630956544</v>
      </c>
      <c r="Y1581" s="2">
        <f>U1581-U1581*$N$19</f>
        <v>0</v>
      </c>
      <c r="Z1581" s="2"/>
      <c r="AA1581" s="2">
        <f t="shared" si="1653"/>
        <v>2.1785739263999999</v>
      </c>
      <c r="AB1581" s="2">
        <f t="shared" si="1646"/>
        <v>2.1785739263999999</v>
      </c>
      <c r="AC1581" s="2">
        <f t="shared" si="1647"/>
        <v>0</v>
      </c>
      <c r="AD1581" s="2"/>
      <c r="AE1581" s="2">
        <f t="shared" si="1657"/>
        <v>4.53869568</v>
      </c>
      <c r="AF1581" s="2">
        <f t="shared" si="1654"/>
        <v>4.53869568</v>
      </c>
      <c r="AG1581" s="2">
        <f t="shared" si="1655"/>
        <v>0</v>
      </c>
    </row>
    <row r="1582" spans="1:35" x14ac:dyDescent="0.25">
      <c r="D1582">
        <f t="shared" si="1648"/>
        <v>9</v>
      </c>
      <c r="E1582" s="2">
        <f t="shared" si="1649"/>
        <v>2.1785739263999999</v>
      </c>
      <c r="F1582" s="2">
        <f t="shared" si="1650"/>
        <v>2.1785739263999999</v>
      </c>
      <c r="G1582">
        <f t="shared" si="1651"/>
        <v>0</v>
      </c>
      <c r="H1582" s="2">
        <f t="shared" si="1652"/>
        <v>4.3571478527999998</v>
      </c>
      <c r="I1582" s="2">
        <f t="shared" si="1656"/>
        <v>134261.15393617921</v>
      </c>
      <c r="J1582" s="2"/>
      <c r="K1582" s="2"/>
      <c r="L1582" s="2"/>
      <c r="M1582" s="2"/>
      <c r="N1582" s="2"/>
      <c r="O1582" s="2"/>
      <c r="R1582">
        <v>9</v>
      </c>
      <c r="S1582" s="2">
        <f t="shared" si="1643"/>
        <v>2.1785739263999999</v>
      </c>
      <c r="T1582" s="2">
        <f t="shared" si="1644"/>
        <v>2.1785739263999999</v>
      </c>
      <c r="U1582" s="2">
        <f t="shared" si="1645"/>
        <v>0</v>
      </c>
      <c r="V1582" s="2"/>
      <c r="W1582" s="2">
        <f>S1582-S1582*$N$20</f>
        <v>1.7428591411199998</v>
      </c>
      <c r="X1582" s="2">
        <f>T1582-T1582*$N$20</f>
        <v>1.7428591411199998</v>
      </c>
      <c r="Y1582" s="2">
        <f>U1582-U1582*$N$20</f>
        <v>0</v>
      </c>
      <c r="Z1582" s="2"/>
      <c r="AA1582" s="2">
        <f t="shared" si="1653"/>
        <v>1.0457154846719998</v>
      </c>
      <c r="AB1582" s="2">
        <f t="shared" si="1646"/>
        <v>1.0457154846719998</v>
      </c>
      <c r="AC1582" s="2">
        <f t="shared" si="1647"/>
        <v>0</v>
      </c>
      <c r="AD1582" s="2"/>
      <c r="AE1582" s="2">
        <f t="shared" si="1657"/>
        <v>2.1785739263999999</v>
      </c>
      <c r="AF1582" s="2">
        <f t="shared" si="1654"/>
        <v>2.1785739263999999</v>
      </c>
      <c r="AG1582" s="2">
        <f t="shared" si="1655"/>
        <v>0</v>
      </c>
    </row>
    <row r="1583" spans="1:35" x14ac:dyDescent="0.25">
      <c r="D1583">
        <f t="shared" si="1648"/>
        <v>10</v>
      </c>
      <c r="E1583" s="2">
        <f t="shared" si="1649"/>
        <v>1.0457154846719998</v>
      </c>
      <c r="F1583" s="2">
        <f t="shared" si="1650"/>
        <v>1.0457154846719998</v>
      </c>
      <c r="G1583">
        <f t="shared" si="1651"/>
        <v>0</v>
      </c>
      <c r="H1583" s="2">
        <f t="shared" si="1652"/>
        <v>2.0914309693439996</v>
      </c>
      <c r="I1583" s="2">
        <f t="shared" si="1656"/>
        <v>67114.019806248951</v>
      </c>
      <c r="J1583" s="2"/>
      <c r="K1583" s="2"/>
      <c r="L1583" s="2"/>
      <c r="M1583" s="2"/>
      <c r="N1583" s="2"/>
      <c r="O1583" s="2"/>
      <c r="R1583">
        <v>10</v>
      </c>
      <c r="S1583" s="2">
        <f t="shared" si="1643"/>
        <v>1.0457154846719998</v>
      </c>
      <c r="T1583" s="2">
        <f t="shared" si="1644"/>
        <v>1.0457154846719998</v>
      </c>
      <c r="U1583" s="2">
        <f t="shared" si="1645"/>
        <v>0</v>
      </c>
      <c r="V1583" s="2"/>
      <c r="W1583" s="2">
        <f>S1583-S1583*$N$21</f>
        <v>0.8365723877375999</v>
      </c>
      <c r="X1583" s="2">
        <f>T1583-T1583*$N$21</f>
        <v>0.8365723877375999</v>
      </c>
      <c r="Y1583" s="2">
        <f>U1583-U1583*$N$21</f>
        <v>0</v>
      </c>
      <c r="Z1583" s="2"/>
      <c r="AA1583" s="2">
        <f t="shared" si="1653"/>
        <v>0.50194343264255992</v>
      </c>
      <c r="AB1583" s="2">
        <f t="shared" si="1646"/>
        <v>0.50194343264255992</v>
      </c>
      <c r="AC1583" s="2">
        <f t="shared" si="1647"/>
        <v>0</v>
      </c>
      <c r="AD1583" s="2"/>
      <c r="AE1583" s="2">
        <f t="shared" si="1657"/>
        <v>1.0457154846719998</v>
      </c>
      <c r="AF1583" s="2">
        <f t="shared" si="1654"/>
        <v>1.0457154846719998</v>
      </c>
      <c r="AG1583" s="2">
        <f t="shared" si="1655"/>
        <v>0</v>
      </c>
    </row>
    <row r="1584" spans="1:35" x14ac:dyDescent="0.25">
      <c r="D1584">
        <f t="shared" si="1648"/>
        <v>11</v>
      </c>
      <c r="E1584" s="2">
        <f t="shared" si="1649"/>
        <v>0.50194343264255992</v>
      </c>
      <c r="F1584" s="2">
        <f t="shared" si="1650"/>
        <v>0.50194343264255992</v>
      </c>
      <c r="G1584">
        <f t="shared" si="1651"/>
        <v>0</v>
      </c>
      <c r="H1584" s="2">
        <f t="shared" si="1652"/>
        <v>1.0038868652851198</v>
      </c>
      <c r="I1584" s="2">
        <f t="shared" si="1656"/>
        <v>40360.26753192296</v>
      </c>
      <c r="J1584" s="2"/>
      <c r="K1584" s="2"/>
      <c r="L1584" s="2"/>
      <c r="M1584" s="2"/>
      <c r="N1584" s="2"/>
      <c r="O1584" s="2"/>
      <c r="R1584" s="3">
        <v>11</v>
      </c>
      <c r="S1584" s="6">
        <f t="shared" si="1643"/>
        <v>0.50194343264255992</v>
      </c>
      <c r="T1584" s="6">
        <f t="shared" si="1644"/>
        <v>0.50194343264255992</v>
      </c>
      <c r="U1584" s="6">
        <f t="shared" si="1645"/>
        <v>0</v>
      </c>
      <c r="V1584" s="7"/>
      <c r="W1584" s="2">
        <f>S1584-S1584*$N$22</f>
        <v>0.40155474611404796</v>
      </c>
      <c r="X1584" s="2">
        <f>T1584-T1584*$N$22</f>
        <v>0.40155474611404796</v>
      </c>
      <c r="Y1584" s="2">
        <f>U1584-U1584*$N$22</f>
        <v>0</v>
      </c>
      <c r="Z1584" s="2"/>
      <c r="AA1584" s="2">
        <f t="shared" si="1653"/>
        <v>0.24093284766842876</v>
      </c>
      <c r="AB1584" s="2">
        <f t="shared" si="1646"/>
        <v>0.24093284766842876</v>
      </c>
      <c r="AC1584" s="2">
        <f t="shared" si="1647"/>
        <v>0</v>
      </c>
      <c r="AD1584" s="2"/>
      <c r="AE1584" s="2">
        <f t="shared" si="1657"/>
        <v>0.50194343264255992</v>
      </c>
      <c r="AF1584" s="2">
        <f t="shared" si="1654"/>
        <v>0.50194343264255992</v>
      </c>
      <c r="AG1584" s="2">
        <f t="shared" si="1655"/>
        <v>0</v>
      </c>
    </row>
    <row r="1585" spans="1:35" x14ac:dyDescent="0.25">
      <c r="H1585" s="2">
        <f>SUM(H1574:H1584)</f>
        <v>9611.8210262316497</v>
      </c>
      <c r="I1585">
        <f>SUM(I1576:I1584)</f>
        <v>3779450.7685921113</v>
      </c>
      <c r="R1585" t="s">
        <v>30</v>
      </c>
      <c r="T1585">
        <f>IF($H1585&lt;$J$12,F1585,F1585/$H1585*$J$12)</f>
        <v>0</v>
      </c>
      <c r="U1585">
        <f>SUM(S1574:U1584)</f>
        <v>7052.9194890474282</v>
      </c>
      <c r="Y1585" s="2">
        <f>SUM(W1574:Y1584)</f>
        <v>6877.3355912379429</v>
      </c>
      <c r="AC1585" s="2">
        <f>SUM(AA1574:AC1584)</f>
        <v>2053.4013547427667</v>
      </c>
      <c r="AE1585" s="2">
        <f>SUM(AE1574:AE1584)</f>
        <v>4805.9105131158249</v>
      </c>
      <c r="AF1585" s="2">
        <f>SUM(AF1574:AF1584)</f>
        <v>4805.9105131158249</v>
      </c>
      <c r="AG1585">
        <f>SUM(AG1574:AG1584)</f>
        <v>0</v>
      </c>
      <c r="AH1585" s="15">
        <f>SUM(AE1574:AG1584)</f>
        <v>9611.8210262316461</v>
      </c>
    </row>
    <row r="1586" spans="1:35" x14ac:dyDescent="0.25">
      <c r="B1586" s="3"/>
      <c r="C1586" s="3"/>
      <c r="D1586" s="3"/>
      <c r="E1586" s="6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14"/>
      <c r="AI1586" s="3"/>
    </row>
    <row r="1587" spans="1:35" x14ac:dyDescent="0.25">
      <c r="B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7"/>
      <c r="U1587" s="7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7"/>
      <c r="AH1587" s="19"/>
      <c r="AI1587" s="7"/>
    </row>
    <row r="1588" spans="1:35" x14ac:dyDescent="0.25">
      <c r="A1588" t="s">
        <v>24</v>
      </c>
      <c r="B1588">
        <f>B1573+1</f>
        <v>104</v>
      </c>
      <c r="D1588" s="3" t="s">
        <v>34</v>
      </c>
      <c r="E1588" s="3" t="s">
        <v>5</v>
      </c>
      <c r="F1588" s="3" t="s">
        <v>4</v>
      </c>
      <c r="G1588" s="3" t="s">
        <v>6</v>
      </c>
      <c r="H1588" s="3" t="s">
        <v>14</v>
      </c>
      <c r="I1588" s="3" t="s">
        <v>7</v>
      </c>
      <c r="K1588" s="14" t="s">
        <v>32</v>
      </c>
      <c r="L1588" s="4"/>
      <c r="M1588" s="4"/>
      <c r="N1588" s="3" t="s">
        <v>51</v>
      </c>
      <c r="O1588" s="3" t="s">
        <v>50</v>
      </c>
      <c r="P1588" s="3" t="s">
        <v>14</v>
      </c>
      <c r="R1588" s="3" t="s">
        <v>34</v>
      </c>
      <c r="S1588" s="3" t="s">
        <v>35</v>
      </c>
      <c r="T1588" s="3" t="s">
        <v>36</v>
      </c>
      <c r="U1588" s="3" t="s">
        <v>37</v>
      </c>
      <c r="W1588" s="3" t="s">
        <v>38</v>
      </c>
      <c r="X1588" s="3" t="s">
        <v>39</v>
      </c>
      <c r="Y1588" s="3" t="s">
        <v>40</v>
      </c>
      <c r="AA1588" s="3" t="s">
        <v>41</v>
      </c>
      <c r="AB1588" s="3" t="s">
        <v>42</v>
      </c>
      <c r="AC1588" s="3" t="s">
        <v>43</v>
      </c>
      <c r="AE1588" s="3" t="s">
        <v>52</v>
      </c>
      <c r="AF1588" s="3" t="s">
        <v>54</v>
      </c>
      <c r="AG1588" s="3" t="s">
        <v>53</v>
      </c>
      <c r="AH1588" s="1" t="s">
        <v>24</v>
      </c>
      <c r="AI1588">
        <f>B1588</f>
        <v>104</v>
      </c>
    </row>
    <row r="1589" spans="1:35" x14ac:dyDescent="0.25">
      <c r="D1589">
        <f>D1574</f>
        <v>1</v>
      </c>
      <c r="E1589" s="2">
        <f>AE1574</f>
        <v>3779.4507685921112</v>
      </c>
      <c r="F1589" s="2">
        <f>AF1574</f>
        <v>3779.4507685921112</v>
      </c>
      <c r="G1589">
        <f>IF($B1588&lt;$M$5,0,$K$6)</f>
        <v>0</v>
      </c>
      <c r="H1589" s="2">
        <f>SUM(E1589:G1589)</f>
        <v>7558.9015371842224</v>
      </c>
      <c r="K1589" s="1" t="s">
        <v>17</v>
      </c>
      <c r="L1589" s="2">
        <f>SUM(I1591:I1599)</f>
        <v>3779450.7685921113</v>
      </c>
      <c r="M1589" s="4"/>
      <c r="N1589" s="7">
        <f>L1592+L1593</f>
        <v>1889725.3842960557</v>
      </c>
      <c r="O1589" s="7">
        <f>L1594</f>
        <v>1889725.3842960557</v>
      </c>
      <c r="P1589" s="4"/>
      <c r="R1589">
        <v>1</v>
      </c>
      <c r="S1589" s="2">
        <f t="shared" ref="S1589:S1599" si="1659">IF($H1589&lt;$J$12,E1589,E1589/$H1589*$J$12)</f>
        <v>2500</v>
      </c>
      <c r="T1589" s="2">
        <f t="shared" ref="T1589:T1599" si="1660">IF($H1589&lt;$J$12,F1589,F1589/$H1589*$J$12)</f>
        <v>2500</v>
      </c>
      <c r="U1589" s="2">
        <f t="shared" ref="U1589:U1599" si="1661">IF($H1589&lt;$J$12,G1589,G1589/$H1589*$J$12)</f>
        <v>0</v>
      </c>
      <c r="V1589" s="2"/>
      <c r="W1589" s="2">
        <f>S1589-S1589*$N$12</f>
        <v>2500</v>
      </c>
      <c r="X1589" s="2">
        <f>T1589-T1589*$N$12</f>
        <v>2500</v>
      </c>
      <c r="Y1589" s="2">
        <f>U1589-U1589*$N$12</f>
        <v>0</v>
      </c>
      <c r="Z1589" s="2"/>
      <c r="AA1589" s="2">
        <f>W1589*VLOOKUP($R1589,$D$19:$E$29,2,FALSE)</f>
        <v>625</v>
      </c>
      <c r="AB1589" s="2">
        <f t="shared" ref="AB1589:AB1599" si="1662">X1589*VLOOKUP($R1589,$D$19:$E$29,2,FALSE)</f>
        <v>625</v>
      </c>
      <c r="AC1589" s="2">
        <f t="shared" ref="AC1589:AC1599" si="1663">Y1589*VLOOKUP($R1589,$D$19:$E$29,2,FALSE)</f>
        <v>0</v>
      </c>
      <c r="AD1589" s="2"/>
      <c r="AE1589" s="2">
        <f>N1592</f>
        <v>3779.4507685921112</v>
      </c>
      <c r="AF1589" s="2">
        <f>O1592</f>
        <v>3779.4507685921112</v>
      </c>
      <c r="AG1589">
        <v>0</v>
      </c>
    </row>
    <row r="1590" spans="1:35" x14ac:dyDescent="0.25">
      <c r="D1590">
        <f t="shared" ref="D1590:D1599" si="1664">D1575</f>
        <v>2</v>
      </c>
      <c r="E1590" s="2">
        <f t="shared" ref="E1590:E1599" si="1665">AE1575</f>
        <v>625</v>
      </c>
      <c r="F1590" s="2">
        <f t="shared" ref="F1590:F1599" si="1666">AF1575</f>
        <v>625</v>
      </c>
      <c r="G1590">
        <f t="shared" ref="G1590:G1599" si="1667">AG1575</f>
        <v>0</v>
      </c>
      <c r="H1590" s="2">
        <f t="shared" ref="H1590:H1599" si="1668">SUM(E1590:G1590)</f>
        <v>1250</v>
      </c>
      <c r="K1590" s="1" t="s">
        <v>19</v>
      </c>
      <c r="L1590" s="8">
        <f>IF(B1588&lt;$M$5,0,$K$6/SUM($K$6,E1589:E1599))</f>
        <v>0</v>
      </c>
      <c r="M1590" s="1" t="s">
        <v>15</v>
      </c>
      <c r="N1590" s="2">
        <f>N1589*$I$6</f>
        <v>3779.4507685921112</v>
      </c>
      <c r="O1590" s="2">
        <f>O1589*$I$6</f>
        <v>3779.4507685921112</v>
      </c>
      <c r="P1590" s="2">
        <f>SUM(N1590:O1590)</f>
        <v>7558.9015371842224</v>
      </c>
      <c r="R1590">
        <v>2</v>
      </c>
      <c r="S1590" s="2">
        <f t="shared" si="1659"/>
        <v>625</v>
      </c>
      <c r="T1590" s="2">
        <f t="shared" si="1660"/>
        <v>625</v>
      </c>
      <c r="U1590" s="2">
        <f t="shared" si="1661"/>
        <v>0</v>
      </c>
      <c r="V1590" s="2"/>
      <c r="W1590" s="2">
        <f>S1590-S1590*$N$13</f>
        <v>593.75</v>
      </c>
      <c r="X1590" s="2">
        <f>T1590-T1590*$N$13</f>
        <v>593.75</v>
      </c>
      <c r="Y1590" s="2">
        <f>U1590-U1590*$N$13</f>
        <v>0</v>
      </c>
      <c r="Z1590" s="2"/>
      <c r="AA1590" s="2">
        <f t="shared" ref="AA1590:AA1599" si="1669">W1590*VLOOKUP($R1590,$D$19:$E$29,2,FALSE)</f>
        <v>237.5</v>
      </c>
      <c r="AB1590" s="2">
        <f t="shared" si="1662"/>
        <v>237.5</v>
      </c>
      <c r="AC1590" s="2">
        <f t="shared" si="1663"/>
        <v>0</v>
      </c>
      <c r="AD1590" s="2"/>
      <c r="AE1590" s="2">
        <f>AA1589</f>
        <v>625</v>
      </c>
      <c r="AF1590" s="2">
        <f t="shared" ref="AF1590:AF1599" si="1670">AB1589</f>
        <v>625</v>
      </c>
      <c r="AG1590" s="2">
        <f t="shared" ref="AG1590:AG1599" si="1671">AC1589</f>
        <v>0</v>
      </c>
    </row>
    <row r="1591" spans="1:35" x14ac:dyDescent="0.25">
      <c r="D1591">
        <f t="shared" si="1664"/>
        <v>3</v>
      </c>
      <c r="E1591" s="2">
        <f t="shared" si="1665"/>
        <v>237.5</v>
      </c>
      <c r="F1591" s="2">
        <f t="shared" si="1666"/>
        <v>237.5</v>
      </c>
      <c r="G1591">
        <f t="shared" si="1667"/>
        <v>0</v>
      </c>
      <c r="H1591" s="2">
        <f t="shared" si="1668"/>
        <v>475</v>
      </c>
      <c r="I1591" s="2">
        <f t="shared" ref="I1591:I1599" si="1672">F1591*VLOOKUP(D1591,$H$12:$L$22,4,FALSE)</f>
        <v>1149025</v>
      </c>
      <c r="J1591" s="2"/>
      <c r="K1591" s="1" t="s">
        <v>20</v>
      </c>
      <c r="L1591" s="8">
        <f>1-L1590</f>
        <v>1</v>
      </c>
      <c r="M1591" s="1" t="s">
        <v>16</v>
      </c>
      <c r="N1591" s="2">
        <f>IF($P1590&lt;$I$7,N1590,$I$7*N1590/$P1590)</f>
        <v>3779.4507685921112</v>
      </c>
      <c r="O1591" s="2">
        <f>IF($P1590&lt;$I$7,O1590,$I$7*O1590/$P1590)</f>
        <v>3779.4507685921112</v>
      </c>
      <c r="P1591" s="2">
        <f>SUM(N1591:O1591)</f>
        <v>7558.9015371842224</v>
      </c>
      <c r="R1591">
        <v>3</v>
      </c>
      <c r="S1591" s="2">
        <f t="shared" si="1659"/>
        <v>237.5</v>
      </c>
      <c r="T1591" s="2">
        <f t="shared" si="1660"/>
        <v>237.5</v>
      </c>
      <c r="U1591" s="2">
        <f t="shared" si="1661"/>
        <v>0</v>
      </c>
      <c r="V1591" s="2"/>
      <c r="W1591" s="2">
        <f>S1591-S1591*$N$14</f>
        <v>213.75</v>
      </c>
      <c r="X1591" s="2">
        <f>T1591-T1591*$N$14</f>
        <v>213.75</v>
      </c>
      <c r="Y1591" s="2">
        <f>U1591-U1591*$N$14</f>
        <v>0</v>
      </c>
      <c r="Z1591" s="2"/>
      <c r="AA1591" s="2">
        <f t="shared" si="1669"/>
        <v>85.5</v>
      </c>
      <c r="AB1591" s="2">
        <f t="shared" si="1662"/>
        <v>85.5</v>
      </c>
      <c r="AC1591" s="2">
        <f t="shared" si="1663"/>
        <v>0</v>
      </c>
      <c r="AD1591" s="2"/>
      <c r="AE1591" s="2">
        <f t="shared" ref="AE1591:AE1599" si="1673">AA1590</f>
        <v>237.5</v>
      </c>
      <c r="AF1591" s="2">
        <f t="shared" si="1670"/>
        <v>237.5</v>
      </c>
      <c r="AG1591" s="2">
        <f t="shared" si="1671"/>
        <v>0</v>
      </c>
    </row>
    <row r="1592" spans="1:35" x14ac:dyDescent="0.25">
      <c r="D1592">
        <f t="shared" si="1664"/>
        <v>4</v>
      </c>
      <c r="E1592" s="2">
        <f t="shared" si="1665"/>
        <v>85.5</v>
      </c>
      <c r="F1592" s="2">
        <f t="shared" si="1666"/>
        <v>85.5</v>
      </c>
      <c r="G1592">
        <f t="shared" si="1667"/>
        <v>0</v>
      </c>
      <c r="H1592" s="2">
        <f t="shared" si="1668"/>
        <v>171</v>
      </c>
      <c r="I1592" s="2">
        <f t="shared" si="1672"/>
        <v>847732.5</v>
      </c>
      <c r="J1592" s="2"/>
      <c r="K1592" s="1" t="s">
        <v>21</v>
      </c>
      <c r="L1592" s="2">
        <f>L1589*L1590</f>
        <v>0</v>
      </c>
      <c r="M1592" s="1" t="s">
        <v>33</v>
      </c>
      <c r="N1592" s="2">
        <f>N1591</f>
        <v>3779.4507685921112</v>
      </c>
      <c r="O1592" s="2">
        <f t="shared" ref="O1592" si="1674">O1591</f>
        <v>3779.4507685921112</v>
      </c>
      <c r="P1592" s="2">
        <f>SUM(N1592:O1592)</f>
        <v>7558.9015371842224</v>
      </c>
      <c r="R1592">
        <v>4</v>
      </c>
      <c r="S1592" s="2">
        <f t="shared" si="1659"/>
        <v>85.5</v>
      </c>
      <c r="T1592" s="2">
        <f t="shared" si="1660"/>
        <v>85.5</v>
      </c>
      <c r="U1592" s="2">
        <f t="shared" si="1661"/>
        <v>0</v>
      </c>
      <c r="V1592" s="2"/>
      <c r="W1592" s="2">
        <f>S1592-S1592*$N$15</f>
        <v>68.400000000000006</v>
      </c>
      <c r="X1592" s="2">
        <f>T1592-T1592*$N$15</f>
        <v>68.400000000000006</v>
      </c>
      <c r="Y1592" s="2">
        <f>U1592-U1592*$N$15</f>
        <v>0</v>
      </c>
      <c r="Z1592" s="2"/>
      <c r="AA1592" s="2">
        <f t="shared" si="1669"/>
        <v>41.04</v>
      </c>
      <c r="AB1592" s="2">
        <f t="shared" si="1662"/>
        <v>41.04</v>
      </c>
      <c r="AC1592" s="2">
        <f t="shared" si="1663"/>
        <v>0</v>
      </c>
      <c r="AD1592" s="2"/>
      <c r="AE1592" s="2">
        <f t="shared" si="1673"/>
        <v>85.5</v>
      </c>
      <c r="AF1592" s="2">
        <f t="shared" si="1670"/>
        <v>85.5</v>
      </c>
      <c r="AG1592" s="2">
        <f t="shared" si="1671"/>
        <v>0</v>
      </c>
    </row>
    <row r="1593" spans="1:35" x14ac:dyDescent="0.25">
      <c r="D1593">
        <f t="shared" si="1664"/>
        <v>5</v>
      </c>
      <c r="E1593" s="2">
        <f t="shared" si="1665"/>
        <v>41.04</v>
      </c>
      <c r="F1593" s="2">
        <f t="shared" si="1666"/>
        <v>41.04</v>
      </c>
      <c r="G1593">
        <f t="shared" si="1667"/>
        <v>0</v>
      </c>
      <c r="H1593" s="2">
        <f t="shared" si="1668"/>
        <v>82.08</v>
      </c>
      <c r="I1593" s="2">
        <f t="shared" si="1672"/>
        <v>647282.88</v>
      </c>
      <c r="J1593" s="2"/>
      <c r="K1593" s="1" t="s">
        <v>22</v>
      </c>
      <c r="L1593" s="2">
        <f>(L1589*L1591)/2</f>
        <v>1889725.3842960557</v>
      </c>
      <c r="R1593">
        <v>5</v>
      </c>
      <c r="S1593" s="2">
        <f t="shared" si="1659"/>
        <v>41.04</v>
      </c>
      <c r="T1593" s="2">
        <f t="shared" si="1660"/>
        <v>41.04</v>
      </c>
      <c r="U1593" s="2">
        <f t="shared" si="1661"/>
        <v>0</v>
      </c>
      <c r="V1593" s="2"/>
      <c r="W1593" s="2">
        <f>S1593-S1593*$N$16</f>
        <v>32.832000000000001</v>
      </c>
      <c r="X1593" s="2">
        <f>T1593-T1593*$N$16</f>
        <v>32.832000000000001</v>
      </c>
      <c r="Y1593" s="2">
        <f>U1593-U1593*$N$16</f>
        <v>0</v>
      </c>
      <c r="Z1593" s="2"/>
      <c r="AA1593" s="2">
        <f t="shared" si="1669"/>
        <v>19.699200000000001</v>
      </c>
      <c r="AB1593" s="2">
        <f t="shared" si="1662"/>
        <v>19.699200000000001</v>
      </c>
      <c r="AC1593" s="2">
        <f t="shared" si="1663"/>
        <v>0</v>
      </c>
      <c r="AD1593" s="2"/>
      <c r="AE1593" s="2">
        <f t="shared" si="1673"/>
        <v>41.04</v>
      </c>
      <c r="AF1593" s="2">
        <f t="shared" si="1670"/>
        <v>41.04</v>
      </c>
      <c r="AG1593" s="2">
        <f t="shared" si="1671"/>
        <v>0</v>
      </c>
    </row>
    <row r="1594" spans="1:35" x14ac:dyDescent="0.25">
      <c r="D1594">
        <f t="shared" si="1664"/>
        <v>6</v>
      </c>
      <c r="E1594" s="2">
        <f t="shared" si="1665"/>
        <v>19.699200000000001</v>
      </c>
      <c r="F1594" s="2">
        <f t="shared" si="1666"/>
        <v>19.699200000000001</v>
      </c>
      <c r="G1594">
        <f t="shared" si="1667"/>
        <v>0</v>
      </c>
      <c r="H1594" s="2">
        <f t="shared" si="1668"/>
        <v>39.398400000000002</v>
      </c>
      <c r="I1594" s="2">
        <f t="shared" si="1672"/>
        <v>447309.73440000002</v>
      </c>
      <c r="J1594" s="2"/>
      <c r="K1594" s="1" t="s">
        <v>23</v>
      </c>
      <c r="L1594" s="2">
        <f>L1593</f>
        <v>1889725.3842960557</v>
      </c>
      <c r="R1594">
        <v>6</v>
      </c>
      <c r="S1594" s="2">
        <f t="shared" si="1659"/>
        <v>19.699200000000001</v>
      </c>
      <c r="T1594" s="2">
        <f t="shared" si="1660"/>
        <v>19.699200000000001</v>
      </c>
      <c r="U1594" s="2">
        <f t="shared" si="1661"/>
        <v>0</v>
      </c>
      <c r="V1594" s="2"/>
      <c r="W1594" s="2">
        <f>S1594-S1594*$N$17</f>
        <v>15.759360000000001</v>
      </c>
      <c r="X1594" s="2">
        <f>T1594-T1594*$N$17</f>
        <v>15.759360000000001</v>
      </c>
      <c r="Y1594" s="2">
        <f>U1594-U1594*$N$17</f>
        <v>0</v>
      </c>
      <c r="Z1594" s="2"/>
      <c r="AA1594" s="2">
        <f t="shared" si="1669"/>
        <v>9.4556160000000009</v>
      </c>
      <c r="AB1594" s="2">
        <f t="shared" si="1662"/>
        <v>9.4556160000000009</v>
      </c>
      <c r="AC1594" s="2">
        <f t="shared" si="1663"/>
        <v>0</v>
      </c>
      <c r="AD1594" s="2"/>
      <c r="AE1594" s="2">
        <f t="shared" si="1673"/>
        <v>19.699200000000001</v>
      </c>
      <c r="AF1594" s="2">
        <f t="shared" si="1670"/>
        <v>19.699200000000001</v>
      </c>
      <c r="AG1594" s="2">
        <f t="shared" si="1671"/>
        <v>0</v>
      </c>
    </row>
    <row r="1595" spans="1:35" x14ac:dyDescent="0.25">
      <c r="D1595">
        <f t="shared" si="1664"/>
        <v>7</v>
      </c>
      <c r="E1595" s="2">
        <f t="shared" si="1665"/>
        <v>9.4556160000000009</v>
      </c>
      <c r="F1595" s="2">
        <f t="shared" si="1666"/>
        <v>9.4556160000000009</v>
      </c>
      <c r="G1595">
        <f t="shared" si="1667"/>
        <v>0</v>
      </c>
      <c r="H1595" s="2">
        <f t="shared" si="1668"/>
        <v>18.911232000000002</v>
      </c>
      <c r="I1595" s="2">
        <f t="shared" si="1672"/>
        <v>278288.23449600005</v>
      </c>
      <c r="J1595" s="2"/>
      <c r="K1595" s="15"/>
      <c r="L1595" s="2"/>
      <c r="M1595" s="2"/>
      <c r="N1595" s="2"/>
      <c r="O1595" s="2"/>
      <c r="R1595">
        <v>7</v>
      </c>
      <c r="S1595" s="2">
        <f t="shared" si="1659"/>
        <v>9.4556160000000009</v>
      </c>
      <c r="T1595" s="2">
        <f t="shared" si="1660"/>
        <v>9.4556160000000009</v>
      </c>
      <c r="U1595" s="2">
        <f t="shared" si="1661"/>
        <v>0</v>
      </c>
      <c r="V1595" s="2"/>
      <c r="W1595" s="2">
        <f>S1595-S1595*$N$18</f>
        <v>7.5644928000000009</v>
      </c>
      <c r="X1595" s="2">
        <f>T1595-T1595*$N$18</f>
        <v>7.5644928000000009</v>
      </c>
      <c r="Y1595" s="2">
        <f>U1595-U1595*$N$18</f>
        <v>0</v>
      </c>
      <c r="Z1595" s="2"/>
      <c r="AA1595" s="2">
        <f t="shared" si="1669"/>
        <v>4.53869568</v>
      </c>
      <c r="AB1595" s="2">
        <f t="shared" si="1662"/>
        <v>4.53869568</v>
      </c>
      <c r="AC1595" s="2">
        <f t="shared" si="1663"/>
        <v>0</v>
      </c>
      <c r="AD1595" s="2"/>
      <c r="AE1595" s="2">
        <f t="shared" si="1673"/>
        <v>9.4556160000000009</v>
      </c>
      <c r="AF1595" s="2">
        <f t="shared" si="1670"/>
        <v>9.4556160000000009</v>
      </c>
      <c r="AG1595" s="2">
        <f t="shared" si="1671"/>
        <v>0</v>
      </c>
    </row>
    <row r="1596" spans="1:35" x14ac:dyDescent="0.25">
      <c r="D1596">
        <f t="shared" si="1664"/>
        <v>8</v>
      </c>
      <c r="E1596" s="2">
        <f t="shared" si="1665"/>
        <v>4.53869568</v>
      </c>
      <c r="F1596" s="2">
        <f t="shared" si="1666"/>
        <v>4.53869568</v>
      </c>
      <c r="G1596">
        <f t="shared" si="1667"/>
        <v>0</v>
      </c>
      <c r="H1596" s="2">
        <f t="shared" si="1668"/>
        <v>9.07739136</v>
      </c>
      <c r="I1596" s="2">
        <f t="shared" si="1672"/>
        <v>168076.97842176</v>
      </c>
      <c r="J1596" s="2"/>
      <c r="K1596" s="2"/>
      <c r="L1596" s="2"/>
      <c r="M1596" s="2"/>
      <c r="N1596" s="2"/>
      <c r="O1596" s="2"/>
      <c r="R1596">
        <v>8</v>
      </c>
      <c r="S1596" s="2">
        <f t="shared" si="1659"/>
        <v>4.53869568</v>
      </c>
      <c r="T1596" s="2">
        <f t="shared" si="1660"/>
        <v>4.53869568</v>
      </c>
      <c r="U1596" s="2">
        <f t="shared" si="1661"/>
        <v>0</v>
      </c>
      <c r="V1596" s="2"/>
      <c r="W1596" s="2">
        <f>S1596-S1596*$N$19</f>
        <v>3.630956544</v>
      </c>
      <c r="X1596" s="2">
        <f>T1596-T1596*$N$19</f>
        <v>3.630956544</v>
      </c>
      <c r="Y1596" s="2">
        <f>U1596-U1596*$N$19</f>
        <v>0</v>
      </c>
      <c r="Z1596" s="2"/>
      <c r="AA1596" s="2">
        <f t="shared" si="1669"/>
        <v>2.1785739263999999</v>
      </c>
      <c r="AB1596" s="2">
        <f t="shared" si="1662"/>
        <v>2.1785739263999999</v>
      </c>
      <c r="AC1596" s="2">
        <f t="shared" si="1663"/>
        <v>0</v>
      </c>
      <c r="AD1596" s="2"/>
      <c r="AE1596" s="2">
        <f t="shared" si="1673"/>
        <v>4.53869568</v>
      </c>
      <c r="AF1596" s="2">
        <f t="shared" si="1670"/>
        <v>4.53869568</v>
      </c>
      <c r="AG1596" s="2">
        <f t="shared" si="1671"/>
        <v>0</v>
      </c>
    </row>
    <row r="1597" spans="1:35" x14ac:dyDescent="0.25">
      <c r="D1597">
        <f t="shared" si="1664"/>
        <v>9</v>
      </c>
      <c r="E1597" s="2">
        <f t="shared" si="1665"/>
        <v>2.1785739263999999</v>
      </c>
      <c r="F1597" s="2">
        <f t="shared" si="1666"/>
        <v>2.1785739263999999</v>
      </c>
      <c r="G1597">
        <f t="shared" si="1667"/>
        <v>0</v>
      </c>
      <c r="H1597" s="2">
        <f t="shared" si="1668"/>
        <v>4.3571478527999998</v>
      </c>
      <c r="I1597" s="2">
        <f t="shared" si="1672"/>
        <v>134261.15393617921</v>
      </c>
      <c r="J1597" s="2"/>
      <c r="K1597" s="2"/>
      <c r="L1597" s="2"/>
      <c r="M1597" s="2"/>
      <c r="N1597" s="2"/>
      <c r="O1597" s="2"/>
      <c r="R1597">
        <v>9</v>
      </c>
      <c r="S1597" s="2">
        <f t="shared" si="1659"/>
        <v>2.1785739263999999</v>
      </c>
      <c r="T1597" s="2">
        <f t="shared" si="1660"/>
        <v>2.1785739263999999</v>
      </c>
      <c r="U1597" s="2">
        <f t="shared" si="1661"/>
        <v>0</v>
      </c>
      <c r="V1597" s="2"/>
      <c r="W1597" s="2">
        <f>S1597-S1597*$N$20</f>
        <v>1.7428591411199998</v>
      </c>
      <c r="X1597" s="2">
        <f>T1597-T1597*$N$20</f>
        <v>1.7428591411199998</v>
      </c>
      <c r="Y1597" s="2">
        <f>U1597-U1597*$N$20</f>
        <v>0</v>
      </c>
      <c r="Z1597" s="2"/>
      <c r="AA1597" s="2">
        <f t="shared" si="1669"/>
        <v>1.0457154846719998</v>
      </c>
      <c r="AB1597" s="2">
        <f t="shared" si="1662"/>
        <v>1.0457154846719998</v>
      </c>
      <c r="AC1597" s="2">
        <f t="shared" si="1663"/>
        <v>0</v>
      </c>
      <c r="AD1597" s="2"/>
      <c r="AE1597" s="2">
        <f t="shared" si="1673"/>
        <v>2.1785739263999999</v>
      </c>
      <c r="AF1597" s="2">
        <f t="shared" si="1670"/>
        <v>2.1785739263999999</v>
      </c>
      <c r="AG1597" s="2">
        <f t="shared" si="1671"/>
        <v>0</v>
      </c>
    </row>
    <row r="1598" spans="1:35" x14ac:dyDescent="0.25">
      <c r="D1598">
        <f t="shared" si="1664"/>
        <v>10</v>
      </c>
      <c r="E1598" s="2">
        <f t="shared" si="1665"/>
        <v>1.0457154846719998</v>
      </c>
      <c r="F1598" s="2">
        <f t="shared" si="1666"/>
        <v>1.0457154846719998</v>
      </c>
      <c r="G1598">
        <f t="shared" si="1667"/>
        <v>0</v>
      </c>
      <c r="H1598" s="2">
        <f t="shared" si="1668"/>
        <v>2.0914309693439996</v>
      </c>
      <c r="I1598" s="2">
        <f t="shared" si="1672"/>
        <v>67114.019806248951</v>
      </c>
      <c r="J1598" s="2"/>
      <c r="K1598" s="2"/>
      <c r="L1598" s="2"/>
      <c r="M1598" s="2"/>
      <c r="N1598" s="2"/>
      <c r="O1598" s="2"/>
      <c r="R1598">
        <v>10</v>
      </c>
      <c r="S1598" s="2">
        <f t="shared" si="1659"/>
        <v>1.0457154846719998</v>
      </c>
      <c r="T1598" s="2">
        <f t="shared" si="1660"/>
        <v>1.0457154846719998</v>
      </c>
      <c r="U1598" s="2">
        <f t="shared" si="1661"/>
        <v>0</v>
      </c>
      <c r="V1598" s="2"/>
      <c r="W1598" s="2">
        <f>S1598-S1598*$N$21</f>
        <v>0.8365723877375999</v>
      </c>
      <c r="X1598" s="2">
        <f>T1598-T1598*$N$21</f>
        <v>0.8365723877375999</v>
      </c>
      <c r="Y1598" s="2">
        <f>U1598-U1598*$N$21</f>
        <v>0</v>
      </c>
      <c r="Z1598" s="2"/>
      <c r="AA1598" s="2">
        <f t="shared" si="1669"/>
        <v>0.50194343264255992</v>
      </c>
      <c r="AB1598" s="2">
        <f t="shared" si="1662"/>
        <v>0.50194343264255992</v>
      </c>
      <c r="AC1598" s="2">
        <f t="shared" si="1663"/>
        <v>0</v>
      </c>
      <c r="AD1598" s="2"/>
      <c r="AE1598" s="2">
        <f t="shared" si="1673"/>
        <v>1.0457154846719998</v>
      </c>
      <c r="AF1598" s="2">
        <f t="shared" si="1670"/>
        <v>1.0457154846719998</v>
      </c>
      <c r="AG1598" s="2">
        <f t="shared" si="1671"/>
        <v>0</v>
      </c>
    </row>
    <row r="1599" spans="1:35" x14ac:dyDescent="0.25">
      <c r="D1599">
        <f t="shared" si="1664"/>
        <v>11</v>
      </c>
      <c r="E1599" s="2">
        <f t="shared" si="1665"/>
        <v>0.50194343264255992</v>
      </c>
      <c r="F1599" s="2">
        <f t="shared" si="1666"/>
        <v>0.50194343264255992</v>
      </c>
      <c r="G1599">
        <f t="shared" si="1667"/>
        <v>0</v>
      </c>
      <c r="H1599" s="2">
        <f t="shared" si="1668"/>
        <v>1.0038868652851198</v>
      </c>
      <c r="I1599" s="2">
        <f t="shared" si="1672"/>
        <v>40360.26753192296</v>
      </c>
      <c r="J1599" s="2"/>
      <c r="K1599" s="2"/>
      <c r="L1599" s="2"/>
      <c r="M1599" s="2"/>
      <c r="N1599" s="2"/>
      <c r="O1599" s="2"/>
      <c r="R1599" s="3">
        <v>11</v>
      </c>
      <c r="S1599" s="6">
        <f t="shared" si="1659"/>
        <v>0.50194343264255992</v>
      </c>
      <c r="T1599" s="6">
        <f t="shared" si="1660"/>
        <v>0.50194343264255992</v>
      </c>
      <c r="U1599" s="6">
        <f t="shared" si="1661"/>
        <v>0</v>
      </c>
      <c r="V1599" s="7"/>
      <c r="W1599" s="2">
        <f>S1599-S1599*$N$22</f>
        <v>0.40155474611404796</v>
      </c>
      <c r="X1599" s="2">
        <f>T1599-T1599*$N$22</f>
        <v>0.40155474611404796</v>
      </c>
      <c r="Y1599" s="2">
        <f>U1599-U1599*$N$22</f>
        <v>0</v>
      </c>
      <c r="Z1599" s="2"/>
      <c r="AA1599" s="2">
        <f t="shared" si="1669"/>
        <v>0.24093284766842876</v>
      </c>
      <c r="AB1599" s="2">
        <f t="shared" si="1662"/>
        <v>0.24093284766842876</v>
      </c>
      <c r="AC1599" s="2">
        <f t="shared" si="1663"/>
        <v>0</v>
      </c>
      <c r="AD1599" s="2"/>
      <c r="AE1599" s="2">
        <f t="shared" si="1673"/>
        <v>0.50194343264255992</v>
      </c>
      <c r="AF1599" s="2">
        <f t="shared" si="1670"/>
        <v>0.50194343264255992</v>
      </c>
      <c r="AG1599" s="2">
        <f t="shared" si="1671"/>
        <v>0</v>
      </c>
    </row>
    <row r="1600" spans="1:35" x14ac:dyDescent="0.25">
      <c r="H1600" s="2">
        <f>SUM(H1589:H1599)</f>
        <v>9611.8210262316497</v>
      </c>
      <c r="I1600">
        <f>SUM(I1591:I1599)</f>
        <v>3779450.7685921113</v>
      </c>
      <c r="R1600" t="s">
        <v>30</v>
      </c>
      <c r="T1600">
        <f>IF($H1600&lt;$J$12,F1600,F1600/$H1600*$J$12)</f>
        <v>0</v>
      </c>
      <c r="U1600">
        <f>SUM(S1589:U1599)</f>
        <v>7052.9194890474282</v>
      </c>
      <c r="Y1600" s="2">
        <f>SUM(W1589:Y1599)</f>
        <v>6877.3355912379429</v>
      </c>
      <c r="AC1600" s="2">
        <f>SUM(AA1589:AC1599)</f>
        <v>2053.4013547427667</v>
      </c>
      <c r="AE1600" s="2">
        <f>SUM(AE1589:AE1599)</f>
        <v>4805.9105131158249</v>
      </c>
      <c r="AF1600" s="2">
        <f>SUM(AF1589:AF1599)</f>
        <v>4805.9105131158249</v>
      </c>
      <c r="AG1600">
        <f>SUM(AG1589:AG1599)</f>
        <v>0</v>
      </c>
      <c r="AH1600" s="15">
        <f>SUM(AE1589:AG1599)</f>
        <v>9611.8210262316461</v>
      </c>
    </row>
    <row r="1601" spans="1:35" x14ac:dyDescent="0.25">
      <c r="B1601" s="3"/>
      <c r="C1601" s="3"/>
      <c r="D1601" s="3"/>
      <c r="E1601" s="6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14"/>
      <c r="AI1601" s="3"/>
    </row>
    <row r="1602" spans="1:35" x14ac:dyDescent="0.25">
      <c r="B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7"/>
      <c r="U1602" s="7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7"/>
      <c r="AH1602" s="19"/>
      <c r="AI1602" s="7"/>
    </row>
    <row r="1603" spans="1:35" x14ac:dyDescent="0.25">
      <c r="A1603" t="s">
        <v>24</v>
      </c>
      <c r="B1603">
        <f>B1588+1</f>
        <v>105</v>
      </c>
      <c r="D1603" s="3" t="s">
        <v>34</v>
      </c>
      <c r="E1603" s="3" t="s">
        <v>5</v>
      </c>
      <c r="F1603" s="3" t="s">
        <v>4</v>
      </c>
      <c r="G1603" s="3" t="s">
        <v>6</v>
      </c>
      <c r="H1603" s="3" t="s">
        <v>14</v>
      </c>
      <c r="I1603" s="3" t="s">
        <v>7</v>
      </c>
      <c r="K1603" s="14" t="s">
        <v>32</v>
      </c>
      <c r="L1603" s="4"/>
      <c r="M1603" s="4"/>
      <c r="N1603" s="3" t="s">
        <v>51</v>
      </c>
      <c r="O1603" s="3" t="s">
        <v>50</v>
      </c>
      <c r="P1603" s="3" t="s">
        <v>14</v>
      </c>
      <c r="R1603" s="3" t="s">
        <v>34</v>
      </c>
      <c r="S1603" s="3" t="s">
        <v>35</v>
      </c>
      <c r="T1603" s="3" t="s">
        <v>36</v>
      </c>
      <c r="U1603" s="3" t="s">
        <v>37</v>
      </c>
      <c r="W1603" s="3" t="s">
        <v>38</v>
      </c>
      <c r="X1603" s="3" t="s">
        <v>39</v>
      </c>
      <c r="Y1603" s="3" t="s">
        <v>40</v>
      </c>
      <c r="AA1603" s="3" t="s">
        <v>41</v>
      </c>
      <c r="AB1603" s="3" t="s">
        <v>42</v>
      </c>
      <c r="AC1603" s="3" t="s">
        <v>43</v>
      </c>
      <c r="AE1603" s="3" t="s">
        <v>52</v>
      </c>
      <c r="AF1603" s="3" t="s">
        <v>54</v>
      </c>
      <c r="AG1603" s="3" t="s">
        <v>53</v>
      </c>
      <c r="AH1603" s="1" t="s">
        <v>24</v>
      </c>
      <c r="AI1603">
        <f>B1603</f>
        <v>105</v>
      </c>
    </row>
    <row r="1604" spans="1:35" x14ac:dyDescent="0.25">
      <c r="D1604">
        <f>D1589</f>
        <v>1</v>
      </c>
      <c r="E1604" s="2">
        <f>AE1589</f>
        <v>3779.4507685921112</v>
      </c>
      <c r="F1604" s="2">
        <f>AF1589</f>
        <v>3779.4507685921112</v>
      </c>
      <c r="G1604">
        <f>IF($B1603&lt;$M$5,0,$K$6)</f>
        <v>0</v>
      </c>
      <c r="H1604" s="2">
        <f>SUM(E1604:G1604)</f>
        <v>7558.9015371842224</v>
      </c>
      <c r="K1604" s="1" t="s">
        <v>17</v>
      </c>
      <c r="L1604" s="2">
        <f>SUM(I1606:I1614)</f>
        <v>3779450.7685921113</v>
      </c>
      <c r="M1604" s="4"/>
      <c r="N1604" s="7">
        <f>L1607+L1608</f>
        <v>1889725.3842960557</v>
      </c>
      <c r="O1604" s="7">
        <f>L1609</f>
        <v>1889725.3842960557</v>
      </c>
      <c r="P1604" s="4"/>
      <c r="R1604">
        <v>1</v>
      </c>
      <c r="S1604" s="2">
        <f t="shared" ref="S1604:S1614" si="1675">IF($H1604&lt;$J$12,E1604,E1604/$H1604*$J$12)</f>
        <v>2500</v>
      </c>
      <c r="T1604" s="2">
        <f t="shared" ref="T1604:T1614" si="1676">IF($H1604&lt;$J$12,F1604,F1604/$H1604*$J$12)</f>
        <v>2500</v>
      </c>
      <c r="U1604" s="2">
        <f t="shared" ref="U1604:U1614" si="1677">IF($H1604&lt;$J$12,G1604,G1604/$H1604*$J$12)</f>
        <v>0</v>
      </c>
      <c r="V1604" s="2"/>
      <c r="W1604" s="2">
        <f>S1604-S1604*$N$12</f>
        <v>2500</v>
      </c>
      <c r="X1604" s="2">
        <f>T1604-T1604*$N$12</f>
        <v>2500</v>
      </c>
      <c r="Y1604" s="2">
        <f>U1604-U1604*$N$12</f>
        <v>0</v>
      </c>
      <c r="Z1604" s="2"/>
      <c r="AA1604" s="2">
        <f>W1604*VLOOKUP($R1604,$D$19:$E$29,2,FALSE)</f>
        <v>625</v>
      </c>
      <c r="AB1604" s="2">
        <f t="shared" ref="AB1604:AB1614" si="1678">X1604*VLOOKUP($R1604,$D$19:$E$29,2,FALSE)</f>
        <v>625</v>
      </c>
      <c r="AC1604" s="2">
        <f t="shared" ref="AC1604:AC1614" si="1679">Y1604*VLOOKUP($R1604,$D$19:$E$29,2,FALSE)</f>
        <v>0</v>
      </c>
      <c r="AD1604" s="2"/>
      <c r="AE1604" s="2">
        <f>N1607</f>
        <v>3779.4507685921112</v>
      </c>
      <c r="AF1604" s="2">
        <f>O1607</f>
        <v>3779.4507685921112</v>
      </c>
      <c r="AG1604">
        <v>0</v>
      </c>
    </row>
    <row r="1605" spans="1:35" x14ac:dyDescent="0.25">
      <c r="D1605">
        <f t="shared" ref="D1605:D1614" si="1680">D1590</f>
        <v>2</v>
      </c>
      <c r="E1605" s="2">
        <f t="shared" ref="E1605:E1614" si="1681">AE1590</f>
        <v>625</v>
      </c>
      <c r="F1605" s="2">
        <f t="shared" ref="F1605:F1614" si="1682">AF1590</f>
        <v>625</v>
      </c>
      <c r="G1605">
        <f t="shared" ref="G1605:G1614" si="1683">AG1590</f>
        <v>0</v>
      </c>
      <c r="H1605" s="2">
        <f t="shared" ref="H1605:H1614" si="1684">SUM(E1605:G1605)</f>
        <v>1250</v>
      </c>
      <c r="K1605" s="1" t="s">
        <v>19</v>
      </c>
      <c r="L1605" s="8">
        <f>IF(B1603&lt;$M$5,0,$K$6/SUM($K$6,E1604:E1614))</f>
        <v>0</v>
      </c>
      <c r="M1605" s="1" t="s">
        <v>15</v>
      </c>
      <c r="N1605" s="2">
        <f>N1604*$I$6</f>
        <v>3779.4507685921112</v>
      </c>
      <c r="O1605" s="2">
        <f>O1604*$I$6</f>
        <v>3779.4507685921112</v>
      </c>
      <c r="P1605" s="2">
        <f>SUM(N1605:O1605)</f>
        <v>7558.9015371842224</v>
      </c>
      <c r="R1605">
        <v>2</v>
      </c>
      <c r="S1605" s="2">
        <f t="shared" si="1675"/>
        <v>625</v>
      </c>
      <c r="T1605" s="2">
        <f t="shared" si="1676"/>
        <v>625</v>
      </c>
      <c r="U1605" s="2">
        <f t="shared" si="1677"/>
        <v>0</v>
      </c>
      <c r="V1605" s="2"/>
      <c r="W1605" s="2">
        <f>S1605-S1605*$N$13</f>
        <v>593.75</v>
      </c>
      <c r="X1605" s="2">
        <f>T1605-T1605*$N$13</f>
        <v>593.75</v>
      </c>
      <c r="Y1605" s="2">
        <f>U1605-U1605*$N$13</f>
        <v>0</v>
      </c>
      <c r="Z1605" s="2"/>
      <c r="AA1605" s="2">
        <f t="shared" ref="AA1605:AA1614" si="1685">W1605*VLOOKUP($R1605,$D$19:$E$29,2,FALSE)</f>
        <v>237.5</v>
      </c>
      <c r="AB1605" s="2">
        <f t="shared" si="1678"/>
        <v>237.5</v>
      </c>
      <c r="AC1605" s="2">
        <f t="shared" si="1679"/>
        <v>0</v>
      </c>
      <c r="AD1605" s="2"/>
      <c r="AE1605" s="2">
        <f>AA1604</f>
        <v>625</v>
      </c>
      <c r="AF1605" s="2">
        <f t="shared" ref="AF1605:AF1614" si="1686">AB1604</f>
        <v>625</v>
      </c>
      <c r="AG1605" s="2">
        <f t="shared" ref="AG1605:AG1614" si="1687">AC1604</f>
        <v>0</v>
      </c>
    </row>
    <row r="1606" spans="1:35" x14ac:dyDescent="0.25">
      <c r="D1606">
        <f t="shared" si="1680"/>
        <v>3</v>
      </c>
      <c r="E1606" s="2">
        <f t="shared" si="1681"/>
        <v>237.5</v>
      </c>
      <c r="F1606" s="2">
        <f t="shared" si="1682"/>
        <v>237.5</v>
      </c>
      <c r="G1606">
        <f t="shared" si="1683"/>
        <v>0</v>
      </c>
      <c r="H1606" s="2">
        <f t="shared" si="1684"/>
        <v>475</v>
      </c>
      <c r="I1606" s="2">
        <f t="shared" ref="I1606:I1614" si="1688">F1606*VLOOKUP(D1606,$H$12:$L$22,4,FALSE)</f>
        <v>1149025</v>
      </c>
      <c r="J1606" s="2"/>
      <c r="K1606" s="1" t="s">
        <v>20</v>
      </c>
      <c r="L1606" s="8">
        <f>1-L1605</f>
        <v>1</v>
      </c>
      <c r="M1606" s="1" t="s">
        <v>16</v>
      </c>
      <c r="N1606" s="2">
        <f>IF($P1605&lt;$I$7,N1605,$I$7*N1605/$P1605)</f>
        <v>3779.4507685921112</v>
      </c>
      <c r="O1606" s="2">
        <f>IF($P1605&lt;$I$7,O1605,$I$7*O1605/$P1605)</f>
        <v>3779.4507685921112</v>
      </c>
      <c r="P1606" s="2">
        <f>SUM(N1606:O1606)</f>
        <v>7558.9015371842224</v>
      </c>
      <c r="R1606">
        <v>3</v>
      </c>
      <c r="S1606" s="2">
        <f t="shared" si="1675"/>
        <v>237.5</v>
      </c>
      <c r="T1606" s="2">
        <f t="shared" si="1676"/>
        <v>237.5</v>
      </c>
      <c r="U1606" s="2">
        <f t="shared" si="1677"/>
        <v>0</v>
      </c>
      <c r="V1606" s="2"/>
      <c r="W1606" s="2">
        <f>S1606-S1606*$N$14</f>
        <v>213.75</v>
      </c>
      <c r="X1606" s="2">
        <f>T1606-T1606*$N$14</f>
        <v>213.75</v>
      </c>
      <c r="Y1606" s="2">
        <f>U1606-U1606*$N$14</f>
        <v>0</v>
      </c>
      <c r="Z1606" s="2"/>
      <c r="AA1606" s="2">
        <f t="shared" si="1685"/>
        <v>85.5</v>
      </c>
      <c r="AB1606" s="2">
        <f t="shared" si="1678"/>
        <v>85.5</v>
      </c>
      <c r="AC1606" s="2">
        <f t="shared" si="1679"/>
        <v>0</v>
      </c>
      <c r="AD1606" s="2"/>
      <c r="AE1606" s="2">
        <f t="shared" ref="AE1606:AE1614" si="1689">AA1605</f>
        <v>237.5</v>
      </c>
      <c r="AF1606" s="2">
        <f t="shared" si="1686"/>
        <v>237.5</v>
      </c>
      <c r="AG1606" s="2">
        <f t="shared" si="1687"/>
        <v>0</v>
      </c>
    </row>
    <row r="1607" spans="1:35" x14ac:dyDescent="0.25">
      <c r="D1607">
        <f t="shared" si="1680"/>
        <v>4</v>
      </c>
      <c r="E1607" s="2">
        <f t="shared" si="1681"/>
        <v>85.5</v>
      </c>
      <c r="F1607" s="2">
        <f t="shared" si="1682"/>
        <v>85.5</v>
      </c>
      <c r="G1607">
        <f t="shared" si="1683"/>
        <v>0</v>
      </c>
      <c r="H1607" s="2">
        <f t="shared" si="1684"/>
        <v>171</v>
      </c>
      <c r="I1607" s="2">
        <f t="shared" si="1688"/>
        <v>847732.5</v>
      </c>
      <c r="J1607" s="2"/>
      <c r="K1607" s="1" t="s">
        <v>21</v>
      </c>
      <c r="L1607" s="2">
        <f>L1604*L1605</f>
        <v>0</v>
      </c>
      <c r="M1607" s="1" t="s">
        <v>33</v>
      </c>
      <c r="N1607" s="2">
        <f>N1606</f>
        <v>3779.4507685921112</v>
      </c>
      <c r="O1607" s="2">
        <f t="shared" ref="O1607" si="1690">O1606</f>
        <v>3779.4507685921112</v>
      </c>
      <c r="P1607" s="2">
        <f>SUM(N1607:O1607)</f>
        <v>7558.9015371842224</v>
      </c>
      <c r="R1607">
        <v>4</v>
      </c>
      <c r="S1607" s="2">
        <f t="shared" si="1675"/>
        <v>85.5</v>
      </c>
      <c r="T1607" s="2">
        <f t="shared" si="1676"/>
        <v>85.5</v>
      </c>
      <c r="U1607" s="2">
        <f t="shared" si="1677"/>
        <v>0</v>
      </c>
      <c r="V1607" s="2"/>
      <c r="W1607" s="2">
        <f>S1607-S1607*$N$15</f>
        <v>68.400000000000006</v>
      </c>
      <c r="X1607" s="2">
        <f>T1607-T1607*$N$15</f>
        <v>68.400000000000006</v>
      </c>
      <c r="Y1607" s="2">
        <f>U1607-U1607*$N$15</f>
        <v>0</v>
      </c>
      <c r="Z1607" s="2"/>
      <c r="AA1607" s="2">
        <f t="shared" si="1685"/>
        <v>41.04</v>
      </c>
      <c r="AB1607" s="2">
        <f t="shared" si="1678"/>
        <v>41.04</v>
      </c>
      <c r="AC1607" s="2">
        <f t="shared" si="1679"/>
        <v>0</v>
      </c>
      <c r="AD1607" s="2"/>
      <c r="AE1607" s="2">
        <f t="shared" si="1689"/>
        <v>85.5</v>
      </c>
      <c r="AF1607" s="2">
        <f t="shared" si="1686"/>
        <v>85.5</v>
      </c>
      <c r="AG1607" s="2">
        <f t="shared" si="1687"/>
        <v>0</v>
      </c>
    </row>
    <row r="1608" spans="1:35" x14ac:dyDescent="0.25">
      <c r="D1608">
        <f t="shared" si="1680"/>
        <v>5</v>
      </c>
      <c r="E1608" s="2">
        <f t="shared" si="1681"/>
        <v>41.04</v>
      </c>
      <c r="F1608" s="2">
        <f t="shared" si="1682"/>
        <v>41.04</v>
      </c>
      <c r="G1608">
        <f t="shared" si="1683"/>
        <v>0</v>
      </c>
      <c r="H1608" s="2">
        <f t="shared" si="1684"/>
        <v>82.08</v>
      </c>
      <c r="I1608" s="2">
        <f t="shared" si="1688"/>
        <v>647282.88</v>
      </c>
      <c r="J1608" s="2"/>
      <c r="K1608" s="1" t="s">
        <v>22</v>
      </c>
      <c r="L1608" s="2">
        <f>(L1604*L1606)/2</f>
        <v>1889725.3842960557</v>
      </c>
      <c r="R1608">
        <v>5</v>
      </c>
      <c r="S1608" s="2">
        <f t="shared" si="1675"/>
        <v>41.04</v>
      </c>
      <c r="T1608" s="2">
        <f t="shared" si="1676"/>
        <v>41.04</v>
      </c>
      <c r="U1608" s="2">
        <f t="shared" si="1677"/>
        <v>0</v>
      </c>
      <c r="V1608" s="2"/>
      <c r="W1608" s="2">
        <f>S1608-S1608*$N$16</f>
        <v>32.832000000000001</v>
      </c>
      <c r="X1608" s="2">
        <f>T1608-T1608*$N$16</f>
        <v>32.832000000000001</v>
      </c>
      <c r="Y1608" s="2">
        <f>U1608-U1608*$N$16</f>
        <v>0</v>
      </c>
      <c r="Z1608" s="2"/>
      <c r="AA1608" s="2">
        <f t="shared" si="1685"/>
        <v>19.699200000000001</v>
      </c>
      <c r="AB1608" s="2">
        <f t="shared" si="1678"/>
        <v>19.699200000000001</v>
      </c>
      <c r="AC1608" s="2">
        <f t="shared" si="1679"/>
        <v>0</v>
      </c>
      <c r="AD1608" s="2"/>
      <c r="AE1608" s="2">
        <f t="shared" si="1689"/>
        <v>41.04</v>
      </c>
      <c r="AF1608" s="2">
        <f t="shared" si="1686"/>
        <v>41.04</v>
      </c>
      <c r="AG1608" s="2">
        <f t="shared" si="1687"/>
        <v>0</v>
      </c>
    </row>
    <row r="1609" spans="1:35" x14ac:dyDescent="0.25">
      <c r="D1609">
        <f t="shared" si="1680"/>
        <v>6</v>
      </c>
      <c r="E1609" s="2">
        <f t="shared" si="1681"/>
        <v>19.699200000000001</v>
      </c>
      <c r="F1609" s="2">
        <f t="shared" si="1682"/>
        <v>19.699200000000001</v>
      </c>
      <c r="G1609">
        <f t="shared" si="1683"/>
        <v>0</v>
      </c>
      <c r="H1609" s="2">
        <f t="shared" si="1684"/>
        <v>39.398400000000002</v>
      </c>
      <c r="I1609" s="2">
        <f t="shared" si="1688"/>
        <v>447309.73440000002</v>
      </c>
      <c r="J1609" s="2"/>
      <c r="K1609" s="1" t="s">
        <v>23</v>
      </c>
      <c r="L1609" s="2">
        <f>L1608</f>
        <v>1889725.3842960557</v>
      </c>
      <c r="R1609">
        <v>6</v>
      </c>
      <c r="S1609" s="2">
        <f t="shared" si="1675"/>
        <v>19.699200000000001</v>
      </c>
      <c r="T1609" s="2">
        <f t="shared" si="1676"/>
        <v>19.699200000000001</v>
      </c>
      <c r="U1609" s="2">
        <f t="shared" si="1677"/>
        <v>0</v>
      </c>
      <c r="V1609" s="2"/>
      <c r="W1609" s="2">
        <f>S1609-S1609*$N$17</f>
        <v>15.759360000000001</v>
      </c>
      <c r="X1609" s="2">
        <f>T1609-T1609*$N$17</f>
        <v>15.759360000000001</v>
      </c>
      <c r="Y1609" s="2">
        <f>U1609-U1609*$N$17</f>
        <v>0</v>
      </c>
      <c r="Z1609" s="2"/>
      <c r="AA1609" s="2">
        <f t="shared" si="1685"/>
        <v>9.4556160000000009</v>
      </c>
      <c r="AB1609" s="2">
        <f t="shared" si="1678"/>
        <v>9.4556160000000009</v>
      </c>
      <c r="AC1609" s="2">
        <f t="shared" si="1679"/>
        <v>0</v>
      </c>
      <c r="AD1609" s="2"/>
      <c r="AE1609" s="2">
        <f t="shared" si="1689"/>
        <v>19.699200000000001</v>
      </c>
      <c r="AF1609" s="2">
        <f t="shared" si="1686"/>
        <v>19.699200000000001</v>
      </c>
      <c r="AG1609" s="2">
        <f t="shared" si="1687"/>
        <v>0</v>
      </c>
    </row>
    <row r="1610" spans="1:35" x14ac:dyDescent="0.25">
      <c r="D1610">
        <f t="shared" si="1680"/>
        <v>7</v>
      </c>
      <c r="E1610" s="2">
        <f t="shared" si="1681"/>
        <v>9.4556160000000009</v>
      </c>
      <c r="F1610" s="2">
        <f t="shared" si="1682"/>
        <v>9.4556160000000009</v>
      </c>
      <c r="G1610">
        <f t="shared" si="1683"/>
        <v>0</v>
      </c>
      <c r="H1610" s="2">
        <f t="shared" si="1684"/>
        <v>18.911232000000002</v>
      </c>
      <c r="I1610" s="2">
        <f t="shared" si="1688"/>
        <v>278288.23449600005</v>
      </c>
      <c r="J1610" s="2"/>
      <c r="K1610" s="15"/>
      <c r="L1610" s="2"/>
      <c r="M1610" s="2"/>
      <c r="N1610" s="2"/>
      <c r="O1610" s="2"/>
      <c r="R1610">
        <v>7</v>
      </c>
      <c r="S1610" s="2">
        <f t="shared" si="1675"/>
        <v>9.4556160000000009</v>
      </c>
      <c r="T1610" s="2">
        <f t="shared" si="1676"/>
        <v>9.4556160000000009</v>
      </c>
      <c r="U1610" s="2">
        <f t="shared" si="1677"/>
        <v>0</v>
      </c>
      <c r="V1610" s="2"/>
      <c r="W1610" s="2">
        <f>S1610-S1610*$N$18</f>
        <v>7.5644928000000009</v>
      </c>
      <c r="X1610" s="2">
        <f>T1610-T1610*$N$18</f>
        <v>7.5644928000000009</v>
      </c>
      <c r="Y1610" s="2">
        <f>U1610-U1610*$N$18</f>
        <v>0</v>
      </c>
      <c r="Z1610" s="2"/>
      <c r="AA1610" s="2">
        <f t="shared" si="1685"/>
        <v>4.53869568</v>
      </c>
      <c r="AB1610" s="2">
        <f t="shared" si="1678"/>
        <v>4.53869568</v>
      </c>
      <c r="AC1610" s="2">
        <f t="shared" si="1679"/>
        <v>0</v>
      </c>
      <c r="AD1610" s="2"/>
      <c r="AE1610" s="2">
        <f t="shared" si="1689"/>
        <v>9.4556160000000009</v>
      </c>
      <c r="AF1610" s="2">
        <f t="shared" si="1686"/>
        <v>9.4556160000000009</v>
      </c>
      <c r="AG1610" s="2">
        <f t="shared" si="1687"/>
        <v>0</v>
      </c>
    </row>
    <row r="1611" spans="1:35" x14ac:dyDescent="0.25">
      <c r="D1611">
        <f t="shared" si="1680"/>
        <v>8</v>
      </c>
      <c r="E1611" s="2">
        <f t="shared" si="1681"/>
        <v>4.53869568</v>
      </c>
      <c r="F1611" s="2">
        <f t="shared" si="1682"/>
        <v>4.53869568</v>
      </c>
      <c r="G1611">
        <f t="shared" si="1683"/>
        <v>0</v>
      </c>
      <c r="H1611" s="2">
        <f t="shared" si="1684"/>
        <v>9.07739136</v>
      </c>
      <c r="I1611" s="2">
        <f t="shared" si="1688"/>
        <v>168076.97842176</v>
      </c>
      <c r="J1611" s="2"/>
      <c r="K1611" s="2"/>
      <c r="L1611" s="2"/>
      <c r="M1611" s="2"/>
      <c r="N1611" s="2"/>
      <c r="O1611" s="2"/>
      <c r="R1611">
        <v>8</v>
      </c>
      <c r="S1611" s="2">
        <f t="shared" si="1675"/>
        <v>4.53869568</v>
      </c>
      <c r="T1611" s="2">
        <f t="shared" si="1676"/>
        <v>4.53869568</v>
      </c>
      <c r="U1611" s="2">
        <f t="shared" si="1677"/>
        <v>0</v>
      </c>
      <c r="V1611" s="2"/>
      <c r="W1611" s="2">
        <f>S1611-S1611*$N$19</f>
        <v>3.630956544</v>
      </c>
      <c r="X1611" s="2">
        <f>T1611-T1611*$N$19</f>
        <v>3.630956544</v>
      </c>
      <c r="Y1611" s="2">
        <f>U1611-U1611*$N$19</f>
        <v>0</v>
      </c>
      <c r="Z1611" s="2"/>
      <c r="AA1611" s="2">
        <f t="shared" si="1685"/>
        <v>2.1785739263999999</v>
      </c>
      <c r="AB1611" s="2">
        <f t="shared" si="1678"/>
        <v>2.1785739263999999</v>
      </c>
      <c r="AC1611" s="2">
        <f t="shared" si="1679"/>
        <v>0</v>
      </c>
      <c r="AD1611" s="2"/>
      <c r="AE1611" s="2">
        <f t="shared" si="1689"/>
        <v>4.53869568</v>
      </c>
      <c r="AF1611" s="2">
        <f t="shared" si="1686"/>
        <v>4.53869568</v>
      </c>
      <c r="AG1611" s="2">
        <f t="shared" si="1687"/>
        <v>0</v>
      </c>
    </row>
    <row r="1612" spans="1:35" x14ac:dyDescent="0.25">
      <c r="D1612">
        <f t="shared" si="1680"/>
        <v>9</v>
      </c>
      <c r="E1612" s="2">
        <f t="shared" si="1681"/>
        <v>2.1785739263999999</v>
      </c>
      <c r="F1612" s="2">
        <f t="shared" si="1682"/>
        <v>2.1785739263999999</v>
      </c>
      <c r="G1612">
        <f t="shared" si="1683"/>
        <v>0</v>
      </c>
      <c r="H1612" s="2">
        <f t="shared" si="1684"/>
        <v>4.3571478527999998</v>
      </c>
      <c r="I1612" s="2">
        <f t="shared" si="1688"/>
        <v>134261.15393617921</v>
      </c>
      <c r="J1612" s="2"/>
      <c r="K1612" s="2"/>
      <c r="L1612" s="2"/>
      <c r="M1612" s="2"/>
      <c r="N1612" s="2"/>
      <c r="O1612" s="2"/>
      <c r="R1612">
        <v>9</v>
      </c>
      <c r="S1612" s="2">
        <f t="shared" si="1675"/>
        <v>2.1785739263999999</v>
      </c>
      <c r="T1612" s="2">
        <f t="shared" si="1676"/>
        <v>2.1785739263999999</v>
      </c>
      <c r="U1612" s="2">
        <f t="shared" si="1677"/>
        <v>0</v>
      </c>
      <c r="V1612" s="2"/>
      <c r="W1612" s="2">
        <f>S1612-S1612*$N$20</f>
        <v>1.7428591411199998</v>
      </c>
      <c r="X1612" s="2">
        <f>T1612-T1612*$N$20</f>
        <v>1.7428591411199998</v>
      </c>
      <c r="Y1612" s="2">
        <f>U1612-U1612*$N$20</f>
        <v>0</v>
      </c>
      <c r="Z1612" s="2"/>
      <c r="AA1612" s="2">
        <f t="shared" si="1685"/>
        <v>1.0457154846719998</v>
      </c>
      <c r="AB1612" s="2">
        <f t="shared" si="1678"/>
        <v>1.0457154846719998</v>
      </c>
      <c r="AC1612" s="2">
        <f t="shared" si="1679"/>
        <v>0</v>
      </c>
      <c r="AD1612" s="2"/>
      <c r="AE1612" s="2">
        <f t="shared" si="1689"/>
        <v>2.1785739263999999</v>
      </c>
      <c r="AF1612" s="2">
        <f t="shared" si="1686"/>
        <v>2.1785739263999999</v>
      </c>
      <c r="AG1612" s="2">
        <f t="shared" si="1687"/>
        <v>0</v>
      </c>
    </row>
    <row r="1613" spans="1:35" x14ac:dyDescent="0.25">
      <c r="D1613">
        <f t="shared" si="1680"/>
        <v>10</v>
      </c>
      <c r="E1613" s="2">
        <f t="shared" si="1681"/>
        <v>1.0457154846719998</v>
      </c>
      <c r="F1613" s="2">
        <f t="shared" si="1682"/>
        <v>1.0457154846719998</v>
      </c>
      <c r="G1613">
        <f t="shared" si="1683"/>
        <v>0</v>
      </c>
      <c r="H1613" s="2">
        <f t="shared" si="1684"/>
        <v>2.0914309693439996</v>
      </c>
      <c r="I1613" s="2">
        <f t="shared" si="1688"/>
        <v>67114.019806248951</v>
      </c>
      <c r="J1613" s="2"/>
      <c r="K1613" s="2"/>
      <c r="L1613" s="2"/>
      <c r="M1613" s="2"/>
      <c r="N1613" s="2"/>
      <c r="O1613" s="2"/>
      <c r="R1613">
        <v>10</v>
      </c>
      <c r="S1613" s="2">
        <f t="shared" si="1675"/>
        <v>1.0457154846719998</v>
      </c>
      <c r="T1613" s="2">
        <f t="shared" si="1676"/>
        <v>1.0457154846719998</v>
      </c>
      <c r="U1613" s="2">
        <f t="shared" si="1677"/>
        <v>0</v>
      </c>
      <c r="V1613" s="2"/>
      <c r="W1613" s="2">
        <f>S1613-S1613*$N$21</f>
        <v>0.8365723877375999</v>
      </c>
      <c r="X1613" s="2">
        <f>T1613-T1613*$N$21</f>
        <v>0.8365723877375999</v>
      </c>
      <c r="Y1613" s="2">
        <f>U1613-U1613*$N$21</f>
        <v>0</v>
      </c>
      <c r="Z1613" s="2"/>
      <c r="AA1613" s="2">
        <f t="shared" si="1685"/>
        <v>0.50194343264255992</v>
      </c>
      <c r="AB1613" s="2">
        <f t="shared" si="1678"/>
        <v>0.50194343264255992</v>
      </c>
      <c r="AC1613" s="2">
        <f t="shared" si="1679"/>
        <v>0</v>
      </c>
      <c r="AD1613" s="2"/>
      <c r="AE1613" s="2">
        <f t="shared" si="1689"/>
        <v>1.0457154846719998</v>
      </c>
      <c r="AF1613" s="2">
        <f t="shared" si="1686"/>
        <v>1.0457154846719998</v>
      </c>
      <c r="AG1613" s="2">
        <f t="shared" si="1687"/>
        <v>0</v>
      </c>
    </row>
    <row r="1614" spans="1:35" x14ac:dyDescent="0.25">
      <c r="D1614">
        <f t="shared" si="1680"/>
        <v>11</v>
      </c>
      <c r="E1614" s="2">
        <f t="shared" si="1681"/>
        <v>0.50194343264255992</v>
      </c>
      <c r="F1614" s="2">
        <f t="shared" si="1682"/>
        <v>0.50194343264255992</v>
      </c>
      <c r="G1614">
        <f t="shared" si="1683"/>
        <v>0</v>
      </c>
      <c r="H1614" s="2">
        <f t="shared" si="1684"/>
        <v>1.0038868652851198</v>
      </c>
      <c r="I1614" s="2">
        <f t="shared" si="1688"/>
        <v>40360.26753192296</v>
      </c>
      <c r="J1614" s="2"/>
      <c r="K1614" s="2"/>
      <c r="L1614" s="2"/>
      <c r="M1614" s="2"/>
      <c r="N1614" s="2"/>
      <c r="O1614" s="2"/>
      <c r="R1614" s="3">
        <v>11</v>
      </c>
      <c r="S1614" s="6">
        <f t="shared" si="1675"/>
        <v>0.50194343264255992</v>
      </c>
      <c r="T1614" s="6">
        <f t="shared" si="1676"/>
        <v>0.50194343264255992</v>
      </c>
      <c r="U1614" s="6">
        <f t="shared" si="1677"/>
        <v>0</v>
      </c>
      <c r="V1614" s="7"/>
      <c r="W1614" s="2">
        <f>S1614-S1614*$N$22</f>
        <v>0.40155474611404796</v>
      </c>
      <c r="X1614" s="2">
        <f>T1614-T1614*$N$22</f>
        <v>0.40155474611404796</v>
      </c>
      <c r="Y1614" s="2">
        <f>U1614-U1614*$N$22</f>
        <v>0</v>
      </c>
      <c r="Z1614" s="2"/>
      <c r="AA1614" s="2">
        <f t="shared" si="1685"/>
        <v>0.24093284766842876</v>
      </c>
      <c r="AB1614" s="2">
        <f t="shared" si="1678"/>
        <v>0.24093284766842876</v>
      </c>
      <c r="AC1614" s="2">
        <f t="shared" si="1679"/>
        <v>0</v>
      </c>
      <c r="AD1614" s="2"/>
      <c r="AE1614" s="2">
        <f t="shared" si="1689"/>
        <v>0.50194343264255992</v>
      </c>
      <c r="AF1614" s="2">
        <f t="shared" si="1686"/>
        <v>0.50194343264255992</v>
      </c>
      <c r="AG1614" s="2">
        <f t="shared" si="1687"/>
        <v>0</v>
      </c>
    </row>
    <row r="1615" spans="1:35" x14ac:dyDescent="0.25">
      <c r="H1615" s="2">
        <f>SUM(H1604:H1614)</f>
        <v>9611.8210262316497</v>
      </c>
      <c r="I1615">
        <f>SUM(I1606:I1614)</f>
        <v>3779450.7685921113</v>
      </c>
      <c r="R1615" t="s">
        <v>30</v>
      </c>
      <c r="T1615">
        <f>IF($H1615&lt;$J$12,F1615,F1615/$H1615*$J$12)</f>
        <v>0</v>
      </c>
      <c r="U1615">
        <f>SUM(S1604:U1614)</f>
        <v>7052.9194890474282</v>
      </c>
      <c r="Y1615" s="2">
        <f>SUM(W1604:Y1614)</f>
        <v>6877.3355912379429</v>
      </c>
      <c r="AC1615" s="2">
        <f>SUM(AA1604:AC1614)</f>
        <v>2053.4013547427667</v>
      </c>
      <c r="AE1615" s="2">
        <f>SUM(AE1604:AE1614)</f>
        <v>4805.9105131158249</v>
      </c>
      <c r="AF1615" s="2">
        <f>SUM(AF1604:AF1614)</f>
        <v>4805.9105131158249</v>
      </c>
      <c r="AG1615">
        <f>SUM(AG1604:AG1614)</f>
        <v>0</v>
      </c>
      <c r="AH1615" s="15">
        <f>SUM(AE1604:AG1614)</f>
        <v>9611.8210262316461</v>
      </c>
    </row>
    <row r="1616" spans="1:35" x14ac:dyDescent="0.25">
      <c r="B1616" s="3"/>
      <c r="C1616" s="3"/>
      <c r="D1616" s="3"/>
      <c r="E1616" s="6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14"/>
      <c r="AI1616" s="3"/>
    </row>
    <row r="1617" spans="1:35" x14ac:dyDescent="0.25">
      <c r="B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7"/>
      <c r="U1617" s="7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7"/>
      <c r="AH1617" s="19"/>
      <c r="AI1617" s="7"/>
    </row>
    <row r="1618" spans="1:35" x14ac:dyDescent="0.25">
      <c r="A1618" t="s">
        <v>24</v>
      </c>
      <c r="B1618">
        <f>B1603+1</f>
        <v>106</v>
      </c>
      <c r="D1618" s="3" t="s">
        <v>34</v>
      </c>
      <c r="E1618" s="3" t="s">
        <v>5</v>
      </c>
      <c r="F1618" s="3" t="s">
        <v>4</v>
      </c>
      <c r="G1618" s="3" t="s">
        <v>6</v>
      </c>
      <c r="H1618" s="3" t="s">
        <v>14</v>
      </c>
      <c r="I1618" s="3" t="s">
        <v>7</v>
      </c>
      <c r="K1618" s="14" t="s">
        <v>32</v>
      </c>
      <c r="L1618" s="4"/>
      <c r="M1618" s="4"/>
      <c r="N1618" s="3" t="s">
        <v>51</v>
      </c>
      <c r="O1618" s="3" t="s">
        <v>50</v>
      </c>
      <c r="P1618" s="3" t="s">
        <v>14</v>
      </c>
      <c r="R1618" s="3" t="s">
        <v>34</v>
      </c>
      <c r="S1618" s="3" t="s">
        <v>35</v>
      </c>
      <c r="T1618" s="3" t="s">
        <v>36</v>
      </c>
      <c r="U1618" s="3" t="s">
        <v>37</v>
      </c>
      <c r="W1618" s="3" t="s">
        <v>38</v>
      </c>
      <c r="X1618" s="3" t="s">
        <v>39</v>
      </c>
      <c r="Y1618" s="3" t="s">
        <v>40</v>
      </c>
      <c r="AA1618" s="3" t="s">
        <v>41</v>
      </c>
      <c r="AB1618" s="3" t="s">
        <v>42</v>
      </c>
      <c r="AC1618" s="3" t="s">
        <v>43</v>
      </c>
      <c r="AE1618" s="3" t="s">
        <v>52</v>
      </c>
      <c r="AF1618" s="3" t="s">
        <v>54</v>
      </c>
      <c r="AG1618" s="3" t="s">
        <v>53</v>
      </c>
      <c r="AH1618" s="1" t="s">
        <v>24</v>
      </c>
      <c r="AI1618">
        <f>B1618</f>
        <v>106</v>
      </c>
    </row>
    <row r="1619" spans="1:35" x14ac:dyDescent="0.25">
      <c r="D1619">
        <f>D1604</f>
        <v>1</v>
      </c>
      <c r="E1619" s="2">
        <f>AE1604</f>
        <v>3779.4507685921112</v>
      </c>
      <c r="F1619" s="2">
        <f>AF1604</f>
        <v>3779.4507685921112</v>
      </c>
      <c r="G1619">
        <f>IF($B1618&lt;$M$5,0,$K$6)</f>
        <v>0</v>
      </c>
      <c r="H1619" s="2">
        <f>SUM(E1619:G1619)</f>
        <v>7558.9015371842224</v>
      </c>
      <c r="K1619" s="1" t="s">
        <v>17</v>
      </c>
      <c r="L1619" s="2">
        <f>SUM(I1621:I1629)</f>
        <v>3779450.7685921113</v>
      </c>
      <c r="M1619" s="4"/>
      <c r="N1619" s="7">
        <f>L1622+L1623</f>
        <v>1889725.3842960557</v>
      </c>
      <c r="O1619" s="7">
        <f>L1624</f>
        <v>1889725.3842960557</v>
      </c>
      <c r="P1619" s="4"/>
      <c r="R1619">
        <v>1</v>
      </c>
      <c r="S1619" s="2">
        <f t="shared" ref="S1619:S1629" si="1691">IF($H1619&lt;$J$12,E1619,E1619/$H1619*$J$12)</f>
        <v>2500</v>
      </c>
      <c r="T1619" s="2">
        <f t="shared" ref="T1619:T1629" si="1692">IF($H1619&lt;$J$12,F1619,F1619/$H1619*$J$12)</f>
        <v>2500</v>
      </c>
      <c r="U1619" s="2">
        <f t="shared" ref="U1619:U1629" si="1693">IF($H1619&lt;$J$12,G1619,G1619/$H1619*$J$12)</f>
        <v>0</v>
      </c>
      <c r="V1619" s="2"/>
      <c r="W1619" s="2">
        <f>S1619-S1619*$N$12</f>
        <v>2500</v>
      </c>
      <c r="X1619" s="2">
        <f>T1619-T1619*$N$12</f>
        <v>2500</v>
      </c>
      <c r="Y1619" s="2">
        <f>U1619-U1619*$N$12</f>
        <v>0</v>
      </c>
      <c r="Z1619" s="2"/>
      <c r="AA1619" s="2">
        <f>W1619*VLOOKUP($R1619,$D$19:$E$29,2,FALSE)</f>
        <v>625</v>
      </c>
      <c r="AB1619" s="2">
        <f t="shared" ref="AB1619:AB1629" si="1694">X1619*VLOOKUP($R1619,$D$19:$E$29,2,FALSE)</f>
        <v>625</v>
      </c>
      <c r="AC1619" s="2">
        <f t="shared" ref="AC1619:AC1629" si="1695">Y1619*VLOOKUP($R1619,$D$19:$E$29,2,FALSE)</f>
        <v>0</v>
      </c>
      <c r="AD1619" s="2"/>
      <c r="AE1619" s="2">
        <f>N1622</f>
        <v>3779.4507685921112</v>
      </c>
      <c r="AF1619" s="2">
        <f>O1622</f>
        <v>3779.4507685921112</v>
      </c>
      <c r="AG1619">
        <v>0</v>
      </c>
    </row>
    <row r="1620" spans="1:35" x14ac:dyDescent="0.25">
      <c r="D1620">
        <f t="shared" ref="D1620:D1629" si="1696">D1605</f>
        <v>2</v>
      </c>
      <c r="E1620" s="2">
        <f t="shared" ref="E1620:E1629" si="1697">AE1605</f>
        <v>625</v>
      </c>
      <c r="F1620" s="2">
        <f t="shared" ref="F1620:F1629" si="1698">AF1605</f>
        <v>625</v>
      </c>
      <c r="G1620">
        <f t="shared" ref="G1620:G1629" si="1699">AG1605</f>
        <v>0</v>
      </c>
      <c r="H1620" s="2">
        <f t="shared" ref="H1620:H1629" si="1700">SUM(E1620:G1620)</f>
        <v>1250</v>
      </c>
      <c r="K1620" s="1" t="s">
        <v>19</v>
      </c>
      <c r="L1620" s="8">
        <f>IF(B1618&lt;$M$5,0,$K$6/SUM($K$6,E1619:E1629))</f>
        <v>0</v>
      </c>
      <c r="M1620" s="1" t="s">
        <v>15</v>
      </c>
      <c r="N1620" s="2">
        <f>N1619*$I$6</f>
        <v>3779.4507685921112</v>
      </c>
      <c r="O1620" s="2">
        <f>O1619*$I$6</f>
        <v>3779.4507685921112</v>
      </c>
      <c r="P1620" s="2">
        <f>SUM(N1620:O1620)</f>
        <v>7558.9015371842224</v>
      </c>
      <c r="R1620">
        <v>2</v>
      </c>
      <c r="S1620" s="2">
        <f t="shared" si="1691"/>
        <v>625</v>
      </c>
      <c r="T1620" s="2">
        <f t="shared" si="1692"/>
        <v>625</v>
      </c>
      <c r="U1620" s="2">
        <f t="shared" si="1693"/>
        <v>0</v>
      </c>
      <c r="V1620" s="2"/>
      <c r="W1620" s="2">
        <f>S1620-S1620*$N$13</f>
        <v>593.75</v>
      </c>
      <c r="X1620" s="2">
        <f>T1620-T1620*$N$13</f>
        <v>593.75</v>
      </c>
      <c r="Y1620" s="2">
        <f>U1620-U1620*$N$13</f>
        <v>0</v>
      </c>
      <c r="Z1620" s="2"/>
      <c r="AA1620" s="2">
        <f t="shared" ref="AA1620:AA1629" si="1701">W1620*VLOOKUP($R1620,$D$19:$E$29,2,FALSE)</f>
        <v>237.5</v>
      </c>
      <c r="AB1620" s="2">
        <f t="shared" si="1694"/>
        <v>237.5</v>
      </c>
      <c r="AC1620" s="2">
        <f t="shared" si="1695"/>
        <v>0</v>
      </c>
      <c r="AD1620" s="2"/>
      <c r="AE1620" s="2">
        <f>AA1619</f>
        <v>625</v>
      </c>
      <c r="AF1620" s="2">
        <f t="shared" ref="AF1620:AF1629" si="1702">AB1619</f>
        <v>625</v>
      </c>
      <c r="AG1620" s="2">
        <f t="shared" ref="AG1620:AG1629" si="1703">AC1619</f>
        <v>0</v>
      </c>
    </row>
    <row r="1621" spans="1:35" x14ac:dyDescent="0.25">
      <c r="D1621">
        <f t="shared" si="1696"/>
        <v>3</v>
      </c>
      <c r="E1621" s="2">
        <f t="shared" si="1697"/>
        <v>237.5</v>
      </c>
      <c r="F1621" s="2">
        <f t="shared" si="1698"/>
        <v>237.5</v>
      </c>
      <c r="G1621">
        <f t="shared" si="1699"/>
        <v>0</v>
      </c>
      <c r="H1621" s="2">
        <f t="shared" si="1700"/>
        <v>475</v>
      </c>
      <c r="I1621" s="2">
        <f t="shared" ref="I1621:I1629" si="1704">F1621*VLOOKUP(D1621,$H$12:$L$22,4,FALSE)</f>
        <v>1149025</v>
      </c>
      <c r="J1621" s="2"/>
      <c r="K1621" s="1" t="s">
        <v>20</v>
      </c>
      <c r="L1621" s="8">
        <f>1-L1620</f>
        <v>1</v>
      </c>
      <c r="M1621" s="1" t="s">
        <v>16</v>
      </c>
      <c r="N1621" s="2">
        <f>IF($P1620&lt;$I$7,N1620,$I$7*N1620/$P1620)</f>
        <v>3779.4507685921112</v>
      </c>
      <c r="O1621" s="2">
        <f>IF($P1620&lt;$I$7,O1620,$I$7*O1620/$P1620)</f>
        <v>3779.4507685921112</v>
      </c>
      <c r="P1621" s="2">
        <f>SUM(N1621:O1621)</f>
        <v>7558.9015371842224</v>
      </c>
      <c r="R1621">
        <v>3</v>
      </c>
      <c r="S1621" s="2">
        <f t="shared" si="1691"/>
        <v>237.5</v>
      </c>
      <c r="T1621" s="2">
        <f t="shared" si="1692"/>
        <v>237.5</v>
      </c>
      <c r="U1621" s="2">
        <f t="shared" si="1693"/>
        <v>0</v>
      </c>
      <c r="V1621" s="2"/>
      <c r="W1621" s="2">
        <f>S1621-S1621*$N$14</f>
        <v>213.75</v>
      </c>
      <c r="X1621" s="2">
        <f>T1621-T1621*$N$14</f>
        <v>213.75</v>
      </c>
      <c r="Y1621" s="2">
        <f>U1621-U1621*$N$14</f>
        <v>0</v>
      </c>
      <c r="Z1621" s="2"/>
      <c r="AA1621" s="2">
        <f t="shared" si="1701"/>
        <v>85.5</v>
      </c>
      <c r="AB1621" s="2">
        <f t="shared" si="1694"/>
        <v>85.5</v>
      </c>
      <c r="AC1621" s="2">
        <f t="shared" si="1695"/>
        <v>0</v>
      </c>
      <c r="AD1621" s="2"/>
      <c r="AE1621" s="2">
        <f t="shared" ref="AE1621:AE1629" si="1705">AA1620</f>
        <v>237.5</v>
      </c>
      <c r="AF1621" s="2">
        <f t="shared" si="1702"/>
        <v>237.5</v>
      </c>
      <c r="AG1621" s="2">
        <f t="shared" si="1703"/>
        <v>0</v>
      </c>
    </row>
    <row r="1622" spans="1:35" x14ac:dyDescent="0.25">
      <c r="D1622">
        <f t="shared" si="1696"/>
        <v>4</v>
      </c>
      <c r="E1622" s="2">
        <f t="shared" si="1697"/>
        <v>85.5</v>
      </c>
      <c r="F1622" s="2">
        <f t="shared" si="1698"/>
        <v>85.5</v>
      </c>
      <c r="G1622">
        <f t="shared" si="1699"/>
        <v>0</v>
      </c>
      <c r="H1622" s="2">
        <f t="shared" si="1700"/>
        <v>171</v>
      </c>
      <c r="I1622" s="2">
        <f t="shared" si="1704"/>
        <v>847732.5</v>
      </c>
      <c r="J1622" s="2"/>
      <c r="K1622" s="1" t="s">
        <v>21</v>
      </c>
      <c r="L1622" s="2">
        <f>L1619*L1620</f>
        <v>0</v>
      </c>
      <c r="M1622" s="1" t="s">
        <v>33</v>
      </c>
      <c r="N1622" s="2">
        <f>N1621</f>
        <v>3779.4507685921112</v>
      </c>
      <c r="O1622" s="2">
        <f t="shared" ref="O1622" si="1706">O1621</f>
        <v>3779.4507685921112</v>
      </c>
      <c r="P1622" s="2">
        <f>SUM(N1622:O1622)</f>
        <v>7558.9015371842224</v>
      </c>
      <c r="R1622">
        <v>4</v>
      </c>
      <c r="S1622" s="2">
        <f t="shared" si="1691"/>
        <v>85.5</v>
      </c>
      <c r="T1622" s="2">
        <f t="shared" si="1692"/>
        <v>85.5</v>
      </c>
      <c r="U1622" s="2">
        <f t="shared" si="1693"/>
        <v>0</v>
      </c>
      <c r="V1622" s="2"/>
      <c r="W1622" s="2">
        <f>S1622-S1622*$N$15</f>
        <v>68.400000000000006</v>
      </c>
      <c r="X1622" s="2">
        <f>T1622-T1622*$N$15</f>
        <v>68.400000000000006</v>
      </c>
      <c r="Y1622" s="2">
        <f>U1622-U1622*$N$15</f>
        <v>0</v>
      </c>
      <c r="Z1622" s="2"/>
      <c r="AA1622" s="2">
        <f t="shared" si="1701"/>
        <v>41.04</v>
      </c>
      <c r="AB1622" s="2">
        <f t="shared" si="1694"/>
        <v>41.04</v>
      </c>
      <c r="AC1622" s="2">
        <f t="shared" si="1695"/>
        <v>0</v>
      </c>
      <c r="AD1622" s="2"/>
      <c r="AE1622" s="2">
        <f t="shared" si="1705"/>
        <v>85.5</v>
      </c>
      <c r="AF1622" s="2">
        <f t="shared" si="1702"/>
        <v>85.5</v>
      </c>
      <c r="AG1622" s="2">
        <f t="shared" si="1703"/>
        <v>0</v>
      </c>
    </row>
    <row r="1623" spans="1:35" x14ac:dyDescent="0.25">
      <c r="D1623">
        <f t="shared" si="1696"/>
        <v>5</v>
      </c>
      <c r="E1623" s="2">
        <f t="shared" si="1697"/>
        <v>41.04</v>
      </c>
      <c r="F1623" s="2">
        <f t="shared" si="1698"/>
        <v>41.04</v>
      </c>
      <c r="G1623">
        <f t="shared" si="1699"/>
        <v>0</v>
      </c>
      <c r="H1623" s="2">
        <f t="shared" si="1700"/>
        <v>82.08</v>
      </c>
      <c r="I1623" s="2">
        <f t="shared" si="1704"/>
        <v>647282.88</v>
      </c>
      <c r="J1623" s="2"/>
      <c r="K1623" s="1" t="s">
        <v>22</v>
      </c>
      <c r="L1623" s="2">
        <f>(L1619*L1621)/2</f>
        <v>1889725.3842960557</v>
      </c>
      <c r="R1623">
        <v>5</v>
      </c>
      <c r="S1623" s="2">
        <f t="shared" si="1691"/>
        <v>41.04</v>
      </c>
      <c r="T1623" s="2">
        <f t="shared" si="1692"/>
        <v>41.04</v>
      </c>
      <c r="U1623" s="2">
        <f t="shared" si="1693"/>
        <v>0</v>
      </c>
      <c r="V1623" s="2"/>
      <c r="W1623" s="2">
        <f>S1623-S1623*$N$16</f>
        <v>32.832000000000001</v>
      </c>
      <c r="X1623" s="2">
        <f>T1623-T1623*$N$16</f>
        <v>32.832000000000001</v>
      </c>
      <c r="Y1623" s="2">
        <f>U1623-U1623*$N$16</f>
        <v>0</v>
      </c>
      <c r="Z1623" s="2"/>
      <c r="AA1623" s="2">
        <f t="shared" si="1701"/>
        <v>19.699200000000001</v>
      </c>
      <c r="AB1623" s="2">
        <f t="shared" si="1694"/>
        <v>19.699200000000001</v>
      </c>
      <c r="AC1623" s="2">
        <f t="shared" si="1695"/>
        <v>0</v>
      </c>
      <c r="AD1623" s="2"/>
      <c r="AE1623" s="2">
        <f t="shared" si="1705"/>
        <v>41.04</v>
      </c>
      <c r="AF1623" s="2">
        <f t="shared" si="1702"/>
        <v>41.04</v>
      </c>
      <c r="AG1623" s="2">
        <f t="shared" si="1703"/>
        <v>0</v>
      </c>
    </row>
    <row r="1624" spans="1:35" x14ac:dyDescent="0.25">
      <c r="D1624">
        <f t="shared" si="1696"/>
        <v>6</v>
      </c>
      <c r="E1624" s="2">
        <f t="shared" si="1697"/>
        <v>19.699200000000001</v>
      </c>
      <c r="F1624" s="2">
        <f t="shared" si="1698"/>
        <v>19.699200000000001</v>
      </c>
      <c r="G1624">
        <f t="shared" si="1699"/>
        <v>0</v>
      </c>
      <c r="H1624" s="2">
        <f t="shared" si="1700"/>
        <v>39.398400000000002</v>
      </c>
      <c r="I1624" s="2">
        <f t="shared" si="1704"/>
        <v>447309.73440000002</v>
      </c>
      <c r="J1624" s="2"/>
      <c r="K1624" s="1" t="s">
        <v>23</v>
      </c>
      <c r="L1624" s="2">
        <f>L1623</f>
        <v>1889725.3842960557</v>
      </c>
      <c r="R1624">
        <v>6</v>
      </c>
      <c r="S1624" s="2">
        <f t="shared" si="1691"/>
        <v>19.699200000000001</v>
      </c>
      <c r="T1624" s="2">
        <f t="shared" si="1692"/>
        <v>19.699200000000001</v>
      </c>
      <c r="U1624" s="2">
        <f t="shared" si="1693"/>
        <v>0</v>
      </c>
      <c r="V1624" s="2"/>
      <c r="W1624" s="2">
        <f>S1624-S1624*$N$17</f>
        <v>15.759360000000001</v>
      </c>
      <c r="X1624" s="2">
        <f>T1624-T1624*$N$17</f>
        <v>15.759360000000001</v>
      </c>
      <c r="Y1624" s="2">
        <f>U1624-U1624*$N$17</f>
        <v>0</v>
      </c>
      <c r="Z1624" s="2"/>
      <c r="AA1624" s="2">
        <f t="shared" si="1701"/>
        <v>9.4556160000000009</v>
      </c>
      <c r="AB1624" s="2">
        <f t="shared" si="1694"/>
        <v>9.4556160000000009</v>
      </c>
      <c r="AC1624" s="2">
        <f t="shared" si="1695"/>
        <v>0</v>
      </c>
      <c r="AD1624" s="2"/>
      <c r="AE1624" s="2">
        <f t="shared" si="1705"/>
        <v>19.699200000000001</v>
      </c>
      <c r="AF1624" s="2">
        <f t="shared" si="1702"/>
        <v>19.699200000000001</v>
      </c>
      <c r="AG1624" s="2">
        <f t="shared" si="1703"/>
        <v>0</v>
      </c>
    </row>
    <row r="1625" spans="1:35" x14ac:dyDescent="0.25">
      <c r="D1625">
        <f t="shared" si="1696"/>
        <v>7</v>
      </c>
      <c r="E1625" s="2">
        <f t="shared" si="1697"/>
        <v>9.4556160000000009</v>
      </c>
      <c r="F1625" s="2">
        <f t="shared" si="1698"/>
        <v>9.4556160000000009</v>
      </c>
      <c r="G1625">
        <f t="shared" si="1699"/>
        <v>0</v>
      </c>
      <c r="H1625" s="2">
        <f t="shared" si="1700"/>
        <v>18.911232000000002</v>
      </c>
      <c r="I1625" s="2">
        <f t="shared" si="1704"/>
        <v>278288.23449600005</v>
      </c>
      <c r="J1625" s="2"/>
      <c r="K1625" s="15"/>
      <c r="L1625" s="2"/>
      <c r="M1625" s="2"/>
      <c r="N1625" s="2"/>
      <c r="O1625" s="2"/>
      <c r="R1625">
        <v>7</v>
      </c>
      <c r="S1625" s="2">
        <f t="shared" si="1691"/>
        <v>9.4556160000000009</v>
      </c>
      <c r="T1625" s="2">
        <f t="shared" si="1692"/>
        <v>9.4556160000000009</v>
      </c>
      <c r="U1625" s="2">
        <f t="shared" si="1693"/>
        <v>0</v>
      </c>
      <c r="V1625" s="2"/>
      <c r="W1625" s="2">
        <f>S1625-S1625*$N$18</f>
        <v>7.5644928000000009</v>
      </c>
      <c r="X1625" s="2">
        <f>T1625-T1625*$N$18</f>
        <v>7.5644928000000009</v>
      </c>
      <c r="Y1625" s="2">
        <f>U1625-U1625*$N$18</f>
        <v>0</v>
      </c>
      <c r="Z1625" s="2"/>
      <c r="AA1625" s="2">
        <f t="shared" si="1701"/>
        <v>4.53869568</v>
      </c>
      <c r="AB1625" s="2">
        <f t="shared" si="1694"/>
        <v>4.53869568</v>
      </c>
      <c r="AC1625" s="2">
        <f t="shared" si="1695"/>
        <v>0</v>
      </c>
      <c r="AD1625" s="2"/>
      <c r="AE1625" s="2">
        <f t="shared" si="1705"/>
        <v>9.4556160000000009</v>
      </c>
      <c r="AF1625" s="2">
        <f t="shared" si="1702"/>
        <v>9.4556160000000009</v>
      </c>
      <c r="AG1625" s="2">
        <f t="shared" si="1703"/>
        <v>0</v>
      </c>
    </row>
    <row r="1626" spans="1:35" x14ac:dyDescent="0.25">
      <c r="D1626">
        <f t="shared" si="1696"/>
        <v>8</v>
      </c>
      <c r="E1626" s="2">
        <f t="shared" si="1697"/>
        <v>4.53869568</v>
      </c>
      <c r="F1626" s="2">
        <f t="shared" si="1698"/>
        <v>4.53869568</v>
      </c>
      <c r="G1626">
        <f t="shared" si="1699"/>
        <v>0</v>
      </c>
      <c r="H1626" s="2">
        <f t="shared" si="1700"/>
        <v>9.07739136</v>
      </c>
      <c r="I1626" s="2">
        <f t="shared" si="1704"/>
        <v>168076.97842176</v>
      </c>
      <c r="J1626" s="2"/>
      <c r="K1626" s="2"/>
      <c r="L1626" s="2"/>
      <c r="M1626" s="2"/>
      <c r="N1626" s="2"/>
      <c r="O1626" s="2"/>
      <c r="R1626">
        <v>8</v>
      </c>
      <c r="S1626" s="2">
        <f t="shared" si="1691"/>
        <v>4.53869568</v>
      </c>
      <c r="T1626" s="2">
        <f t="shared" si="1692"/>
        <v>4.53869568</v>
      </c>
      <c r="U1626" s="2">
        <f t="shared" si="1693"/>
        <v>0</v>
      </c>
      <c r="V1626" s="2"/>
      <c r="W1626" s="2">
        <f>S1626-S1626*$N$19</f>
        <v>3.630956544</v>
      </c>
      <c r="X1626" s="2">
        <f>T1626-T1626*$N$19</f>
        <v>3.630956544</v>
      </c>
      <c r="Y1626" s="2">
        <f>U1626-U1626*$N$19</f>
        <v>0</v>
      </c>
      <c r="Z1626" s="2"/>
      <c r="AA1626" s="2">
        <f t="shared" si="1701"/>
        <v>2.1785739263999999</v>
      </c>
      <c r="AB1626" s="2">
        <f t="shared" si="1694"/>
        <v>2.1785739263999999</v>
      </c>
      <c r="AC1626" s="2">
        <f t="shared" si="1695"/>
        <v>0</v>
      </c>
      <c r="AD1626" s="2"/>
      <c r="AE1626" s="2">
        <f t="shared" si="1705"/>
        <v>4.53869568</v>
      </c>
      <c r="AF1626" s="2">
        <f t="shared" si="1702"/>
        <v>4.53869568</v>
      </c>
      <c r="AG1626" s="2">
        <f t="shared" si="1703"/>
        <v>0</v>
      </c>
    </row>
    <row r="1627" spans="1:35" x14ac:dyDescent="0.25">
      <c r="D1627">
        <f t="shared" si="1696"/>
        <v>9</v>
      </c>
      <c r="E1627" s="2">
        <f t="shared" si="1697"/>
        <v>2.1785739263999999</v>
      </c>
      <c r="F1627" s="2">
        <f t="shared" si="1698"/>
        <v>2.1785739263999999</v>
      </c>
      <c r="G1627">
        <f t="shared" si="1699"/>
        <v>0</v>
      </c>
      <c r="H1627" s="2">
        <f t="shared" si="1700"/>
        <v>4.3571478527999998</v>
      </c>
      <c r="I1627" s="2">
        <f t="shared" si="1704"/>
        <v>134261.15393617921</v>
      </c>
      <c r="J1627" s="2"/>
      <c r="K1627" s="2"/>
      <c r="L1627" s="2"/>
      <c r="M1627" s="2"/>
      <c r="N1627" s="2"/>
      <c r="O1627" s="2"/>
      <c r="R1627">
        <v>9</v>
      </c>
      <c r="S1627" s="2">
        <f t="shared" si="1691"/>
        <v>2.1785739263999999</v>
      </c>
      <c r="T1627" s="2">
        <f t="shared" si="1692"/>
        <v>2.1785739263999999</v>
      </c>
      <c r="U1627" s="2">
        <f t="shared" si="1693"/>
        <v>0</v>
      </c>
      <c r="V1627" s="2"/>
      <c r="W1627" s="2">
        <f>S1627-S1627*$N$20</f>
        <v>1.7428591411199998</v>
      </c>
      <c r="X1627" s="2">
        <f>T1627-T1627*$N$20</f>
        <v>1.7428591411199998</v>
      </c>
      <c r="Y1627" s="2">
        <f>U1627-U1627*$N$20</f>
        <v>0</v>
      </c>
      <c r="Z1627" s="2"/>
      <c r="AA1627" s="2">
        <f t="shared" si="1701"/>
        <v>1.0457154846719998</v>
      </c>
      <c r="AB1627" s="2">
        <f t="shared" si="1694"/>
        <v>1.0457154846719998</v>
      </c>
      <c r="AC1627" s="2">
        <f t="shared" si="1695"/>
        <v>0</v>
      </c>
      <c r="AD1627" s="2"/>
      <c r="AE1627" s="2">
        <f t="shared" si="1705"/>
        <v>2.1785739263999999</v>
      </c>
      <c r="AF1627" s="2">
        <f t="shared" si="1702"/>
        <v>2.1785739263999999</v>
      </c>
      <c r="AG1627" s="2">
        <f t="shared" si="1703"/>
        <v>0</v>
      </c>
    </row>
    <row r="1628" spans="1:35" x14ac:dyDescent="0.25">
      <c r="D1628">
        <f t="shared" si="1696"/>
        <v>10</v>
      </c>
      <c r="E1628" s="2">
        <f t="shared" si="1697"/>
        <v>1.0457154846719998</v>
      </c>
      <c r="F1628" s="2">
        <f t="shared" si="1698"/>
        <v>1.0457154846719998</v>
      </c>
      <c r="G1628">
        <f t="shared" si="1699"/>
        <v>0</v>
      </c>
      <c r="H1628" s="2">
        <f t="shared" si="1700"/>
        <v>2.0914309693439996</v>
      </c>
      <c r="I1628" s="2">
        <f t="shared" si="1704"/>
        <v>67114.019806248951</v>
      </c>
      <c r="J1628" s="2"/>
      <c r="K1628" s="2"/>
      <c r="L1628" s="2"/>
      <c r="M1628" s="2"/>
      <c r="N1628" s="2"/>
      <c r="O1628" s="2"/>
      <c r="R1628">
        <v>10</v>
      </c>
      <c r="S1628" s="2">
        <f t="shared" si="1691"/>
        <v>1.0457154846719998</v>
      </c>
      <c r="T1628" s="2">
        <f t="shared" si="1692"/>
        <v>1.0457154846719998</v>
      </c>
      <c r="U1628" s="2">
        <f t="shared" si="1693"/>
        <v>0</v>
      </c>
      <c r="V1628" s="2"/>
      <c r="W1628" s="2">
        <f>S1628-S1628*$N$21</f>
        <v>0.8365723877375999</v>
      </c>
      <c r="X1628" s="2">
        <f>T1628-T1628*$N$21</f>
        <v>0.8365723877375999</v>
      </c>
      <c r="Y1628" s="2">
        <f>U1628-U1628*$N$21</f>
        <v>0</v>
      </c>
      <c r="Z1628" s="2"/>
      <c r="AA1628" s="2">
        <f t="shared" si="1701"/>
        <v>0.50194343264255992</v>
      </c>
      <c r="AB1628" s="2">
        <f t="shared" si="1694"/>
        <v>0.50194343264255992</v>
      </c>
      <c r="AC1628" s="2">
        <f t="shared" si="1695"/>
        <v>0</v>
      </c>
      <c r="AD1628" s="2"/>
      <c r="AE1628" s="2">
        <f t="shared" si="1705"/>
        <v>1.0457154846719998</v>
      </c>
      <c r="AF1628" s="2">
        <f t="shared" si="1702"/>
        <v>1.0457154846719998</v>
      </c>
      <c r="AG1628" s="2">
        <f t="shared" si="1703"/>
        <v>0</v>
      </c>
    </row>
    <row r="1629" spans="1:35" x14ac:dyDescent="0.25">
      <c r="D1629">
        <f t="shared" si="1696"/>
        <v>11</v>
      </c>
      <c r="E1629" s="2">
        <f t="shared" si="1697"/>
        <v>0.50194343264255992</v>
      </c>
      <c r="F1629" s="2">
        <f t="shared" si="1698"/>
        <v>0.50194343264255992</v>
      </c>
      <c r="G1629">
        <f t="shared" si="1699"/>
        <v>0</v>
      </c>
      <c r="H1629" s="2">
        <f t="shared" si="1700"/>
        <v>1.0038868652851198</v>
      </c>
      <c r="I1629" s="2">
        <f t="shared" si="1704"/>
        <v>40360.26753192296</v>
      </c>
      <c r="J1629" s="2"/>
      <c r="K1629" s="2"/>
      <c r="L1629" s="2"/>
      <c r="M1629" s="2"/>
      <c r="N1629" s="2"/>
      <c r="O1629" s="2"/>
      <c r="R1629" s="3">
        <v>11</v>
      </c>
      <c r="S1629" s="6">
        <f t="shared" si="1691"/>
        <v>0.50194343264255992</v>
      </c>
      <c r="T1629" s="6">
        <f t="shared" si="1692"/>
        <v>0.50194343264255992</v>
      </c>
      <c r="U1629" s="6">
        <f t="shared" si="1693"/>
        <v>0</v>
      </c>
      <c r="V1629" s="7"/>
      <c r="W1629" s="2">
        <f>S1629-S1629*$N$22</f>
        <v>0.40155474611404796</v>
      </c>
      <c r="X1629" s="2">
        <f>T1629-T1629*$N$22</f>
        <v>0.40155474611404796</v>
      </c>
      <c r="Y1629" s="2">
        <f>U1629-U1629*$N$22</f>
        <v>0</v>
      </c>
      <c r="Z1629" s="2"/>
      <c r="AA1629" s="2">
        <f t="shared" si="1701"/>
        <v>0.24093284766842876</v>
      </c>
      <c r="AB1629" s="2">
        <f t="shared" si="1694"/>
        <v>0.24093284766842876</v>
      </c>
      <c r="AC1629" s="2">
        <f t="shared" si="1695"/>
        <v>0</v>
      </c>
      <c r="AD1629" s="2"/>
      <c r="AE1629" s="2">
        <f t="shared" si="1705"/>
        <v>0.50194343264255992</v>
      </c>
      <c r="AF1629" s="2">
        <f t="shared" si="1702"/>
        <v>0.50194343264255992</v>
      </c>
      <c r="AG1629" s="2">
        <f t="shared" si="1703"/>
        <v>0</v>
      </c>
    </row>
    <row r="1630" spans="1:35" x14ac:dyDescent="0.25">
      <c r="H1630" s="2">
        <f>SUM(H1619:H1629)</f>
        <v>9611.8210262316497</v>
      </c>
      <c r="I1630">
        <f>SUM(I1621:I1629)</f>
        <v>3779450.7685921113</v>
      </c>
      <c r="R1630" t="s">
        <v>30</v>
      </c>
      <c r="T1630">
        <f>IF($H1630&lt;$J$12,F1630,F1630/$H1630*$J$12)</f>
        <v>0</v>
      </c>
      <c r="U1630">
        <f>SUM(S1619:U1629)</f>
        <v>7052.9194890474282</v>
      </c>
      <c r="Y1630" s="2">
        <f>SUM(W1619:Y1629)</f>
        <v>6877.3355912379429</v>
      </c>
      <c r="AC1630" s="2">
        <f>SUM(AA1619:AC1629)</f>
        <v>2053.4013547427667</v>
      </c>
      <c r="AE1630" s="2">
        <f>SUM(AE1619:AE1629)</f>
        <v>4805.9105131158249</v>
      </c>
      <c r="AF1630" s="2">
        <f>SUM(AF1619:AF1629)</f>
        <v>4805.9105131158249</v>
      </c>
      <c r="AG1630">
        <f>SUM(AG1619:AG1629)</f>
        <v>0</v>
      </c>
      <c r="AH1630" s="15">
        <f>SUM(AE1619:AG1629)</f>
        <v>9611.8210262316461</v>
      </c>
    </row>
    <row r="1631" spans="1:35" x14ac:dyDescent="0.25">
      <c r="B1631" s="3"/>
      <c r="C1631" s="3"/>
      <c r="D1631" s="3"/>
      <c r="E1631" s="6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14"/>
      <c r="AI1631" s="3"/>
    </row>
    <row r="1632" spans="1:35" x14ac:dyDescent="0.25">
      <c r="B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7"/>
      <c r="U1632" s="7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7"/>
      <c r="AH1632" s="19"/>
      <c r="AI1632" s="7"/>
    </row>
    <row r="1633" spans="1:35" x14ac:dyDescent="0.25">
      <c r="A1633" t="s">
        <v>24</v>
      </c>
      <c r="B1633">
        <f>B1618+1</f>
        <v>107</v>
      </c>
      <c r="D1633" s="3" t="s">
        <v>34</v>
      </c>
      <c r="E1633" s="3" t="s">
        <v>5</v>
      </c>
      <c r="F1633" s="3" t="s">
        <v>4</v>
      </c>
      <c r="G1633" s="3" t="s">
        <v>6</v>
      </c>
      <c r="H1633" s="3" t="s">
        <v>14</v>
      </c>
      <c r="I1633" s="3" t="s">
        <v>7</v>
      </c>
      <c r="K1633" s="14" t="s">
        <v>32</v>
      </c>
      <c r="L1633" s="4"/>
      <c r="M1633" s="4"/>
      <c r="N1633" s="3" t="s">
        <v>51</v>
      </c>
      <c r="O1633" s="3" t="s">
        <v>50</v>
      </c>
      <c r="P1633" s="3" t="s">
        <v>14</v>
      </c>
      <c r="R1633" s="3" t="s">
        <v>34</v>
      </c>
      <c r="S1633" s="3" t="s">
        <v>35</v>
      </c>
      <c r="T1633" s="3" t="s">
        <v>36</v>
      </c>
      <c r="U1633" s="3" t="s">
        <v>37</v>
      </c>
      <c r="W1633" s="3" t="s">
        <v>38</v>
      </c>
      <c r="X1633" s="3" t="s">
        <v>39</v>
      </c>
      <c r="Y1633" s="3" t="s">
        <v>40</v>
      </c>
      <c r="AA1633" s="3" t="s">
        <v>41</v>
      </c>
      <c r="AB1633" s="3" t="s">
        <v>42</v>
      </c>
      <c r="AC1633" s="3" t="s">
        <v>43</v>
      </c>
      <c r="AE1633" s="3" t="s">
        <v>52</v>
      </c>
      <c r="AF1633" s="3" t="s">
        <v>54</v>
      </c>
      <c r="AG1633" s="3" t="s">
        <v>53</v>
      </c>
      <c r="AH1633" s="1" t="s">
        <v>24</v>
      </c>
      <c r="AI1633">
        <f>B1633</f>
        <v>107</v>
      </c>
    </row>
    <row r="1634" spans="1:35" x14ac:dyDescent="0.25">
      <c r="D1634">
        <f>D1619</f>
        <v>1</v>
      </c>
      <c r="E1634" s="2">
        <f>AE1619</f>
        <v>3779.4507685921112</v>
      </c>
      <c r="F1634" s="2">
        <f>AF1619</f>
        <v>3779.4507685921112</v>
      </c>
      <c r="G1634">
        <f>IF($B1633&lt;$M$5,0,$K$6)</f>
        <v>0</v>
      </c>
      <c r="H1634" s="2">
        <f>SUM(E1634:G1634)</f>
        <v>7558.9015371842224</v>
      </c>
      <c r="K1634" s="1" t="s">
        <v>17</v>
      </c>
      <c r="L1634" s="2">
        <f>SUM(I1636:I1644)</f>
        <v>3779450.7685921113</v>
      </c>
      <c r="M1634" s="4"/>
      <c r="N1634" s="7">
        <f>L1637+L1638</f>
        <v>1889725.3842960557</v>
      </c>
      <c r="O1634" s="7">
        <f>L1639</f>
        <v>1889725.3842960557</v>
      </c>
      <c r="P1634" s="4"/>
      <c r="R1634">
        <v>1</v>
      </c>
      <c r="S1634" s="2">
        <f t="shared" ref="S1634:S1644" si="1707">IF($H1634&lt;$J$12,E1634,E1634/$H1634*$J$12)</f>
        <v>2500</v>
      </c>
      <c r="T1634" s="2">
        <f t="shared" ref="T1634:T1644" si="1708">IF($H1634&lt;$J$12,F1634,F1634/$H1634*$J$12)</f>
        <v>2500</v>
      </c>
      <c r="U1634" s="2">
        <f t="shared" ref="U1634:U1644" si="1709">IF($H1634&lt;$J$12,G1634,G1634/$H1634*$J$12)</f>
        <v>0</v>
      </c>
      <c r="V1634" s="2"/>
      <c r="W1634" s="2">
        <f>S1634-S1634*$N$12</f>
        <v>2500</v>
      </c>
      <c r="X1634" s="2">
        <f>T1634-T1634*$N$12</f>
        <v>2500</v>
      </c>
      <c r="Y1634" s="2">
        <f>U1634-U1634*$N$12</f>
        <v>0</v>
      </c>
      <c r="Z1634" s="2"/>
      <c r="AA1634" s="2">
        <f>W1634*VLOOKUP($R1634,$D$19:$E$29,2,FALSE)</f>
        <v>625</v>
      </c>
      <c r="AB1634" s="2">
        <f t="shared" ref="AB1634:AB1644" si="1710">X1634*VLOOKUP($R1634,$D$19:$E$29,2,FALSE)</f>
        <v>625</v>
      </c>
      <c r="AC1634" s="2">
        <f t="shared" ref="AC1634:AC1644" si="1711">Y1634*VLOOKUP($R1634,$D$19:$E$29,2,FALSE)</f>
        <v>0</v>
      </c>
      <c r="AD1634" s="2"/>
      <c r="AE1634" s="2">
        <f>N1637</f>
        <v>3779.4507685921112</v>
      </c>
      <c r="AF1634" s="2">
        <f>O1637</f>
        <v>3779.4507685921112</v>
      </c>
      <c r="AG1634">
        <v>0</v>
      </c>
    </row>
    <row r="1635" spans="1:35" x14ac:dyDescent="0.25">
      <c r="D1635">
        <f t="shared" ref="D1635:D1644" si="1712">D1620</f>
        <v>2</v>
      </c>
      <c r="E1635" s="2">
        <f t="shared" ref="E1635:E1644" si="1713">AE1620</f>
        <v>625</v>
      </c>
      <c r="F1635" s="2">
        <f t="shared" ref="F1635:F1644" si="1714">AF1620</f>
        <v>625</v>
      </c>
      <c r="G1635">
        <f t="shared" ref="G1635:G1644" si="1715">AG1620</f>
        <v>0</v>
      </c>
      <c r="H1635" s="2">
        <f t="shared" ref="H1635:H1644" si="1716">SUM(E1635:G1635)</f>
        <v>1250</v>
      </c>
      <c r="K1635" s="1" t="s">
        <v>19</v>
      </c>
      <c r="L1635" s="8">
        <f>IF(B1633&lt;$M$5,0,$K$6/SUM($K$6,E1634:E1644))</f>
        <v>0</v>
      </c>
      <c r="M1635" s="1" t="s">
        <v>15</v>
      </c>
      <c r="N1635" s="2">
        <f>N1634*$I$6</f>
        <v>3779.4507685921112</v>
      </c>
      <c r="O1635" s="2">
        <f>O1634*$I$6</f>
        <v>3779.4507685921112</v>
      </c>
      <c r="P1635" s="2">
        <f>SUM(N1635:O1635)</f>
        <v>7558.9015371842224</v>
      </c>
      <c r="R1635">
        <v>2</v>
      </c>
      <c r="S1635" s="2">
        <f t="shared" si="1707"/>
        <v>625</v>
      </c>
      <c r="T1635" s="2">
        <f t="shared" si="1708"/>
        <v>625</v>
      </c>
      <c r="U1635" s="2">
        <f t="shared" si="1709"/>
        <v>0</v>
      </c>
      <c r="V1635" s="2"/>
      <c r="W1635" s="2">
        <f>S1635-S1635*$N$13</f>
        <v>593.75</v>
      </c>
      <c r="X1635" s="2">
        <f>T1635-T1635*$N$13</f>
        <v>593.75</v>
      </c>
      <c r="Y1635" s="2">
        <f>U1635-U1635*$N$13</f>
        <v>0</v>
      </c>
      <c r="Z1635" s="2"/>
      <c r="AA1635" s="2">
        <f t="shared" ref="AA1635:AA1644" si="1717">W1635*VLOOKUP($R1635,$D$19:$E$29,2,FALSE)</f>
        <v>237.5</v>
      </c>
      <c r="AB1635" s="2">
        <f t="shared" si="1710"/>
        <v>237.5</v>
      </c>
      <c r="AC1635" s="2">
        <f t="shared" si="1711"/>
        <v>0</v>
      </c>
      <c r="AD1635" s="2"/>
      <c r="AE1635" s="2">
        <f>AA1634</f>
        <v>625</v>
      </c>
      <c r="AF1635" s="2">
        <f t="shared" ref="AF1635:AF1644" si="1718">AB1634</f>
        <v>625</v>
      </c>
      <c r="AG1635" s="2">
        <f t="shared" ref="AG1635:AG1644" si="1719">AC1634</f>
        <v>0</v>
      </c>
    </row>
    <row r="1636" spans="1:35" x14ac:dyDescent="0.25">
      <c r="D1636">
        <f t="shared" si="1712"/>
        <v>3</v>
      </c>
      <c r="E1636" s="2">
        <f t="shared" si="1713"/>
        <v>237.5</v>
      </c>
      <c r="F1636" s="2">
        <f t="shared" si="1714"/>
        <v>237.5</v>
      </c>
      <c r="G1636">
        <f t="shared" si="1715"/>
        <v>0</v>
      </c>
      <c r="H1636" s="2">
        <f t="shared" si="1716"/>
        <v>475</v>
      </c>
      <c r="I1636" s="2">
        <f t="shared" ref="I1636:I1644" si="1720">F1636*VLOOKUP(D1636,$H$12:$L$22,4,FALSE)</f>
        <v>1149025</v>
      </c>
      <c r="J1636" s="2"/>
      <c r="K1636" s="1" t="s">
        <v>20</v>
      </c>
      <c r="L1636" s="8">
        <f>1-L1635</f>
        <v>1</v>
      </c>
      <c r="M1636" s="1" t="s">
        <v>16</v>
      </c>
      <c r="N1636" s="2">
        <f>IF($P1635&lt;$I$7,N1635,$I$7*N1635/$P1635)</f>
        <v>3779.4507685921112</v>
      </c>
      <c r="O1636" s="2">
        <f>IF($P1635&lt;$I$7,O1635,$I$7*O1635/$P1635)</f>
        <v>3779.4507685921112</v>
      </c>
      <c r="P1636" s="2">
        <f>SUM(N1636:O1636)</f>
        <v>7558.9015371842224</v>
      </c>
      <c r="R1636">
        <v>3</v>
      </c>
      <c r="S1636" s="2">
        <f t="shared" si="1707"/>
        <v>237.5</v>
      </c>
      <c r="T1636" s="2">
        <f t="shared" si="1708"/>
        <v>237.5</v>
      </c>
      <c r="U1636" s="2">
        <f t="shared" si="1709"/>
        <v>0</v>
      </c>
      <c r="V1636" s="2"/>
      <c r="W1636" s="2">
        <f>S1636-S1636*$N$14</f>
        <v>213.75</v>
      </c>
      <c r="X1636" s="2">
        <f>T1636-T1636*$N$14</f>
        <v>213.75</v>
      </c>
      <c r="Y1636" s="2">
        <f>U1636-U1636*$N$14</f>
        <v>0</v>
      </c>
      <c r="Z1636" s="2"/>
      <c r="AA1636" s="2">
        <f t="shared" si="1717"/>
        <v>85.5</v>
      </c>
      <c r="AB1636" s="2">
        <f t="shared" si="1710"/>
        <v>85.5</v>
      </c>
      <c r="AC1636" s="2">
        <f t="shared" si="1711"/>
        <v>0</v>
      </c>
      <c r="AD1636" s="2"/>
      <c r="AE1636" s="2">
        <f t="shared" ref="AE1636:AE1644" si="1721">AA1635</f>
        <v>237.5</v>
      </c>
      <c r="AF1636" s="2">
        <f t="shared" si="1718"/>
        <v>237.5</v>
      </c>
      <c r="AG1636" s="2">
        <f t="shared" si="1719"/>
        <v>0</v>
      </c>
    </row>
    <row r="1637" spans="1:35" x14ac:dyDescent="0.25">
      <c r="D1637">
        <f t="shared" si="1712"/>
        <v>4</v>
      </c>
      <c r="E1637" s="2">
        <f t="shared" si="1713"/>
        <v>85.5</v>
      </c>
      <c r="F1637" s="2">
        <f t="shared" si="1714"/>
        <v>85.5</v>
      </c>
      <c r="G1637">
        <f t="shared" si="1715"/>
        <v>0</v>
      </c>
      <c r="H1637" s="2">
        <f t="shared" si="1716"/>
        <v>171</v>
      </c>
      <c r="I1637" s="2">
        <f t="shared" si="1720"/>
        <v>847732.5</v>
      </c>
      <c r="J1637" s="2"/>
      <c r="K1637" s="1" t="s">
        <v>21</v>
      </c>
      <c r="L1637" s="2">
        <f>L1634*L1635</f>
        <v>0</v>
      </c>
      <c r="M1637" s="1" t="s">
        <v>33</v>
      </c>
      <c r="N1637" s="2">
        <f>N1636</f>
        <v>3779.4507685921112</v>
      </c>
      <c r="O1637" s="2">
        <f t="shared" ref="O1637" si="1722">O1636</f>
        <v>3779.4507685921112</v>
      </c>
      <c r="P1637" s="2">
        <f>SUM(N1637:O1637)</f>
        <v>7558.9015371842224</v>
      </c>
      <c r="R1637">
        <v>4</v>
      </c>
      <c r="S1637" s="2">
        <f t="shared" si="1707"/>
        <v>85.5</v>
      </c>
      <c r="T1637" s="2">
        <f t="shared" si="1708"/>
        <v>85.5</v>
      </c>
      <c r="U1637" s="2">
        <f t="shared" si="1709"/>
        <v>0</v>
      </c>
      <c r="V1637" s="2"/>
      <c r="W1637" s="2">
        <f>S1637-S1637*$N$15</f>
        <v>68.400000000000006</v>
      </c>
      <c r="X1637" s="2">
        <f>T1637-T1637*$N$15</f>
        <v>68.400000000000006</v>
      </c>
      <c r="Y1637" s="2">
        <f>U1637-U1637*$N$15</f>
        <v>0</v>
      </c>
      <c r="Z1637" s="2"/>
      <c r="AA1637" s="2">
        <f t="shared" si="1717"/>
        <v>41.04</v>
      </c>
      <c r="AB1637" s="2">
        <f t="shared" si="1710"/>
        <v>41.04</v>
      </c>
      <c r="AC1637" s="2">
        <f t="shared" si="1711"/>
        <v>0</v>
      </c>
      <c r="AD1637" s="2"/>
      <c r="AE1637" s="2">
        <f t="shared" si="1721"/>
        <v>85.5</v>
      </c>
      <c r="AF1637" s="2">
        <f t="shared" si="1718"/>
        <v>85.5</v>
      </c>
      <c r="AG1637" s="2">
        <f t="shared" si="1719"/>
        <v>0</v>
      </c>
    </row>
    <row r="1638" spans="1:35" x14ac:dyDescent="0.25">
      <c r="D1638">
        <f t="shared" si="1712"/>
        <v>5</v>
      </c>
      <c r="E1638" s="2">
        <f t="shared" si="1713"/>
        <v>41.04</v>
      </c>
      <c r="F1638" s="2">
        <f t="shared" si="1714"/>
        <v>41.04</v>
      </c>
      <c r="G1638">
        <f t="shared" si="1715"/>
        <v>0</v>
      </c>
      <c r="H1638" s="2">
        <f t="shared" si="1716"/>
        <v>82.08</v>
      </c>
      <c r="I1638" s="2">
        <f t="shared" si="1720"/>
        <v>647282.88</v>
      </c>
      <c r="J1638" s="2"/>
      <c r="K1638" s="1" t="s">
        <v>22</v>
      </c>
      <c r="L1638" s="2">
        <f>(L1634*L1636)/2</f>
        <v>1889725.3842960557</v>
      </c>
      <c r="R1638">
        <v>5</v>
      </c>
      <c r="S1638" s="2">
        <f t="shared" si="1707"/>
        <v>41.04</v>
      </c>
      <c r="T1638" s="2">
        <f t="shared" si="1708"/>
        <v>41.04</v>
      </c>
      <c r="U1638" s="2">
        <f t="shared" si="1709"/>
        <v>0</v>
      </c>
      <c r="V1638" s="2"/>
      <c r="W1638" s="2">
        <f>S1638-S1638*$N$16</f>
        <v>32.832000000000001</v>
      </c>
      <c r="X1638" s="2">
        <f>T1638-T1638*$N$16</f>
        <v>32.832000000000001</v>
      </c>
      <c r="Y1638" s="2">
        <f>U1638-U1638*$N$16</f>
        <v>0</v>
      </c>
      <c r="Z1638" s="2"/>
      <c r="AA1638" s="2">
        <f t="shared" si="1717"/>
        <v>19.699200000000001</v>
      </c>
      <c r="AB1638" s="2">
        <f t="shared" si="1710"/>
        <v>19.699200000000001</v>
      </c>
      <c r="AC1638" s="2">
        <f t="shared" si="1711"/>
        <v>0</v>
      </c>
      <c r="AD1638" s="2"/>
      <c r="AE1638" s="2">
        <f t="shared" si="1721"/>
        <v>41.04</v>
      </c>
      <c r="AF1638" s="2">
        <f t="shared" si="1718"/>
        <v>41.04</v>
      </c>
      <c r="AG1638" s="2">
        <f t="shared" si="1719"/>
        <v>0</v>
      </c>
    </row>
    <row r="1639" spans="1:35" x14ac:dyDescent="0.25">
      <c r="D1639">
        <f t="shared" si="1712"/>
        <v>6</v>
      </c>
      <c r="E1639" s="2">
        <f t="shared" si="1713"/>
        <v>19.699200000000001</v>
      </c>
      <c r="F1639" s="2">
        <f t="shared" si="1714"/>
        <v>19.699200000000001</v>
      </c>
      <c r="G1639">
        <f t="shared" si="1715"/>
        <v>0</v>
      </c>
      <c r="H1639" s="2">
        <f t="shared" si="1716"/>
        <v>39.398400000000002</v>
      </c>
      <c r="I1639" s="2">
        <f t="shared" si="1720"/>
        <v>447309.73440000002</v>
      </c>
      <c r="J1639" s="2"/>
      <c r="K1639" s="1" t="s">
        <v>23</v>
      </c>
      <c r="L1639" s="2">
        <f>L1638</f>
        <v>1889725.3842960557</v>
      </c>
      <c r="R1639">
        <v>6</v>
      </c>
      <c r="S1639" s="2">
        <f t="shared" si="1707"/>
        <v>19.699200000000001</v>
      </c>
      <c r="T1639" s="2">
        <f t="shared" si="1708"/>
        <v>19.699200000000001</v>
      </c>
      <c r="U1639" s="2">
        <f t="shared" si="1709"/>
        <v>0</v>
      </c>
      <c r="V1639" s="2"/>
      <c r="W1639" s="2">
        <f>S1639-S1639*$N$17</f>
        <v>15.759360000000001</v>
      </c>
      <c r="X1639" s="2">
        <f>T1639-T1639*$N$17</f>
        <v>15.759360000000001</v>
      </c>
      <c r="Y1639" s="2">
        <f>U1639-U1639*$N$17</f>
        <v>0</v>
      </c>
      <c r="Z1639" s="2"/>
      <c r="AA1639" s="2">
        <f t="shared" si="1717"/>
        <v>9.4556160000000009</v>
      </c>
      <c r="AB1639" s="2">
        <f t="shared" si="1710"/>
        <v>9.4556160000000009</v>
      </c>
      <c r="AC1639" s="2">
        <f t="shared" si="1711"/>
        <v>0</v>
      </c>
      <c r="AD1639" s="2"/>
      <c r="AE1639" s="2">
        <f t="shared" si="1721"/>
        <v>19.699200000000001</v>
      </c>
      <c r="AF1639" s="2">
        <f t="shared" si="1718"/>
        <v>19.699200000000001</v>
      </c>
      <c r="AG1639" s="2">
        <f t="shared" si="1719"/>
        <v>0</v>
      </c>
    </row>
    <row r="1640" spans="1:35" x14ac:dyDescent="0.25">
      <c r="D1640">
        <f t="shared" si="1712"/>
        <v>7</v>
      </c>
      <c r="E1640" s="2">
        <f t="shared" si="1713"/>
        <v>9.4556160000000009</v>
      </c>
      <c r="F1640" s="2">
        <f t="shared" si="1714"/>
        <v>9.4556160000000009</v>
      </c>
      <c r="G1640">
        <f t="shared" si="1715"/>
        <v>0</v>
      </c>
      <c r="H1640" s="2">
        <f t="shared" si="1716"/>
        <v>18.911232000000002</v>
      </c>
      <c r="I1640" s="2">
        <f t="shared" si="1720"/>
        <v>278288.23449600005</v>
      </c>
      <c r="J1640" s="2"/>
      <c r="K1640" s="15"/>
      <c r="L1640" s="2"/>
      <c r="M1640" s="2"/>
      <c r="N1640" s="2"/>
      <c r="O1640" s="2"/>
      <c r="R1640">
        <v>7</v>
      </c>
      <c r="S1640" s="2">
        <f t="shared" si="1707"/>
        <v>9.4556160000000009</v>
      </c>
      <c r="T1640" s="2">
        <f t="shared" si="1708"/>
        <v>9.4556160000000009</v>
      </c>
      <c r="U1640" s="2">
        <f t="shared" si="1709"/>
        <v>0</v>
      </c>
      <c r="V1640" s="2"/>
      <c r="W1640" s="2">
        <f>S1640-S1640*$N$18</f>
        <v>7.5644928000000009</v>
      </c>
      <c r="X1640" s="2">
        <f>T1640-T1640*$N$18</f>
        <v>7.5644928000000009</v>
      </c>
      <c r="Y1640" s="2">
        <f>U1640-U1640*$N$18</f>
        <v>0</v>
      </c>
      <c r="Z1640" s="2"/>
      <c r="AA1640" s="2">
        <f t="shared" si="1717"/>
        <v>4.53869568</v>
      </c>
      <c r="AB1640" s="2">
        <f t="shared" si="1710"/>
        <v>4.53869568</v>
      </c>
      <c r="AC1640" s="2">
        <f t="shared" si="1711"/>
        <v>0</v>
      </c>
      <c r="AD1640" s="2"/>
      <c r="AE1640" s="2">
        <f t="shared" si="1721"/>
        <v>9.4556160000000009</v>
      </c>
      <c r="AF1640" s="2">
        <f t="shared" si="1718"/>
        <v>9.4556160000000009</v>
      </c>
      <c r="AG1640" s="2">
        <f t="shared" si="1719"/>
        <v>0</v>
      </c>
    </row>
    <row r="1641" spans="1:35" x14ac:dyDescent="0.25">
      <c r="D1641">
        <f t="shared" si="1712"/>
        <v>8</v>
      </c>
      <c r="E1641" s="2">
        <f t="shared" si="1713"/>
        <v>4.53869568</v>
      </c>
      <c r="F1641" s="2">
        <f t="shared" si="1714"/>
        <v>4.53869568</v>
      </c>
      <c r="G1641">
        <f t="shared" si="1715"/>
        <v>0</v>
      </c>
      <c r="H1641" s="2">
        <f t="shared" si="1716"/>
        <v>9.07739136</v>
      </c>
      <c r="I1641" s="2">
        <f t="shared" si="1720"/>
        <v>168076.97842176</v>
      </c>
      <c r="J1641" s="2"/>
      <c r="K1641" s="2"/>
      <c r="L1641" s="2"/>
      <c r="M1641" s="2"/>
      <c r="N1641" s="2"/>
      <c r="O1641" s="2"/>
      <c r="R1641">
        <v>8</v>
      </c>
      <c r="S1641" s="2">
        <f t="shared" si="1707"/>
        <v>4.53869568</v>
      </c>
      <c r="T1641" s="2">
        <f t="shared" si="1708"/>
        <v>4.53869568</v>
      </c>
      <c r="U1641" s="2">
        <f t="shared" si="1709"/>
        <v>0</v>
      </c>
      <c r="V1641" s="2"/>
      <c r="W1641" s="2">
        <f>S1641-S1641*$N$19</f>
        <v>3.630956544</v>
      </c>
      <c r="X1641" s="2">
        <f>T1641-T1641*$N$19</f>
        <v>3.630956544</v>
      </c>
      <c r="Y1641" s="2">
        <f>U1641-U1641*$N$19</f>
        <v>0</v>
      </c>
      <c r="Z1641" s="2"/>
      <c r="AA1641" s="2">
        <f t="shared" si="1717"/>
        <v>2.1785739263999999</v>
      </c>
      <c r="AB1641" s="2">
        <f t="shared" si="1710"/>
        <v>2.1785739263999999</v>
      </c>
      <c r="AC1641" s="2">
        <f t="shared" si="1711"/>
        <v>0</v>
      </c>
      <c r="AD1641" s="2"/>
      <c r="AE1641" s="2">
        <f t="shared" si="1721"/>
        <v>4.53869568</v>
      </c>
      <c r="AF1641" s="2">
        <f t="shared" si="1718"/>
        <v>4.53869568</v>
      </c>
      <c r="AG1641" s="2">
        <f t="shared" si="1719"/>
        <v>0</v>
      </c>
    </row>
    <row r="1642" spans="1:35" x14ac:dyDescent="0.25">
      <c r="D1642">
        <f t="shared" si="1712"/>
        <v>9</v>
      </c>
      <c r="E1642" s="2">
        <f t="shared" si="1713"/>
        <v>2.1785739263999999</v>
      </c>
      <c r="F1642" s="2">
        <f t="shared" si="1714"/>
        <v>2.1785739263999999</v>
      </c>
      <c r="G1642">
        <f t="shared" si="1715"/>
        <v>0</v>
      </c>
      <c r="H1642" s="2">
        <f t="shared" si="1716"/>
        <v>4.3571478527999998</v>
      </c>
      <c r="I1642" s="2">
        <f t="shared" si="1720"/>
        <v>134261.15393617921</v>
      </c>
      <c r="J1642" s="2"/>
      <c r="K1642" s="2"/>
      <c r="L1642" s="2"/>
      <c r="M1642" s="2"/>
      <c r="N1642" s="2"/>
      <c r="O1642" s="2"/>
      <c r="R1642">
        <v>9</v>
      </c>
      <c r="S1642" s="2">
        <f t="shared" si="1707"/>
        <v>2.1785739263999999</v>
      </c>
      <c r="T1642" s="2">
        <f t="shared" si="1708"/>
        <v>2.1785739263999999</v>
      </c>
      <c r="U1642" s="2">
        <f t="shared" si="1709"/>
        <v>0</v>
      </c>
      <c r="V1642" s="2"/>
      <c r="W1642" s="2">
        <f>S1642-S1642*$N$20</f>
        <v>1.7428591411199998</v>
      </c>
      <c r="X1642" s="2">
        <f>T1642-T1642*$N$20</f>
        <v>1.7428591411199998</v>
      </c>
      <c r="Y1642" s="2">
        <f>U1642-U1642*$N$20</f>
        <v>0</v>
      </c>
      <c r="Z1642" s="2"/>
      <c r="AA1642" s="2">
        <f t="shared" si="1717"/>
        <v>1.0457154846719998</v>
      </c>
      <c r="AB1642" s="2">
        <f t="shared" si="1710"/>
        <v>1.0457154846719998</v>
      </c>
      <c r="AC1642" s="2">
        <f t="shared" si="1711"/>
        <v>0</v>
      </c>
      <c r="AD1642" s="2"/>
      <c r="AE1642" s="2">
        <f t="shared" si="1721"/>
        <v>2.1785739263999999</v>
      </c>
      <c r="AF1642" s="2">
        <f t="shared" si="1718"/>
        <v>2.1785739263999999</v>
      </c>
      <c r="AG1642" s="2">
        <f t="shared" si="1719"/>
        <v>0</v>
      </c>
    </row>
    <row r="1643" spans="1:35" x14ac:dyDescent="0.25">
      <c r="D1643">
        <f t="shared" si="1712"/>
        <v>10</v>
      </c>
      <c r="E1643" s="2">
        <f t="shared" si="1713"/>
        <v>1.0457154846719998</v>
      </c>
      <c r="F1643" s="2">
        <f t="shared" si="1714"/>
        <v>1.0457154846719998</v>
      </c>
      <c r="G1643">
        <f t="shared" si="1715"/>
        <v>0</v>
      </c>
      <c r="H1643" s="2">
        <f t="shared" si="1716"/>
        <v>2.0914309693439996</v>
      </c>
      <c r="I1643" s="2">
        <f t="shared" si="1720"/>
        <v>67114.019806248951</v>
      </c>
      <c r="J1643" s="2"/>
      <c r="K1643" s="2"/>
      <c r="L1643" s="2"/>
      <c r="M1643" s="2"/>
      <c r="N1643" s="2"/>
      <c r="O1643" s="2"/>
      <c r="R1643">
        <v>10</v>
      </c>
      <c r="S1643" s="2">
        <f t="shared" si="1707"/>
        <v>1.0457154846719998</v>
      </c>
      <c r="T1643" s="2">
        <f t="shared" si="1708"/>
        <v>1.0457154846719998</v>
      </c>
      <c r="U1643" s="2">
        <f t="shared" si="1709"/>
        <v>0</v>
      </c>
      <c r="V1643" s="2"/>
      <c r="W1643" s="2">
        <f>S1643-S1643*$N$21</f>
        <v>0.8365723877375999</v>
      </c>
      <c r="X1643" s="2">
        <f>T1643-T1643*$N$21</f>
        <v>0.8365723877375999</v>
      </c>
      <c r="Y1643" s="2">
        <f>U1643-U1643*$N$21</f>
        <v>0</v>
      </c>
      <c r="Z1643" s="2"/>
      <c r="AA1643" s="2">
        <f t="shared" si="1717"/>
        <v>0.50194343264255992</v>
      </c>
      <c r="AB1643" s="2">
        <f t="shared" si="1710"/>
        <v>0.50194343264255992</v>
      </c>
      <c r="AC1643" s="2">
        <f t="shared" si="1711"/>
        <v>0</v>
      </c>
      <c r="AD1643" s="2"/>
      <c r="AE1643" s="2">
        <f t="shared" si="1721"/>
        <v>1.0457154846719998</v>
      </c>
      <c r="AF1643" s="2">
        <f t="shared" si="1718"/>
        <v>1.0457154846719998</v>
      </c>
      <c r="AG1643" s="2">
        <f t="shared" si="1719"/>
        <v>0</v>
      </c>
    </row>
    <row r="1644" spans="1:35" x14ac:dyDescent="0.25">
      <c r="D1644">
        <f t="shared" si="1712"/>
        <v>11</v>
      </c>
      <c r="E1644" s="2">
        <f t="shared" si="1713"/>
        <v>0.50194343264255992</v>
      </c>
      <c r="F1644" s="2">
        <f t="shared" si="1714"/>
        <v>0.50194343264255992</v>
      </c>
      <c r="G1644">
        <f t="shared" si="1715"/>
        <v>0</v>
      </c>
      <c r="H1644" s="2">
        <f t="shared" si="1716"/>
        <v>1.0038868652851198</v>
      </c>
      <c r="I1644" s="2">
        <f t="shared" si="1720"/>
        <v>40360.26753192296</v>
      </c>
      <c r="J1644" s="2"/>
      <c r="K1644" s="2"/>
      <c r="L1644" s="2"/>
      <c r="M1644" s="2"/>
      <c r="N1644" s="2"/>
      <c r="O1644" s="2"/>
      <c r="R1644" s="3">
        <v>11</v>
      </c>
      <c r="S1644" s="6">
        <f t="shared" si="1707"/>
        <v>0.50194343264255992</v>
      </c>
      <c r="T1644" s="6">
        <f t="shared" si="1708"/>
        <v>0.50194343264255992</v>
      </c>
      <c r="U1644" s="6">
        <f t="shared" si="1709"/>
        <v>0</v>
      </c>
      <c r="V1644" s="7"/>
      <c r="W1644" s="2">
        <f>S1644-S1644*$N$22</f>
        <v>0.40155474611404796</v>
      </c>
      <c r="X1644" s="2">
        <f>T1644-T1644*$N$22</f>
        <v>0.40155474611404796</v>
      </c>
      <c r="Y1644" s="2">
        <f>U1644-U1644*$N$22</f>
        <v>0</v>
      </c>
      <c r="Z1644" s="2"/>
      <c r="AA1644" s="2">
        <f t="shared" si="1717"/>
        <v>0.24093284766842876</v>
      </c>
      <c r="AB1644" s="2">
        <f t="shared" si="1710"/>
        <v>0.24093284766842876</v>
      </c>
      <c r="AC1644" s="2">
        <f t="shared" si="1711"/>
        <v>0</v>
      </c>
      <c r="AD1644" s="2"/>
      <c r="AE1644" s="2">
        <f t="shared" si="1721"/>
        <v>0.50194343264255992</v>
      </c>
      <c r="AF1644" s="2">
        <f t="shared" si="1718"/>
        <v>0.50194343264255992</v>
      </c>
      <c r="AG1644" s="2">
        <f t="shared" si="1719"/>
        <v>0</v>
      </c>
    </row>
    <row r="1645" spans="1:35" x14ac:dyDescent="0.25">
      <c r="H1645" s="2">
        <f>SUM(H1634:H1644)</f>
        <v>9611.8210262316497</v>
      </c>
      <c r="I1645">
        <f>SUM(I1636:I1644)</f>
        <v>3779450.7685921113</v>
      </c>
      <c r="R1645" t="s">
        <v>30</v>
      </c>
      <c r="T1645">
        <f>IF($H1645&lt;$J$12,F1645,F1645/$H1645*$J$12)</f>
        <v>0</v>
      </c>
      <c r="U1645">
        <f>SUM(S1634:U1644)</f>
        <v>7052.9194890474282</v>
      </c>
      <c r="Y1645" s="2">
        <f>SUM(W1634:Y1644)</f>
        <v>6877.3355912379429</v>
      </c>
      <c r="AC1645" s="2">
        <f>SUM(AA1634:AC1644)</f>
        <v>2053.4013547427667</v>
      </c>
      <c r="AE1645" s="2">
        <f>SUM(AE1634:AE1644)</f>
        <v>4805.9105131158249</v>
      </c>
      <c r="AF1645" s="2">
        <f>SUM(AF1634:AF1644)</f>
        <v>4805.9105131158249</v>
      </c>
      <c r="AG1645">
        <f>SUM(AG1634:AG1644)</f>
        <v>0</v>
      </c>
      <c r="AH1645" s="15">
        <f>SUM(AE1634:AG1644)</f>
        <v>9611.8210262316461</v>
      </c>
    </row>
    <row r="1646" spans="1:35" x14ac:dyDescent="0.25">
      <c r="B1646" s="3"/>
      <c r="C1646" s="3"/>
      <c r="D1646" s="3"/>
      <c r="E1646" s="6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14"/>
      <c r="AI1646" s="3"/>
    </row>
    <row r="1647" spans="1:35" x14ac:dyDescent="0.25">
      <c r="B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7"/>
      <c r="U1647" s="7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7"/>
      <c r="AH1647" s="19"/>
      <c r="AI1647" s="7"/>
    </row>
    <row r="1648" spans="1:35" x14ac:dyDescent="0.25">
      <c r="A1648" t="s">
        <v>24</v>
      </c>
      <c r="B1648">
        <f>B1633+1</f>
        <v>108</v>
      </c>
      <c r="D1648" s="3" t="s">
        <v>34</v>
      </c>
      <c r="E1648" s="3" t="s">
        <v>5</v>
      </c>
      <c r="F1648" s="3" t="s">
        <v>4</v>
      </c>
      <c r="G1648" s="3" t="s">
        <v>6</v>
      </c>
      <c r="H1648" s="3" t="s">
        <v>14</v>
      </c>
      <c r="I1648" s="3" t="s">
        <v>7</v>
      </c>
      <c r="K1648" s="14" t="s">
        <v>32</v>
      </c>
      <c r="L1648" s="4"/>
      <c r="M1648" s="4"/>
      <c r="N1648" s="3" t="s">
        <v>51</v>
      </c>
      <c r="O1648" s="3" t="s">
        <v>50</v>
      </c>
      <c r="P1648" s="3" t="s">
        <v>14</v>
      </c>
      <c r="R1648" s="3" t="s">
        <v>34</v>
      </c>
      <c r="S1648" s="3" t="s">
        <v>35</v>
      </c>
      <c r="T1648" s="3" t="s">
        <v>36</v>
      </c>
      <c r="U1648" s="3" t="s">
        <v>37</v>
      </c>
      <c r="W1648" s="3" t="s">
        <v>38</v>
      </c>
      <c r="X1648" s="3" t="s">
        <v>39</v>
      </c>
      <c r="Y1648" s="3" t="s">
        <v>40</v>
      </c>
      <c r="AA1648" s="3" t="s">
        <v>41</v>
      </c>
      <c r="AB1648" s="3" t="s">
        <v>42</v>
      </c>
      <c r="AC1648" s="3" t="s">
        <v>43</v>
      </c>
      <c r="AE1648" s="3" t="s">
        <v>52</v>
      </c>
      <c r="AF1648" s="3" t="s">
        <v>54</v>
      </c>
      <c r="AG1648" s="3" t="s">
        <v>53</v>
      </c>
      <c r="AH1648" s="1" t="s">
        <v>24</v>
      </c>
      <c r="AI1648">
        <f>B1648</f>
        <v>108</v>
      </c>
    </row>
    <row r="1649" spans="1:35" x14ac:dyDescent="0.25">
      <c r="D1649">
        <f>D1634</f>
        <v>1</v>
      </c>
      <c r="E1649" s="2">
        <f>AE1634</f>
        <v>3779.4507685921112</v>
      </c>
      <c r="F1649" s="2">
        <f>AF1634</f>
        <v>3779.4507685921112</v>
      </c>
      <c r="G1649">
        <f>IF($B1648&lt;$M$5,0,$K$6)</f>
        <v>0</v>
      </c>
      <c r="H1649" s="2">
        <f>SUM(E1649:G1649)</f>
        <v>7558.9015371842224</v>
      </c>
      <c r="K1649" s="1" t="s">
        <v>17</v>
      </c>
      <c r="L1649" s="2">
        <f>SUM(I1651:I1659)</f>
        <v>3779450.7685921113</v>
      </c>
      <c r="M1649" s="4"/>
      <c r="N1649" s="7">
        <f>L1652+L1653</f>
        <v>1889725.3842960557</v>
      </c>
      <c r="O1649" s="7">
        <f>L1654</f>
        <v>1889725.3842960557</v>
      </c>
      <c r="P1649" s="4"/>
      <c r="R1649">
        <v>1</v>
      </c>
      <c r="S1649" s="2">
        <f t="shared" ref="S1649:S1659" si="1723">IF($H1649&lt;$J$12,E1649,E1649/$H1649*$J$12)</f>
        <v>2500</v>
      </c>
      <c r="T1649" s="2">
        <f t="shared" ref="T1649:T1659" si="1724">IF($H1649&lt;$J$12,F1649,F1649/$H1649*$J$12)</f>
        <v>2500</v>
      </c>
      <c r="U1649" s="2">
        <f t="shared" ref="U1649:U1659" si="1725">IF($H1649&lt;$J$12,G1649,G1649/$H1649*$J$12)</f>
        <v>0</v>
      </c>
      <c r="V1649" s="2"/>
      <c r="W1649" s="2">
        <f>S1649-S1649*$N$12</f>
        <v>2500</v>
      </c>
      <c r="X1649" s="2">
        <f>T1649-T1649*$N$12</f>
        <v>2500</v>
      </c>
      <c r="Y1649" s="2">
        <f>U1649-U1649*$N$12</f>
        <v>0</v>
      </c>
      <c r="Z1649" s="2"/>
      <c r="AA1649" s="2">
        <f>W1649*VLOOKUP($R1649,$D$19:$E$29,2,FALSE)</f>
        <v>625</v>
      </c>
      <c r="AB1649" s="2">
        <f t="shared" ref="AB1649:AB1659" si="1726">X1649*VLOOKUP($R1649,$D$19:$E$29,2,FALSE)</f>
        <v>625</v>
      </c>
      <c r="AC1649" s="2">
        <f t="shared" ref="AC1649:AC1659" si="1727">Y1649*VLOOKUP($R1649,$D$19:$E$29,2,FALSE)</f>
        <v>0</v>
      </c>
      <c r="AD1649" s="2"/>
      <c r="AE1649" s="2">
        <f>N1652</f>
        <v>3779.4507685921112</v>
      </c>
      <c r="AF1649" s="2">
        <f>O1652</f>
        <v>3779.4507685921112</v>
      </c>
      <c r="AG1649">
        <v>0</v>
      </c>
    </row>
    <row r="1650" spans="1:35" x14ac:dyDescent="0.25">
      <c r="D1650">
        <f t="shared" ref="D1650:D1659" si="1728">D1635</f>
        <v>2</v>
      </c>
      <c r="E1650" s="2">
        <f t="shared" ref="E1650:E1659" si="1729">AE1635</f>
        <v>625</v>
      </c>
      <c r="F1650" s="2">
        <f t="shared" ref="F1650:F1659" si="1730">AF1635</f>
        <v>625</v>
      </c>
      <c r="G1650">
        <f t="shared" ref="G1650:G1659" si="1731">AG1635</f>
        <v>0</v>
      </c>
      <c r="H1650" s="2">
        <f t="shared" ref="H1650:H1659" si="1732">SUM(E1650:G1650)</f>
        <v>1250</v>
      </c>
      <c r="K1650" s="1" t="s">
        <v>19</v>
      </c>
      <c r="L1650" s="8">
        <f>IF(B1648&lt;$M$5,0,$K$6/SUM($K$6,E1649:E1659))</f>
        <v>0</v>
      </c>
      <c r="M1650" s="1" t="s">
        <v>15</v>
      </c>
      <c r="N1650" s="2">
        <f>N1649*$I$6</f>
        <v>3779.4507685921112</v>
      </c>
      <c r="O1650" s="2">
        <f>O1649*$I$6</f>
        <v>3779.4507685921112</v>
      </c>
      <c r="P1650" s="2">
        <f>SUM(N1650:O1650)</f>
        <v>7558.9015371842224</v>
      </c>
      <c r="R1650">
        <v>2</v>
      </c>
      <c r="S1650" s="2">
        <f t="shared" si="1723"/>
        <v>625</v>
      </c>
      <c r="T1650" s="2">
        <f t="shared" si="1724"/>
        <v>625</v>
      </c>
      <c r="U1650" s="2">
        <f t="shared" si="1725"/>
        <v>0</v>
      </c>
      <c r="V1650" s="2"/>
      <c r="W1650" s="2">
        <f>S1650-S1650*$N$13</f>
        <v>593.75</v>
      </c>
      <c r="X1650" s="2">
        <f>T1650-T1650*$N$13</f>
        <v>593.75</v>
      </c>
      <c r="Y1650" s="2">
        <f>U1650-U1650*$N$13</f>
        <v>0</v>
      </c>
      <c r="Z1650" s="2"/>
      <c r="AA1650" s="2">
        <f t="shared" ref="AA1650:AA1659" si="1733">W1650*VLOOKUP($R1650,$D$19:$E$29,2,FALSE)</f>
        <v>237.5</v>
      </c>
      <c r="AB1650" s="2">
        <f t="shared" si="1726"/>
        <v>237.5</v>
      </c>
      <c r="AC1650" s="2">
        <f t="shared" si="1727"/>
        <v>0</v>
      </c>
      <c r="AD1650" s="2"/>
      <c r="AE1650" s="2">
        <f>AA1649</f>
        <v>625</v>
      </c>
      <c r="AF1650" s="2">
        <f t="shared" ref="AF1650:AF1659" si="1734">AB1649</f>
        <v>625</v>
      </c>
      <c r="AG1650" s="2">
        <f t="shared" ref="AG1650:AG1659" si="1735">AC1649</f>
        <v>0</v>
      </c>
    </row>
    <row r="1651" spans="1:35" x14ac:dyDescent="0.25">
      <c r="D1651">
        <f t="shared" si="1728"/>
        <v>3</v>
      </c>
      <c r="E1651" s="2">
        <f t="shared" si="1729"/>
        <v>237.5</v>
      </c>
      <c r="F1651" s="2">
        <f t="shared" si="1730"/>
        <v>237.5</v>
      </c>
      <c r="G1651">
        <f t="shared" si="1731"/>
        <v>0</v>
      </c>
      <c r="H1651" s="2">
        <f t="shared" si="1732"/>
        <v>475</v>
      </c>
      <c r="I1651" s="2">
        <f t="shared" ref="I1651:I1659" si="1736">F1651*VLOOKUP(D1651,$H$12:$L$22,4,FALSE)</f>
        <v>1149025</v>
      </c>
      <c r="J1651" s="2"/>
      <c r="K1651" s="1" t="s">
        <v>20</v>
      </c>
      <c r="L1651" s="8">
        <f>1-L1650</f>
        <v>1</v>
      </c>
      <c r="M1651" s="1" t="s">
        <v>16</v>
      </c>
      <c r="N1651" s="2">
        <f>IF($P1650&lt;$I$7,N1650,$I$7*N1650/$P1650)</f>
        <v>3779.4507685921112</v>
      </c>
      <c r="O1651" s="2">
        <f>IF($P1650&lt;$I$7,O1650,$I$7*O1650/$P1650)</f>
        <v>3779.4507685921112</v>
      </c>
      <c r="P1651" s="2">
        <f>SUM(N1651:O1651)</f>
        <v>7558.9015371842224</v>
      </c>
      <c r="R1651">
        <v>3</v>
      </c>
      <c r="S1651" s="2">
        <f t="shared" si="1723"/>
        <v>237.5</v>
      </c>
      <c r="T1651" s="2">
        <f t="shared" si="1724"/>
        <v>237.5</v>
      </c>
      <c r="U1651" s="2">
        <f t="shared" si="1725"/>
        <v>0</v>
      </c>
      <c r="V1651" s="2"/>
      <c r="W1651" s="2">
        <f>S1651-S1651*$N$14</f>
        <v>213.75</v>
      </c>
      <c r="X1651" s="2">
        <f>T1651-T1651*$N$14</f>
        <v>213.75</v>
      </c>
      <c r="Y1651" s="2">
        <f>U1651-U1651*$N$14</f>
        <v>0</v>
      </c>
      <c r="Z1651" s="2"/>
      <c r="AA1651" s="2">
        <f t="shared" si="1733"/>
        <v>85.5</v>
      </c>
      <c r="AB1651" s="2">
        <f t="shared" si="1726"/>
        <v>85.5</v>
      </c>
      <c r="AC1651" s="2">
        <f t="shared" si="1727"/>
        <v>0</v>
      </c>
      <c r="AD1651" s="2"/>
      <c r="AE1651" s="2">
        <f t="shared" ref="AE1651:AE1659" si="1737">AA1650</f>
        <v>237.5</v>
      </c>
      <c r="AF1651" s="2">
        <f t="shared" si="1734"/>
        <v>237.5</v>
      </c>
      <c r="AG1651" s="2">
        <f t="shared" si="1735"/>
        <v>0</v>
      </c>
    </row>
    <row r="1652" spans="1:35" x14ac:dyDescent="0.25">
      <c r="D1652">
        <f t="shared" si="1728"/>
        <v>4</v>
      </c>
      <c r="E1652" s="2">
        <f t="shared" si="1729"/>
        <v>85.5</v>
      </c>
      <c r="F1652" s="2">
        <f t="shared" si="1730"/>
        <v>85.5</v>
      </c>
      <c r="G1652">
        <f t="shared" si="1731"/>
        <v>0</v>
      </c>
      <c r="H1652" s="2">
        <f t="shared" si="1732"/>
        <v>171</v>
      </c>
      <c r="I1652" s="2">
        <f t="shared" si="1736"/>
        <v>847732.5</v>
      </c>
      <c r="J1652" s="2"/>
      <c r="K1652" s="1" t="s">
        <v>21</v>
      </c>
      <c r="L1652" s="2">
        <f>L1649*L1650</f>
        <v>0</v>
      </c>
      <c r="M1652" s="1" t="s">
        <v>33</v>
      </c>
      <c r="N1652" s="2">
        <f>N1651</f>
        <v>3779.4507685921112</v>
      </c>
      <c r="O1652" s="2">
        <f t="shared" ref="O1652" si="1738">O1651</f>
        <v>3779.4507685921112</v>
      </c>
      <c r="P1652" s="2">
        <f>SUM(N1652:O1652)</f>
        <v>7558.9015371842224</v>
      </c>
      <c r="R1652">
        <v>4</v>
      </c>
      <c r="S1652" s="2">
        <f t="shared" si="1723"/>
        <v>85.5</v>
      </c>
      <c r="T1652" s="2">
        <f t="shared" si="1724"/>
        <v>85.5</v>
      </c>
      <c r="U1652" s="2">
        <f t="shared" si="1725"/>
        <v>0</v>
      </c>
      <c r="V1652" s="2"/>
      <c r="W1652" s="2">
        <f>S1652-S1652*$N$15</f>
        <v>68.400000000000006</v>
      </c>
      <c r="X1652" s="2">
        <f>T1652-T1652*$N$15</f>
        <v>68.400000000000006</v>
      </c>
      <c r="Y1652" s="2">
        <f>U1652-U1652*$N$15</f>
        <v>0</v>
      </c>
      <c r="Z1652" s="2"/>
      <c r="AA1652" s="2">
        <f t="shared" si="1733"/>
        <v>41.04</v>
      </c>
      <c r="AB1652" s="2">
        <f t="shared" si="1726"/>
        <v>41.04</v>
      </c>
      <c r="AC1652" s="2">
        <f t="shared" si="1727"/>
        <v>0</v>
      </c>
      <c r="AD1652" s="2"/>
      <c r="AE1652" s="2">
        <f t="shared" si="1737"/>
        <v>85.5</v>
      </c>
      <c r="AF1652" s="2">
        <f t="shared" si="1734"/>
        <v>85.5</v>
      </c>
      <c r="AG1652" s="2">
        <f t="shared" si="1735"/>
        <v>0</v>
      </c>
    </row>
    <row r="1653" spans="1:35" x14ac:dyDescent="0.25">
      <c r="D1653">
        <f t="shared" si="1728"/>
        <v>5</v>
      </c>
      <c r="E1653" s="2">
        <f t="shared" si="1729"/>
        <v>41.04</v>
      </c>
      <c r="F1653" s="2">
        <f t="shared" si="1730"/>
        <v>41.04</v>
      </c>
      <c r="G1653">
        <f t="shared" si="1731"/>
        <v>0</v>
      </c>
      <c r="H1653" s="2">
        <f t="shared" si="1732"/>
        <v>82.08</v>
      </c>
      <c r="I1653" s="2">
        <f t="shared" si="1736"/>
        <v>647282.88</v>
      </c>
      <c r="J1653" s="2"/>
      <c r="K1653" s="1" t="s">
        <v>22</v>
      </c>
      <c r="L1653" s="2">
        <f>(L1649*L1651)/2</f>
        <v>1889725.3842960557</v>
      </c>
      <c r="R1653">
        <v>5</v>
      </c>
      <c r="S1653" s="2">
        <f t="shared" si="1723"/>
        <v>41.04</v>
      </c>
      <c r="T1653" s="2">
        <f t="shared" si="1724"/>
        <v>41.04</v>
      </c>
      <c r="U1653" s="2">
        <f t="shared" si="1725"/>
        <v>0</v>
      </c>
      <c r="V1653" s="2"/>
      <c r="W1653" s="2">
        <f>S1653-S1653*$N$16</f>
        <v>32.832000000000001</v>
      </c>
      <c r="X1653" s="2">
        <f>T1653-T1653*$N$16</f>
        <v>32.832000000000001</v>
      </c>
      <c r="Y1653" s="2">
        <f>U1653-U1653*$N$16</f>
        <v>0</v>
      </c>
      <c r="Z1653" s="2"/>
      <c r="AA1653" s="2">
        <f t="shared" si="1733"/>
        <v>19.699200000000001</v>
      </c>
      <c r="AB1653" s="2">
        <f t="shared" si="1726"/>
        <v>19.699200000000001</v>
      </c>
      <c r="AC1653" s="2">
        <f t="shared" si="1727"/>
        <v>0</v>
      </c>
      <c r="AD1653" s="2"/>
      <c r="AE1653" s="2">
        <f t="shared" si="1737"/>
        <v>41.04</v>
      </c>
      <c r="AF1653" s="2">
        <f t="shared" si="1734"/>
        <v>41.04</v>
      </c>
      <c r="AG1653" s="2">
        <f t="shared" si="1735"/>
        <v>0</v>
      </c>
    </row>
    <row r="1654" spans="1:35" x14ac:dyDescent="0.25">
      <c r="D1654">
        <f t="shared" si="1728"/>
        <v>6</v>
      </c>
      <c r="E1654" s="2">
        <f t="shared" si="1729"/>
        <v>19.699200000000001</v>
      </c>
      <c r="F1654" s="2">
        <f t="shared" si="1730"/>
        <v>19.699200000000001</v>
      </c>
      <c r="G1654">
        <f t="shared" si="1731"/>
        <v>0</v>
      </c>
      <c r="H1654" s="2">
        <f t="shared" si="1732"/>
        <v>39.398400000000002</v>
      </c>
      <c r="I1654" s="2">
        <f t="shared" si="1736"/>
        <v>447309.73440000002</v>
      </c>
      <c r="J1654" s="2"/>
      <c r="K1654" s="1" t="s">
        <v>23</v>
      </c>
      <c r="L1654" s="2">
        <f>L1653</f>
        <v>1889725.3842960557</v>
      </c>
      <c r="R1654">
        <v>6</v>
      </c>
      <c r="S1654" s="2">
        <f t="shared" si="1723"/>
        <v>19.699200000000001</v>
      </c>
      <c r="T1654" s="2">
        <f t="shared" si="1724"/>
        <v>19.699200000000001</v>
      </c>
      <c r="U1654" s="2">
        <f t="shared" si="1725"/>
        <v>0</v>
      </c>
      <c r="V1654" s="2"/>
      <c r="W1654" s="2">
        <f>S1654-S1654*$N$17</f>
        <v>15.759360000000001</v>
      </c>
      <c r="X1654" s="2">
        <f>T1654-T1654*$N$17</f>
        <v>15.759360000000001</v>
      </c>
      <c r="Y1654" s="2">
        <f>U1654-U1654*$N$17</f>
        <v>0</v>
      </c>
      <c r="Z1654" s="2"/>
      <c r="AA1654" s="2">
        <f t="shared" si="1733"/>
        <v>9.4556160000000009</v>
      </c>
      <c r="AB1654" s="2">
        <f t="shared" si="1726"/>
        <v>9.4556160000000009</v>
      </c>
      <c r="AC1654" s="2">
        <f t="shared" si="1727"/>
        <v>0</v>
      </c>
      <c r="AD1654" s="2"/>
      <c r="AE1654" s="2">
        <f t="shared" si="1737"/>
        <v>19.699200000000001</v>
      </c>
      <c r="AF1654" s="2">
        <f t="shared" si="1734"/>
        <v>19.699200000000001</v>
      </c>
      <c r="AG1654" s="2">
        <f t="shared" si="1735"/>
        <v>0</v>
      </c>
    </row>
    <row r="1655" spans="1:35" x14ac:dyDescent="0.25">
      <c r="D1655">
        <f t="shared" si="1728"/>
        <v>7</v>
      </c>
      <c r="E1655" s="2">
        <f t="shared" si="1729"/>
        <v>9.4556160000000009</v>
      </c>
      <c r="F1655" s="2">
        <f t="shared" si="1730"/>
        <v>9.4556160000000009</v>
      </c>
      <c r="G1655">
        <f t="shared" si="1731"/>
        <v>0</v>
      </c>
      <c r="H1655" s="2">
        <f t="shared" si="1732"/>
        <v>18.911232000000002</v>
      </c>
      <c r="I1655" s="2">
        <f t="shared" si="1736"/>
        <v>278288.23449600005</v>
      </c>
      <c r="J1655" s="2"/>
      <c r="K1655" s="15"/>
      <c r="L1655" s="2"/>
      <c r="M1655" s="2"/>
      <c r="N1655" s="2"/>
      <c r="O1655" s="2"/>
      <c r="R1655">
        <v>7</v>
      </c>
      <c r="S1655" s="2">
        <f t="shared" si="1723"/>
        <v>9.4556160000000009</v>
      </c>
      <c r="T1655" s="2">
        <f t="shared" si="1724"/>
        <v>9.4556160000000009</v>
      </c>
      <c r="U1655" s="2">
        <f t="shared" si="1725"/>
        <v>0</v>
      </c>
      <c r="V1655" s="2"/>
      <c r="W1655" s="2">
        <f>S1655-S1655*$N$18</f>
        <v>7.5644928000000009</v>
      </c>
      <c r="X1655" s="2">
        <f>T1655-T1655*$N$18</f>
        <v>7.5644928000000009</v>
      </c>
      <c r="Y1655" s="2">
        <f>U1655-U1655*$N$18</f>
        <v>0</v>
      </c>
      <c r="Z1655" s="2"/>
      <c r="AA1655" s="2">
        <f t="shared" si="1733"/>
        <v>4.53869568</v>
      </c>
      <c r="AB1655" s="2">
        <f t="shared" si="1726"/>
        <v>4.53869568</v>
      </c>
      <c r="AC1655" s="2">
        <f t="shared" si="1727"/>
        <v>0</v>
      </c>
      <c r="AD1655" s="2"/>
      <c r="AE1655" s="2">
        <f t="shared" si="1737"/>
        <v>9.4556160000000009</v>
      </c>
      <c r="AF1655" s="2">
        <f t="shared" si="1734"/>
        <v>9.4556160000000009</v>
      </c>
      <c r="AG1655" s="2">
        <f t="shared" si="1735"/>
        <v>0</v>
      </c>
    </row>
    <row r="1656" spans="1:35" x14ac:dyDescent="0.25">
      <c r="D1656">
        <f t="shared" si="1728"/>
        <v>8</v>
      </c>
      <c r="E1656" s="2">
        <f t="shared" si="1729"/>
        <v>4.53869568</v>
      </c>
      <c r="F1656" s="2">
        <f t="shared" si="1730"/>
        <v>4.53869568</v>
      </c>
      <c r="G1656">
        <f t="shared" si="1731"/>
        <v>0</v>
      </c>
      <c r="H1656" s="2">
        <f t="shared" si="1732"/>
        <v>9.07739136</v>
      </c>
      <c r="I1656" s="2">
        <f t="shared" si="1736"/>
        <v>168076.97842176</v>
      </c>
      <c r="J1656" s="2"/>
      <c r="K1656" s="2"/>
      <c r="L1656" s="2"/>
      <c r="M1656" s="2"/>
      <c r="N1656" s="2"/>
      <c r="O1656" s="2"/>
      <c r="R1656">
        <v>8</v>
      </c>
      <c r="S1656" s="2">
        <f t="shared" si="1723"/>
        <v>4.53869568</v>
      </c>
      <c r="T1656" s="2">
        <f t="shared" si="1724"/>
        <v>4.53869568</v>
      </c>
      <c r="U1656" s="2">
        <f t="shared" si="1725"/>
        <v>0</v>
      </c>
      <c r="V1656" s="2"/>
      <c r="W1656" s="2">
        <f>S1656-S1656*$N$19</f>
        <v>3.630956544</v>
      </c>
      <c r="X1656" s="2">
        <f>T1656-T1656*$N$19</f>
        <v>3.630956544</v>
      </c>
      <c r="Y1656" s="2">
        <f>U1656-U1656*$N$19</f>
        <v>0</v>
      </c>
      <c r="Z1656" s="2"/>
      <c r="AA1656" s="2">
        <f t="shared" si="1733"/>
        <v>2.1785739263999999</v>
      </c>
      <c r="AB1656" s="2">
        <f t="shared" si="1726"/>
        <v>2.1785739263999999</v>
      </c>
      <c r="AC1656" s="2">
        <f t="shared" si="1727"/>
        <v>0</v>
      </c>
      <c r="AD1656" s="2"/>
      <c r="AE1656" s="2">
        <f t="shared" si="1737"/>
        <v>4.53869568</v>
      </c>
      <c r="AF1656" s="2">
        <f t="shared" si="1734"/>
        <v>4.53869568</v>
      </c>
      <c r="AG1656" s="2">
        <f t="shared" si="1735"/>
        <v>0</v>
      </c>
    </row>
    <row r="1657" spans="1:35" x14ac:dyDescent="0.25">
      <c r="D1657">
        <f t="shared" si="1728"/>
        <v>9</v>
      </c>
      <c r="E1657" s="2">
        <f t="shared" si="1729"/>
        <v>2.1785739263999999</v>
      </c>
      <c r="F1657" s="2">
        <f t="shared" si="1730"/>
        <v>2.1785739263999999</v>
      </c>
      <c r="G1657">
        <f t="shared" si="1731"/>
        <v>0</v>
      </c>
      <c r="H1657" s="2">
        <f t="shared" si="1732"/>
        <v>4.3571478527999998</v>
      </c>
      <c r="I1657" s="2">
        <f t="shared" si="1736"/>
        <v>134261.15393617921</v>
      </c>
      <c r="J1657" s="2"/>
      <c r="K1657" s="2"/>
      <c r="L1657" s="2"/>
      <c r="M1657" s="2"/>
      <c r="N1657" s="2"/>
      <c r="O1657" s="2"/>
      <c r="R1657">
        <v>9</v>
      </c>
      <c r="S1657" s="2">
        <f t="shared" si="1723"/>
        <v>2.1785739263999999</v>
      </c>
      <c r="T1657" s="2">
        <f t="shared" si="1724"/>
        <v>2.1785739263999999</v>
      </c>
      <c r="U1657" s="2">
        <f t="shared" si="1725"/>
        <v>0</v>
      </c>
      <c r="V1657" s="2"/>
      <c r="W1657" s="2">
        <f>S1657-S1657*$N$20</f>
        <v>1.7428591411199998</v>
      </c>
      <c r="X1657" s="2">
        <f>T1657-T1657*$N$20</f>
        <v>1.7428591411199998</v>
      </c>
      <c r="Y1657" s="2">
        <f>U1657-U1657*$N$20</f>
        <v>0</v>
      </c>
      <c r="Z1657" s="2"/>
      <c r="AA1657" s="2">
        <f t="shared" si="1733"/>
        <v>1.0457154846719998</v>
      </c>
      <c r="AB1657" s="2">
        <f t="shared" si="1726"/>
        <v>1.0457154846719998</v>
      </c>
      <c r="AC1657" s="2">
        <f t="shared" si="1727"/>
        <v>0</v>
      </c>
      <c r="AD1657" s="2"/>
      <c r="AE1657" s="2">
        <f t="shared" si="1737"/>
        <v>2.1785739263999999</v>
      </c>
      <c r="AF1657" s="2">
        <f t="shared" si="1734"/>
        <v>2.1785739263999999</v>
      </c>
      <c r="AG1657" s="2">
        <f t="shared" si="1735"/>
        <v>0</v>
      </c>
    </row>
    <row r="1658" spans="1:35" x14ac:dyDescent="0.25">
      <c r="D1658">
        <f t="shared" si="1728"/>
        <v>10</v>
      </c>
      <c r="E1658" s="2">
        <f t="shared" si="1729"/>
        <v>1.0457154846719998</v>
      </c>
      <c r="F1658" s="2">
        <f t="shared" si="1730"/>
        <v>1.0457154846719998</v>
      </c>
      <c r="G1658">
        <f t="shared" si="1731"/>
        <v>0</v>
      </c>
      <c r="H1658" s="2">
        <f t="shared" si="1732"/>
        <v>2.0914309693439996</v>
      </c>
      <c r="I1658" s="2">
        <f t="shared" si="1736"/>
        <v>67114.019806248951</v>
      </c>
      <c r="J1658" s="2"/>
      <c r="K1658" s="2"/>
      <c r="L1658" s="2"/>
      <c r="M1658" s="2"/>
      <c r="N1658" s="2"/>
      <c r="O1658" s="2"/>
      <c r="R1658">
        <v>10</v>
      </c>
      <c r="S1658" s="2">
        <f t="shared" si="1723"/>
        <v>1.0457154846719998</v>
      </c>
      <c r="T1658" s="2">
        <f t="shared" si="1724"/>
        <v>1.0457154846719998</v>
      </c>
      <c r="U1658" s="2">
        <f t="shared" si="1725"/>
        <v>0</v>
      </c>
      <c r="V1658" s="2"/>
      <c r="W1658" s="2">
        <f>S1658-S1658*$N$21</f>
        <v>0.8365723877375999</v>
      </c>
      <c r="X1658" s="2">
        <f>T1658-T1658*$N$21</f>
        <v>0.8365723877375999</v>
      </c>
      <c r="Y1658" s="2">
        <f>U1658-U1658*$N$21</f>
        <v>0</v>
      </c>
      <c r="Z1658" s="2"/>
      <c r="AA1658" s="2">
        <f t="shared" si="1733"/>
        <v>0.50194343264255992</v>
      </c>
      <c r="AB1658" s="2">
        <f t="shared" si="1726"/>
        <v>0.50194343264255992</v>
      </c>
      <c r="AC1658" s="2">
        <f t="shared" si="1727"/>
        <v>0</v>
      </c>
      <c r="AD1658" s="2"/>
      <c r="AE1658" s="2">
        <f t="shared" si="1737"/>
        <v>1.0457154846719998</v>
      </c>
      <c r="AF1658" s="2">
        <f t="shared" si="1734"/>
        <v>1.0457154846719998</v>
      </c>
      <c r="AG1658" s="2">
        <f t="shared" si="1735"/>
        <v>0</v>
      </c>
    </row>
    <row r="1659" spans="1:35" x14ac:dyDescent="0.25">
      <c r="D1659">
        <f t="shared" si="1728"/>
        <v>11</v>
      </c>
      <c r="E1659" s="2">
        <f t="shared" si="1729"/>
        <v>0.50194343264255992</v>
      </c>
      <c r="F1659" s="2">
        <f t="shared" si="1730"/>
        <v>0.50194343264255992</v>
      </c>
      <c r="G1659">
        <f t="shared" si="1731"/>
        <v>0</v>
      </c>
      <c r="H1659" s="2">
        <f t="shared" si="1732"/>
        <v>1.0038868652851198</v>
      </c>
      <c r="I1659" s="2">
        <f t="shared" si="1736"/>
        <v>40360.26753192296</v>
      </c>
      <c r="J1659" s="2"/>
      <c r="K1659" s="2"/>
      <c r="L1659" s="2"/>
      <c r="M1659" s="2"/>
      <c r="N1659" s="2"/>
      <c r="O1659" s="2"/>
      <c r="R1659" s="3">
        <v>11</v>
      </c>
      <c r="S1659" s="6">
        <f t="shared" si="1723"/>
        <v>0.50194343264255992</v>
      </c>
      <c r="T1659" s="6">
        <f t="shared" si="1724"/>
        <v>0.50194343264255992</v>
      </c>
      <c r="U1659" s="6">
        <f t="shared" si="1725"/>
        <v>0</v>
      </c>
      <c r="V1659" s="7"/>
      <c r="W1659" s="2">
        <f>S1659-S1659*$N$22</f>
        <v>0.40155474611404796</v>
      </c>
      <c r="X1659" s="2">
        <f>T1659-T1659*$N$22</f>
        <v>0.40155474611404796</v>
      </c>
      <c r="Y1659" s="2">
        <f>U1659-U1659*$N$22</f>
        <v>0</v>
      </c>
      <c r="Z1659" s="2"/>
      <c r="AA1659" s="2">
        <f t="shared" si="1733"/>
        <v>0.24093284766842876</v>
      </c>
      <c r="AB1659" s="2">
        <f t="shared" si="1726"/>
        <v>0.24093284766842876</v>
      </c>
      <c r="AC1659" s="2">
        <f t="shared" si="1727"/>
        <v>0</v>
      </c>
      <c r="AD1659" s="2"/>
      <c r="AE1659" s="2">
        <f t="shared" si="1737"/>
        <v>0.50194343264255992</v>
      </c>
      <c r="AF1659" s="2">
        <f t="shared" si="1734"/>
        <v>0.50194343264255992</v>
      </c>
      <c r="AG1659" s="2">
        <f t="shared" si="1735"/>
        <v>0</v>
      </c>
    </row>
    <row r="1660" spans="1:35" x14ac:dyDescent="0.25">
      <c r="H1660" s="2">
        <f>SUM(H1649:H1659)</f>
        <v>9611.8210262316497</v>
      </c>
      <c r="I1660">
        <f>SUM(I1651:I1659)</f>
        <v>3779450.7685921113</v>
      </c>
      <c r="R1660" t="s">
        <v>30</v>
      </c>
      <c r="T1660">
        <f>IF($H1660&lt;$J$12,F1660,F1660/$H1660*$J$12)</f>
        <v>0</v>
      </c>
      <c r="U1660">
        <f>SUM(S1649:U1659)</f>
        <v>7052.9194890474282</v>
      </c>
      <c r="Y1660" s="2">
        <f>SUM(W1649:Y1659)</f>
        <v>6877.3355912379429</v>
      </c>
      <c r="AC1660" s="2">
        <f>SUM(AA1649:AC1659)</f>
        <v>2053.4013547427667</v>
      </c>
      <c r="AE1660" s="2">
        <f>SUM(AE1649:AE1659)</f>
        <v>4805.9105131158249</v>
      </c>
      <c r="AF1660" s="2">
        <f>SUM(AF1649:AF1659)</f>
        <v>4805.9105131158249</v>
      </c>
      <c r="AG1660">
        <f>SUM(AG1649:AG1659)</f>
        <v>0</v>
      </c>
      <c r="AH1660" s="15">
        <f>SUM(AE1649:AG1659)</f>
        <v>9611.8210262316461</v>
      </c>
    </row>
    <row r="1661" spans="1:35" x14ac:dyDescent="0.25">
      <c r="B1661" s="3"/>
      <c r="C1661" s="3"/>
      <c r="D1661" s="3"/>
      <c r="E1661" s="6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14"/>
      <c r="AI1661" s="3"/>
    </row>
    <row r="1662" spans="1:35" x14ac:dyDescent="0.25">
      <c r="B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7"/>
      <c r="U1662" s="7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7"/>
      <c r="AH1662" s="19"/>
      <c r="AI1662" s="7"/>
    </row>
    <row r="1663" spans="1:35" x14ac:dyDescent="0.25">
      <c r="A1663" t="s">
        <v>24</v>
      </c>
      <c r="B1663">
        <f>B1648+1</f>
        <v>109</v>
      </c>
      <c r="D1663" s="3" t="s">
        <v>34</v>
      </c>
      <c r="E1663" s="3" t="s">
        <v>5</v>
      </c>
      <c r="F1663" s="3" t="s">
        <v>4</v>
      </c>
      <c r="G1663" s="3" t="s">
        <v>6</v>
      </c>
      <c r="H1663" s="3" t="s">
        <v>14</v>
      </c>
      <c r="I1663" s="3" t="s">
        <v>7</v>
      </c>
      <c r="K1663" s="14" t="s">
        <v>32</v>
      </c>
      <c r="L1663" s="4"/>
      <c r="M1663" s="4"/>
      <c r="N1663" s="3" t="s">
        <v>51</v>
      </c>
      <c r="O1663" s="3" t="s">
        <v>50</v>
      </c>
      <c r="P1663" s="3" t="s">
        <v>14</v>
      </c>
      <c r="R1663" s="3" t="s">
        <v>34</v>
      </c>
      <c r="S1663" s="3" t="s">
        <v>35</v>
      </c>
      <c r="T1663" s="3" t="s">
        <v>36</v>
      </c>
      <c r="U1663" s="3" t="s">
        <v>37</v>
      </c>
      <c r="W1663" s="3" t="s">
        <v>38</v>
      </c>
      <c r="X1663" s="3" t="s">
        <v>39</v>
      </c>
      <c r="Y1663" s="3" t="s">
        <v>40</v>
      </c>
      <c r="AA1663" s="3" t="s">
        <v>41</v>
      </c>
      <c r="AB1663" s="3" t="s">
        <v>42</v>
      </c>
      <c r="AC1663" s="3" t="s">
        <v>43</v>
      </c>
      <c r="AE1663" s="3" t="s">
        <v>52</v>
      </c>
      <c r="AF1663" s="3" t="s">
        <v>54</v>
      </c>
      <c r="AG1663" s="3" t="s">
        <v>53</v>
      </c>
      <c r="AH1663" s="1" t="s">
        <v>24</v>
      </c>
      <c r="AI1663">
        <f>B1663</f>
        <v>109</v>
      </c>
    </row>
    <row r="1664" spans="1:35" x14ac:dyDescent="0.25">
      <c r="D1664">
        <f>D1649</f>
        <v>1</v>
      </c>
      <c r="E1664" s="2">
        <f>AE1649</f>
        <v>3779.4507685921112</v>
      </c>
      <c r="F1664" s="2">
        <f>AF1649</f>
        <v>3779.4507685921112</v>
      </c>
      <c r="G1664">
        <f>IF($B1663&lt;$M$5,0,$K$6)</f>
        <v>0</v>
      </c>
      <c r="H1664" s="2">
        <f>SUM(E1664:G1664)</f>
        <v>7558.9015371842224</v>
      </c>
      <c r="K1664" s="1" t="s">
        <v>17</v>
      </c>
      <c r="L1664" s="2">
        <f>SUM(I1666:I1674)</f>
        <v>3779450.7685921113</v>
      </c>
      <c r="M1664" s="4"/>
      <c r="N1664" s="7">
        <f>L1667+L1668</f>
        <v>1889725.3842960557</v>
      </c>
      <c r="O1664" s="7">
        <f>L1669</f>
        <v>1889725.3842960557</v>
      </c>
      <c r="P1664" s="4"/>
      <c r="R1664">
        <v>1</v>
      </c>
      <c r="S1664" s="2">
        <f t="shared" ref="S1664:S1674" si="1739">IF($H1664&lt;$J$12,E1664,E1664/$H1664*$J$12)</f>
        <v>2500</v>
      </c>
      <c r="T1664" s="2">
        <f t="shared" ref="T1664:T1674" si="1740">IF($H1664&lt;$J$12,F1664,F1664/$H1664*$J$12)</f>
        <v>2500</v>
      </c>
      <c r="U1664" s="2">
        <f t="shared" ref="U1664:U1674" si="1741">IF($H1664&lt;$J$12,G1664,G1664/$H1664*$J$12)</f>
        <v>0</v>
      </c>
      <c r="V1664" s="2"/>
      <c r="W1664" s="2">
        <f>S1664-S1664*$N$12</f>
        <v>2500</v>
      </c>
      <c r="X1664" s="2">
        <f>T1664-T1664*$N$12</f>
        <v>2500</v>
      </c>
      <c r="Y1664" s="2">
        <f>U1664-U1664*$N$12</f>
        <v>0</v>
      </c>
      <c r="Z1664" s="2"/>
      <c r="AA1664" s="2">
        <f>W1664*VLOOKUP($R1664,$D$19:$E$29,2,FALSE)</f>
        <v>625</v>
      </c>
      <c r="AB1664" s="2">
        <f t="shared" ref="AB1664:AB1674" si="1742">X1664*VLOOKUP($R1664,$D$19:$E$29,2,FALSE)</f>
        <v>625</v>
      </c>
      <c r="AC1664" s="2">
        <f t="shared" ref="AC1664:AC1674" si="1743">Y1664*VLOOKUP($R1664,$D$19:$E$29,2,FALSE)</f>
        <v>0</v>
      </c>
      <c r="AD1664" s="2"/>
      <c r="AE1664" s="2">
        <f>N1667</f>
        <v>3779.4507685921112</v>
      </c>
      <c r="AF1664" s="2">
        <f>O1667</f>
        <v>3779.4507685921112</v>
      </c>
      <c r="AG1664">
        <v>0</v>
      </c>
    </row>
    <row r="1665" spans="1:35" x14ac:dyDescent="0.25">
      <c r="D1665">
        <f t="shared" ref="D1665:D1674" si="1744">D1650</f>
        <v>2</v>
      </c>
      <c r="E1665" s="2">
        <f t="shared" ref="E1665:E1674" si="1745">AE1650</f>
        <v>625</v>
      </c>
      <c r="F1665" s="2">
        <f t="shared" ref="F1665:F1674" si="1746">AF1650</f>
        <v>625</v>
      </c>
      <c r="G1665">
        <f t="shared" ref="G1665:G1674" si="1747">AG1650</f>
        <v>0</v>
      </c>
      <c r="H1665" s="2">
        <f t="shared" ref="H1665:H1674" si="1748">SUM(E1665:G1665)</f>
        <v>1250</v>
      </c>
      <c r="K1665" s="1" t="s">
        <v>19</v>
      </c>
      <c r="L1665" s="8">
        <f>IF(B1663&lt;$M$5,0,$K$6/SUM($K$6,E1664:E1674))</f>
        <v>0</v>
      </c>
      <c r="M1665" s="1" t="s">
        <v>15</v>
      </c>
      <c r="N1665" s="2">
        <f>N1664*$I$6</f>
        <v>3779.4507685921112</v>
      </c>
      <c r="O1665" s="2">
        <f>O1664*$I$6</f>
        <v>3779.4507685921112</v>
      </c>
      <c r="P1665" s="2">
        <f>SUM(N1665:O1665)</f>
        <v>7558.9015371842224</v>
      </c>
      <c r="R1665">
        <v>2</v>
      </c>
      <c r="S1665" s="2">
        <f t="shared" si="1739"/>
        <v>625</v>
      </c>
      <c r="T1665" s="2">
        <f t="shared" si="1740"/>
        <v>625</v>
      </c>
      <c r="U1665" s="2">
        <f t="shared" si="1741"/>
        <v>0</v>
      </c>
      <c r="V1665" s="2"/>
      <c r="W1665" s="2">
        <f>S1665-S1665*$N$13</f>
        <v>593.75</v>
      </c>
      <c r="X1665" s="2">
        <f>T1665-T1665*$N$13</f>
        <v>593.75</v>
      </c>
      <c r="Y1665" s="2">
        <f>U1665-U1665*$N$13</f>
        <v>0</v>
      </c>
      <c r="Z1665" s="2"/>
      <c r="AA1665" s="2">
        <f t="shared" ref="AA1665:AA1674" si="1749">W1665*VLOOKUP($R1665,$D$19:$E$29,2,FALSE)</f>
        <v>237.5</v>
      </c>
      <c r="AB1665" s="2">
        <f t="shared" si="1742"/>
        <v>237.5</v>
      </c>
      <c r="AC1665" s="2">
        <f t="shared" si="1743"/>
        <v>0</v>
      </c>
      <c r="AD1665" s="2"/>
      <c r="AE1665" s="2">
        <f>AA1664</f>
        <v>625</v>
      </c>
      <c r="AF1665" s="2">
        <f t="shared" ref="AF1665:AF1674" si="1750">AB1664</f>
        <v>625</v>
      </c>
      <c r="AG1665" s="2">
        <f t="shared" ref="AG1665:AG1674" si="1751">AC1664</f>
        <v>0</v>
      </c>
    </row>
    <row r="1666" spans="1:35" x14ac:dyDescent="0.25">
      <c r="D1666">
        <f t="shared" si="1744"/>
        <v>3</v>
      </c>
      <c r="E1666" s="2">
        <f t="shared" si="1745"/>
        <v>237.5</v>
      </c>
      <c r="F1666" s="2">
        <f t="shared" si="1746"/>
        <v>237.5</v>
      </c>
      <c r="G1666">
        <f t="shared" si="1747"/>
        <v>0</v>
      </c>
      <c r="H1666" s="2">
        <f t="shared" si="1748"/>
        <v>475</v>
      </c>
      <c r="I1666" s="2">
        <f t="shared" ref="I1666:I1674" si="1752">F1666*VLOOKUP(D1666,$H$12:$L$22,4,FALSE)</f>
        <v>1149025</v>
      </c>
      <c r="J1666" s="2"/>
      <c r="K1666" s="1" t="s">
        <v>20</v>
      </c>
      <c r="L1666" s="8">
        <f>1-L1665</f>
        <v>1</v>
      </c>
      <c r="M1666" s="1" t="s">
        <v>16</v>
      </c>
      <c r="N1666" s="2">
        <f>IF($P1665&lt;$I$7,N1665,$I$7*N1665/$P1665)</f>
        <v>3779.4507685921112</v>
      </c>
      <c r="O1666" s="2">
        <f>IF($P1665&lt;$I$7,O1665,$I$7*O1665/$P1665)</f>
        <v>3779.4507685921112</v>
      </c>
      <c r="P1666" s="2">
        <f>SUM(N1666:O1666)</f>
        <v>7558.9015371842224</v>
      </c>
      <c r="R1666">
        <v>3</v>
      </c>
      <c r="S1666" s="2">
        <f t="shared" si="1739"/>
        <v>237.5</v>
      </c>
      <c r="T1666" s="2">
        <f t="shared" si="1740"/>
        <v>237.5</v>
      </c>
      <c r="U1666" s="2">
        <f t="shared" si="1741"/>
        <v>0</v>
      </c>
      <c r="V1666" s="2"/>
      <c r="W1666" s="2">
        <f>S1666-S1666*$N$14</f>
        <v>213.75</v>
      </c>
      <c r="X1666" s="2">
        <f>T1666-T1666*$N$14</f>
        <v>213.75</v>
      </c>
      <c r="Y1666" s="2">
        <f>U1666-U1666*$N$14</f>
        <v>0</v>
      </c>
      <c r="Z1666" s="2"/>
      <c r="AA1666" s="2">
        <f t="shared" si="1749"/>
        <v>85.5</v>
      </c>
      <c r="AB1666" s="2">
        <f t="shared" si="1742"/>
        <v>85.5</v>
      </c>
      <c r="AC1666" s="2">
        <f t="shared" si="1743"/>
        <v>0</v>
      </c>
      <c r="AD1666" s="2"/>
      <c r="AE1666" s="2">
        <f t="shared" ref="AE1666:AE1674" si="1753">AA1665</f>
        <v>237.5</v>
      </c>
      <c r="AF1666" s="2">
        <f t="shared" si="1750"/>
        <v>237.5</v>
      </c>
      <c r="AG1666" s="2">
        <f t="shared" si="1751"/>
        <v>0</v>
      </c>
    </row>
    <row r="1667" spans="1:35" x14ac:dyDescent="0.25">
      <c r="D1667">
        <f t="shared" si="1744"/>
        <v>4</v>
      </c>
      <c r="E1667" s="2">
        <f t="shared" si="1745"/>
        <v>85.5</v>
      </c>
      <c r="F1667" s="2">
        <f t="shared" si="1746"/>
        <v>85.5</v>
      </c>
      <c r="G1667">
        <f t="shared" si="1747"/>
        <v>0</v>
      </c>
      <c r="H1667" s="2">
        <f t="shared" si="1748"/>
        <v>171</v>
      </c>
      <c r="I1667" s="2">
        <f t="shared" si="1752"/>
        <v>847732.5</v>
      </c>
      <c r="J1667" s="2"/>
      <c r="K1667" s="1" t="s">
        <v>21</v>
      </c>
      <c r="L1667" s="2">
        <f>L1664*L1665</f>
        <v>0</v>
      </c>
      <c r="M1667" s="1" t="s">
        <v>33</v>
      </c>
      <c r="N1667" s="2">
        <f>N1666</f>
        <v>3779.4507685921112</v>
      </c>
      <c r="O1667" s="2">
        <f t="shared" ref="O1667" si="1754">O1666</f>
        <v>3779.4507685921112</v>
      </c>
      <c r="P1667" s="2">
        <f>SUM(N1667:O1667)</f>
        <v>7558.9015371842224</v>
      </c>
      <c r="R1667">
        <v>4</v>
      </c>
      <c r="S1667" s="2">
        <f t="shared" si="1739"/>
        <v>85.5</v>
      </c>
      <c r="T1667" s="2">
        <f t="shared" si="1740"/>
        <v>85.5</v>
      </c>
      <c r="U1667" s="2">
        <f t="shared" si="1741"/>
        <v>0</v>
      </c>
      <c r="V1667" s="2"/>
      <c r="W1667" s="2">
        <f>S1667-S1667*$N$15</f>
        <v>68.400000000000006</v>
      </c>
      <c r="X1667" s="2">
        <f>T1667-T1667*$N$15</f>
        <v>68.400000000000006</v>
      </c>
      <c r="Y1667" s="2">
        <f>U1667-U1667*$N$15</f>
        <v>0</v>
      </c>
      <c r="Z1667" s="2"/>
      <c r="AA1667" s="2">
        <f t="shared" si="1749"/>
        <v>41.04</v>
      </c>
      <c r="AB1667" s="2">
        <f t="shared" si="1742"/>
        <v>41.04</v>
      </c>
      <c r="AC1667" s="2">
        <f t="shared" si="1743"/>
        <v>0</v>
      </c>
      <c r="AD1667" s="2"/>
      <c r="AE1667" s="2">
        <f t="shared" si="1753"/>
        <v>85.5</v>
      </c>
      <c r="AF1667" s="2">
        <f t="shared" si="1750"/>
        <v>85.5</v>
      </c>
      <c r="AG1667" s="2">
        <f t="shared" si="1751"/>
        <v>0</v>
      </c>
    </row>
    <row r="1668" spans="1:35" x14ac:dyDescent="0.25">
      <c r="D1668">
        <f t="shared" si="1744"/>
        <v>5</v>
      </c>
      <c r="E1668" s="2">
        <f t="shared" si="1745"/>
        <v>41.04</v>
      </c>
      <c r="F1668" s="2">
        <f t="shared" si="1746"/>
        <v>41.04</v>
      </c>
      <c r="G1668">
        <f t="shared" si="1747"/>
        <v>0</v>
      </c>
      <c r="H1668" s="2">
        <f t="shared" si="1748"/>
        <v>82.08</v>
      </c>
      <c r="I1668" s="2">
        <f t="shared" si="1752"/>
        <v>647282.88</v>
      </c>
      <c r="J1668" s="2"/>
      <c r="K1668" s="1" t="s">
        <v>22</v>
      </c>
      <c r="L1668" s="2">
        <f>(L1664*L1666)/2</f>
        <v>1889725.3842960557</v>
      </c>
      <c r="R1668">
        <v>5</v>
      </c>
      <c r="S1668" s="2">
        <f t="shared" si="1739"/>
        <v>41.04</v>
      </c>
      <c r="T1668" s="2">
        <f t="shared" si="1740"/>
        <v>41.04</v>
      </c>
      <c r="U1668" s="2">
        <f t="shared" si="1741"/>
        <v>0</v>
      </c>
      <c r="V1668" s="2"/>
      <c r="W1668" s="2">
        <f>S1668-S1668*$N$16</f>
        <v>32.832000000000001</v>
      </c>
      <c r="X1668" s="2">
        <f>T1668-T1668*$N$16</f>
        <v>32.832000000000001</v>
      </c>
      <c r="Y1668" s="2">
        <f>U1668-U1668*$N$16</f>
        <v>0</v>
      </c>
      <c r="Z1668" s="2"/>
      <c r="AA1668" s="2">
        <f t="shared" si="1749"/>
        <v>19.699200000000001</v>
      </c>
      <c r="AB1668" s="2">
        <f t="shared" si="1742"/>
        <v>19.699200000000001</v>
      </c>
      <c r="AC1668" s="2">
        <f t="shared" si="1743"/>
        <v>0</v>
      </c>
      <c r="AD1668" s="2"/>
      <c r="AE1668" s="2">
        <f t="shared" si="1753"/>
        <v>41.04</v>
      </c>
      <c r="AF1668" s="2">
        <f t="shared" si="1750"/>
        <v>41.04</v>
      </c>
      <c r="AG1668" s="2">
        <f t="shared" si="1751"/>
        <v>0</v>
      </c>
    </row>
    <row r="1669" spans="1:35" x14ac:dyDescent="0.25">
      <c r="D1669">
        <f t="shared" si="1744"/>
        <v>6</v>
      </c>
      <c r="E1669" s="2">
        <f t="shared" si="1745"/>
        <v>19.699200000000001</v>
      </c>
      <c r="F1669" s="2">
        <f t="shared" si="1746"/>
        <v>19.699200000000001</v>
      </c>
      <c r="G1669">
        <f t="shared" si="1747"/>
        <v>0</v>
      </c>
      <c r="H1669" s="2">
        <f t="shared" si="1748"/>
        <v>39.398400000000002</v>
      </c>
      <c r="I1669" s="2">
        <f t="shared" si="1752"/>
        <v>447309.73440000002</v>
      </c>
      <c r="J1669" s="2"/>
      <c r="K1669" s="1" t="s">
        <v>23</v>
      </c>
      <c r="L1669" s="2">
        <f>L1668</f>
        <v>1889725.3842960557</v>
      </c>
      <c r="R1669">
        <v>6</v>
      </c>
      <c r="S1669" s="2">
        <f t="shared" si="1739"/>
        <v>19.699200000000001</v>
      </c>
      <c r="T1669" s="2">
        <f t="shared" si="1740"/>
        <v>19.699200000000001</v>
      </c>
      <c r="U1669" s="2">
        <f t="shared" si="1741"/>
        <v>0</v>
      </c>
      <c r="V1669" s="2"/>
      <c r="W1669" s="2">
        <f>S1669-S1669*$N$17</f>
        <v>15.759360000000001</v>
      </c>
      <c r="X1669" s="2">
        <f>T1669-T1669*$N$17</f>
        <v>15.759360000000001</v>
      </c>
      <c r="Y1669" s="2">
        <f>U1669-U1669*$N$17</f>
        <v>0</v>
      </c>
      <c r="Z1669" s="2"/>
      <c r="AA1669" s="2">
        <f t="shared" si="1749"/>
        <v>9.4556160000000009</v>
      </c>
      <c r="AB1669" s="2">
        <f t="shared" si="1742"/>
        <v>9.4556160000000009</v>
      </c>
      <c r="AC1669" s="2">
        <f t="shared" si="1743"/>
        <v>0</v>
      </c>
      <c r="AD1669" s="2"/>
      <c r="AE1669" s="2">
        <f t="shared" si="1753"/>
        <v>19.699200000000001</v>
      </c>
      <c r="AF1669" s="2">
        <f t="shared" si="1750"/>
        <v>19.699200000000001</v>
      </c>
      <c r="AG1669" s="2">
        <f t="shared" si="1751"/>
        <v>0</v>
      </c>
    </row>
    <row r="1670" spans="1:35" x14ac:dyDescent="0.25">
      <c r="D1670">
        <f t="shared" si="1744"/>
        <v>7</v>
      </c>
      <c r="E1670" s="2">
        <f t="shared" si="1745"/>
        <v>9.4556160000000009</v>
      </c>
      <c r="F1670" s="2">
        <f t="shared" si="1746"/>
        <v>9.4556160000000009</v>
      </c>
      <c r="G1670">
        <f t="shared" si="1747"/>
        <v>0</v>
      </c>
      <c r="H1670" s="2">
        <f t="shared" si="1748"/>
        <v>18.911232000000002</v>
      </c>
      <c r="I1670" s="2">
        <f t="shared" si="1752"/>
        <v>278288.23449600005</v>
      </c>
      <c r="J1670" s="2"/>
      <c r="K1670" s="15"/>
      <c r="L1670" s="2"/>
      <c r="M1670" s="2"/>
      <c r="N1670" s="2"/>
      <c r="O1670" s="2"/>
      <c r="R1670">
        <v>7</v>
      </c>
      <c r="S1670" s="2">
        <f t="shared" si="1739"/>
        <v>9.4556160000000009</v>
      </c>
      <c r="T1670" s="2">
        <f t="shared" si="1740"/>
        <v>9.4556160000000009</v>
      </c>
      <c r="U1670" s="2">
        <f t="shared" si="1741"/>
        <v>0</v>
      </c>
      <c r="V1670" s="2"/>
      <c r="W1670" s="2">
        <f>S1670-S1670*$N$18</f>
        <v>7.5644928000000009</v>
      </c>
      <c r="X1670" s="2">
        <f>T1670-T1670*$N$18</f>
        <v>7.5644928000000009</v>
      </c>
      <c r="Y1670" s="2">
        <f>U1670-U1670*$N$18</f>
        <v>0</v>
      </c>
      <c r="Z1670" s="2"/>
      <c r="AA1670" s="2">
        <f t="shared" si="1749"/>
        <v>4.53869568</v>
      </c>
      <c r="AB1670" s="2">
        <f t="shared" si="1742"/>
        <v>4.53869568</v>
      </c>
      <c r="AC1670" s="2">
        <f t="shared" si="1743"/>
        <v>0</v>
      </c>
      <c r="AD1670" s="2"/>
      <c r="AE1670" s="2">
        <f t="shared" si="1753"/>
        <v>9.4556160000000009</v>
      </c>
      <c r="AF1670" s="2">
        <f t="shared" si="1750"/>
        <v>9.4556160000000009</v>
      </c>
      <c r="AG1670" s="2">
        <f t="shared" si="1751"/>
        <v>0</v>
      </c>
    </row>
    <row r="1671" spans="1:35" x14ac:dyDescent="0.25">
      <c r="D1671">
        <f t="shared" si="1744"/>
        <v>8</v>
      </c>
      <c r="E1671" s="2">
        <f t="shared" si="1745"/>
        <v>4.53869568</v>
      </c>
      <c r="F1671" s="2">
        <f t="shared" si="1746"/>
        <v>4.53869568</v>
      </c>
      <c r="G1671">
        <f t="shared" si="1747"/>
        <v>0</v>
      </c>
      <c r="H1671" s="2">
        <f t="shared" si="1748"/>
        <v>9.07739136</v>
      </c>
      <c r="I1671" s="2">
        <f t="shared" si="1752"/>
        <v>168076.97842176</v>
      </c>
      <c r="J1671" s="2"/>
      <c r="K1671" s="2"/>
      <c r="L1671" s="2"/>
      <c r="M1671" s="2"/>
      <c r="N1671" s="2"/>
      <c r="O1671" s="2"/>
      <c r="R1671">
        <v>8</v>
      </c>
      <c r="S1671" s="2">
        <f t="shared" si="1739"/>
        <v>4.53869568</v>
      </c>
      <c r="T1671" s="2">
        <f t="shared" si="1740"/>
        <v>4.53869568</v>
      </c>
      <c r="U1671" s="2">
        <f t="shared" si="1741"/>
        <v>0</v>
      </c>
      <c r="V1671" s="2"/>
      <c r="W1671" s="2">
        <f>S1671-S1671*$N$19</f>
        <v>3.630956544</v>
      </c>
      <c r="X1671" s="2">
        <f>T1671-T1671*$N$19</f>
        <v>3.630956544</v>
      </c>
      <c r="Y1671" s="2">
        <f>U1671-U1671*$N$19</f>
        <v>0</v>
      </c>
      <c r="Z1671" s="2"/>
      <c r="AA1671" s="2">
        <f t="shared" si="1749"/>
        <v>2.1785739263999999</v>
      </c>
      <c r="AB1671" s="2">
        <f t="shared" si="1742"/>
        <v>2.1785739263999999</v>
      </c>
      <c r="AC1671" s="2">
        <f t="shared" si="1743"/>
        <v>0</v>
      </c>
      <c r="AD1671" s="2"/>
      <c r="AE1671" s="2">
        <f t="shared" si="1753"/>
        <v>4.53869568</v>
      </c>
      <c r="AF1671" s="2">
        <f t="shared" si="1750"/>
        <v>4.53869568</v>
      </c>
      <c r="AG1671" s="2">
        <f t="shared" si="1751"/>
        <v>0</v>
      </c>
    </row>
    <row r="1672" spans="1:35" x14ac:dyDescent="0.25">
      <c r="D1672">
        <f t="shared" si="1744"/>
        <v>9</v>
      </c>
      <c r="E1672" s="2">
        <f t="shared" si="1745"/>
        <v>2.1785739263999999</v>
      </c>
      <c r="F1672" s="2">
        <f t="shared" si="1746"/>
        <v>2.1785739263999999</v>
      </c>
      <c r="G1672">
        <f t="shared" si="1747"/>
        <v>0</v>
      </c>
      <c r="H1672" s="2">
        <f t="shared" si="1748"/>
        <v>4.3571478527999998</v>
      </c>
      <c r="I1672" s="2">
        <f t="shared" si="1752"/>
        <v>134261.15393617921</v>
      </c>
      <c r="J1672" s="2"/>
      <c r="K1672" s="2"/>
      <c r="L1672" s="2"/>
      <c r="M1672" s="2"/>
      <c r="N1672" s="2"/>
      <c r="O1672" s="2"/>
      <c r="R1672">
        <v>9</v>
      </c>
      <c r="S1672" s="2">
        <f t="shared" si="1739"/>
        <v>2.1785739263999999</v>
      </c>
      <c r="T1672" s="2">
        <f t="shared" si="1740"/>
        <v>2.1785739263999999</v>
      </c>
      <c r="U1672" s="2">
        <f t="shared" si="1741"/>
        <v>0</v>
      </c>
      <c r="V1672" s="2"/>
      <c r="W1672" s="2">
        <f>S1672-S1672*$N$20</f>
        <v>1.7428591411199998</v>
      </c>
      <c r="X1672" s="2">
        <f>T1672-T1672*$N$20</f>
        <v>1.7428591411199998</v>
      </c>
      <c r="Y1672" s="2">
        <f>U1672-U1672*$N$20</f>
        <v>0</v>
      </c>
      <c r="Z1672" s="2"/>
      <c r="AA1672" s="2">
        <f t="shared" si="1749"/>
        <v>1.0457154846719998</v>
      </c>
      <c r="AB1672" s="2">
        <f t="shared" si="1742"/>
        <v>1.0457154846719998</v>
      </c>
      <c r="AC1672" s="2">
        <f t="shared" si="1743"/>
        <v>0</v>
      </c>
      <c r="AD1672" s="2"/>
      <c r="AE1672" s="2">
        <f t="shared" si="1753"/>
        <v>2.1785739263999999</v>
      </c>
      <c r="AF1672" s="2">
        <f t="shared" si="1750"/>
        <v>2.1785739263999999</v>
      </c>
      <c r="AG1672" s="2">
        <f t="shared" si="1751"/>
        <v>0</v>
      </c>
    </row>
    <row r="1673" spans="1:35" x14ac:dyDescent="0.25">
      <c r="D1673">
        <f t="shared" si="1744"/>
        <v>10</v>
      </c>
      <c r="E1673" s="2">
        <f t="shared" si="1745"/>
        <v>1.0457154846719998</v>
      </c>
      <c r="F1673" s="2">
        <f t="shared" si="1746"/>
        <v>1.0457154846719998</v>
      </c>
      <c r="G1673">
        <f t="shared" si="1747"/>
        <v>0</v>
      </c>
      <c r="H1673" s="2">
        <f t="shared" si="1748"/>
        <v>2.0914309693439996</v>
      </c>
      <c r="I1673" s="2">
        <f t="shared" si="1752"/>
        <v>67114.019806248951</v>
      </c>
      <c r="J1673" s="2"/>
      <c r="K1673" s="2"/>
      <c r="L1673" s="2"/>
      <c r="M1673" s="2"/>
      <c r="N1673" s="2"/>
      <c r="O1673" s="2"/>
      <c r="R1673">
        <v>10</v>
      </c>
      <c r="S1673" s="2">
        <f t="shared" si="1739"/>
        <v>1.0457154846719998</v>
      </c>
      <c r="T1673" s="2">
        <f t="shared" si="1740"/>
        <v>1.0457154846719998</v>
      </c>
      <c r="U1673" s="2">
        <f t="shared" si="1741"/>
        <v>0</v>
      </c>
      <c r="V1673" s="2"/>
      <c r="W1673" s="2">
        <f>S1673-S1673*$N$21</f>
        <v>0.8365723877375999</v>
      </c>
      <c r="X1673" s="2">
        <f>T1673-T1673*$N$21</f>
        <v>0.8365723877375999</v>
      </c>
      <c r="Y1673" s="2">
        <f>U1673-U1673*$N$21</f>
        <v>0</v>
      </c>
      <c r="Z1673" s="2"/>
      <c r="AA1673" s="2">
        <f t="shared" si="1749"/>
        <v>0.50194343264255992</v>
      </c>
      <c r="AB1673" s="2">
        <f t="shared" si="1742"/>
        <v>0.50194343264255992</v>
      </c>
      <c r="AC1673" s="2">
        <f t="shared" si="1743"/>
        <v>0</v>
      </c>
      <c r="AD1673" s="2"/>
      <c r="AE1673" s="2">
        <f t="shared" si="1753"/>
        <v>1.0457154846719998</v>
      </c>
      <c r="AF1673" s="2">
        <f t="shared" si="1750"/>
        <v>1.0457154846719998</v>
      </c>
      <c r="AG1673" s="2">
        <f t="shared" si="1751"/>
        <v>0</v>
      </c>
    </row>
    <row r="1674" spans="1:35" x14ac:dyDescent="0.25">
      <c r="D1674">
        <f t="shared" si="1744"/>
        <v>11</v>
      </c>
      <c r="E1674" s="2">
        <f t="shared" si="1745"/>
        <v>0.50194343264255992</v>
      </c>
      <c r="F1674" s="2">
        <f t="shared" si="1746"/>
        <v>0.50194343264255992</v>
      </c>
      <c r="G1674">
        <f t="shared" si="1747"/>
        <v>0</v>
      </c>
      <c r="H1674" s="2">
        <f t="shared" si="1748"/>
        <v>1.0038868652851198</v>
      </c>
      <c r="I1674" s="2">
        <f t="shared" si="1752"/>
        <v>40360.26753192296</v>
      </c>
      <c r="J1674" s="2"/>
      <c r="K1674" s="2"/>
      <c r="L1674" s="2"/>
      <c r="M1674" s="2"/>
      <c r="N1674" s="2"/>
      <c r="O1674" s="2"/>
      <c r="R1674" s="3">
        <v>11</v>
      </c>
      <c r="S1674" s="6">
        <f t="shared" si="1739"/>
        <v>0.50194343264255992</v>
      </c>
      <c r="T1674" s="6">
        <f t="shared" si="1740"/>
        <v>0.50194343264255992</v>
      </c>
      <c r="U1674" s="6">
        <f t="shared" si="1741"/>
        <v>0</v>
      </c>
      <c r="V1674" s="7"/>
      <c r="W1674" s="2">
        <f>S1674-S1674*$N$22</f>
        <v>0.40155474611404796</v>
      </c>
      <c r="X1674" s="2">
        <f>T1674-T1674*$N$22</f>
        <v>0.40155474611404796</v>
      </c>
      <c r="Y1674" s="2">
        <f>U1674-U1674*$N$22</f>
        <v>0</v>
      </c>
      <c r="Z1674" s="2"/>
      <c r="AA1674" s="2">
        <f t="shared" si="1749"/>
        <v>0.24093284766842876</v>
      </c>
      <c r="AB1674" s="2">
        <f t="shared" si="1742"/>
        <v>0.24093284766842876</v>
      </c>
      <c r="AC1674" s="2">
        <f t="shared" si="1743"/>
        <v>0</v>
      </c>
      <c r="AD1674" s="2"/>
      <c r="AE1674" s="2">
        <f t="shared" si="1753"/>
        <v>0.50194343264255992</v>
      </c>
      <c r="AF1674" s="2">
        <f t="shared" si="1750"/>
        <v>0.50194343264255992</v>
      </c>
      <c r="AG1674" s="2">
        <f t="shared" si="1751"/>
        <v>0</v>
      </c>
    </row>
    <row r="1675" spans="1:35" x14ac:dyDescent="0.25">
      <c r="H1675" s="2">
        <f>SUM(H1664:H1674)</f>
        <v>9611.8210262316497</v>
      </c>
      <c r="I1675">
        <f>SUM(I1666:I1674)</f>
        <v>3779450.7685921113</v>
      </c>
      <c r="R1675" t="s">
        <v>30</v>
      </c>
      <c r="T1675">
        <f>IF($H1675&lt;$J$12,F1675,F1675/$H1675*$J$12)</f>
        <v>0</v>
      </c>
      <c r="U1675">
        <f>SUM(S1664:U1674)</f>
        <v>7052.9194890474282</v>
      </c>
      <c r="Y1675" s="2">
        <f>SUM(W1664:Y1674)</f>
        <v>6877.3355912379429</v>
      </c>
      <c r="AC1675" s="2">
        <f>SUM(AA1664:AC1674)</f>
        <v>2053.4013547427667</v>
      </c>
      <c r="AE1675" s="2">
        <f>SUM(AE1664:AE1674)</f>
        <v>4805.9105131158249</v>
      </c>
      <c r="AF1675" s="2">
        <f>SUM(AF1664:AF1674)</f>
        <v>4805.9105131158249</v>
      </c>
      <c r="AG1675">
        <f>SUM(AG1664:AG1674)</f>
        <v>0</v>
      </c>
      <c r="AH1675" s="15">
        <f>SUM(AE1664:AG1674)</f>
        <v>9611.8210262316461</v>
      </c>
    </row>
    <row r="1676" spans="1:35" x14ac:dyDescent="0.25">
      <c r="C1676" s="3"/>
      <c r="D1676" s="3"/>
      <c r="E1676" s="6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14"/>
      <c r="AI1676" s="3"/>
    </row>
    <row r="1677" spans="1:35" x14ac:dyDescent="0.25"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7"/>
      <c r="U1677" s="7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7"/>
      <c r="AH1677" s="19"/>
      <c r="AI1677" s="7"/>
    </row>
    <row r="1678" spans="1:35" x14ac:dyDescent="0.25">
      <c r="A1678" t="s">
        <v>24</v>
      </c>
      <c r="B1678">
        <f>B1663+1</f>
        <v>110</v>
      </c>
      <c r="D1678" s="3" t="s">
        <v>34</v>
      </c>
      <c r="E1678" s="3" t="s">
        <v>5</v>
      </c>
      <c r="F1678" s="3" t="s">
        <v>4</v>
      </c>
      <c r="G1678" s="3" t="s">
        <v>6</v>
      </c>
      <c r="H1678" s="3" t="s">
        <v>14</v>
      </c>
      <c r="I1678" s="3" t="s">
        <v>7</v>
      </c>
      <c r="K1678" s="14" t="s">
        <v>32</v>
      </c>
      <c r="L1678" s="4"/>
      <c r="M1678" s="4"/>
      <c r="N1678" s="3" t="s">
        <v>51</v>
      </c>
      <c r="O1678" s="3" t="s">
        <v>50</v>
      </c>
      <c r="P1678" s="3" t="s">
        <v>14</v>
      </c>
      <c r="R1678" s="3" t="s">
        <v>34</v>
      </c>
      <c r="S1678" s="3" t="s">
        <v>35</v>
      </c>
      <c r="T1678" s="3" t="s">
        <v>36</v>
      </c>
      <c r="U1678" s="3" t="s">
        <v>37</v>
      </c>
      <c r="W1678" s="3" t="s">
        <v>38</v>
      </c>
      <c r="X1678" s="3" t="s">
        <v>39</v>
      </c>
      <c r="Y1678" s="3" t="s">
        <v>40</v>
      </c>
      <c r="AA1678" s="3" t="s">
        <v>41</v>
      </c>
      <c r="AB1678" s="3" t="s">
        <v>42</v>
      </c>
      <c r="AC1678" s="3" t="s">
        <v>43</v>
      </c>
      <c r="AE1678" s="3" t="s">
        <v>52</v>
      </c>
      <c r="AF1678" s="3" t="s">
        <v>54</v>
      </c>
      <c r="AG1678" s="3" t="s">
        <v>53</v>
      </c>
      <c r="AH1678" s="1" t="s">
        <v>24</v>
      </c>
      <c r="AI1678">
        <f>B1678</f>
        <v>110</v>
      </c>
    </row>
    <row r="1679" spans="1:35" x14ac:dyDescent="0.25">
      <c r="D1679">
        <f>D1664</f>
        <v>1</v>
      </c>
      <c r="E1679" s="2">
        <f>AE1664</f>
        <v>3779.4507685921112</v>
      </c>
      <c r="F1679" s="2">
        <f>AF1664</f>
        <v>3779.4507685921112</v>
      </c>
      <c r="G1679">
        <f>IF($B1678&lt;$M$5,0,$K$6)</f>
        <v>0</v>
      </c>
      <c r="H1679" s="2">
        <f>SUM(E1679:G1679)</f>
        <v>7558.9015371842224</v>
      </c>
      <c r="K1679" s="1" t="s">
        <v>17</v>
      </c>
      <c r="L1679" s="2">
        <f>SUM(I1681:I1689)</f>
        <v>3779450.7685921113</v>
      </c>
      <c r="M1679" s="4"/>
      <c r="N1679" s="7">
        <f>L1682+L1683</f>
        <v>1889725.3842960557</v>
      </c>
      <c r="O1679" s="7">
        <f>L1684</f>
        <v>1889725.3842960557</v>
      </c>
      <c r="P1679" s="4"/>
      <c r="R1679">
        <v>1</v>
      </c>
      <c r="S1679" s="2">
        <f t="shared" ref="S1679:S1689" si="1755">IF($H1679&lt;$J$12,E1679,E1679/$H1679*$J$12)</f>
        <v>2500</v>
      </c>
      <c r="T1679" s="2">
        <f t="shared" ref="T1679:T1689" si="1756">IF($H1679&lt;$J$12,F1679,F1679/$H1679*$J$12)</f>
        <v>2500</v>
      </c>
      <c r="U1679" s="2">
        <f t="shared" ref="U1679:U1689" si="1757">IF($H1679&lt;$J$12,G1679,G1679/$H1679*$J$12)</f>
        <v>0</v>
      </c>
      <c r="V1679" s="2"/>
      <c r="W1679" s="2">
        <f>S1679-S1679*$N$12</f>
        <v>2500</v>
      </c>
      <c r="X1679" s="2">
        <f>T1679-T1679*$N$12</f>
        <v>2500</v>
      </c>
      <c r="Y1679" s="2">
        <f>U1679-U1679*$N$12</f>
        <v>0</v>
      </c>
      <c r="Z1679" s="2"/>
      <c r="AA1679" s="2">
        <f>W1679*VLOOKUP($R1679,$D$19:$E$29,2,FALSE)</f>
        <v>625</v>
      </c>
      <c r="AB1679" s="2">
        <f t="shared" ref="AB1679:AB1689" si="1758">X1679*VLOOKUP($R1679,$D$19:$E$29,2,FALSE)</f>
        <v>625</v>
      </c>
      <c r="AC1679" s="2">
        <f t="shared" ref="AC1679:AC1689" si="1759">Y1679*VLOOKUP($R1679,$D$19:$E$29,2,FALSE)</f>
        <v>0</v>
      </c>
      <c r="AD1679" s="2"/>
      <c r="AE1679" s="2">
        <f>N1682</f>
        <v>3779.4507685921112</v>
      </c>
      <c r="AF1679" s="2">
        <f>O1682</f>
        <v>3779.4507685921112</v>
      </c>
      <c r="AG1679">
        <v>0</v>
      </c>
    </row>
    <row r="1680" spans="1:35" x14ac:dyDescent="0.25">
      <c r="D1680">
        <f t="shared" ref="D1680:D1689" si="1760">D1665</f>
        <v>2</v>
      </c>
      <c r="E1680" s="2">
        <f t="shared" ref="E1680:E1689" si="1761">AE1665</f>
        <v>625</v>
      </c>
      <c r="F1680" s="2">
        <f t="shared" ref="F1680:F1689" si="1762">AF1665</f>
        <v>625</v>
      </c>
      <c r="G1680">
        <f t="shared" ref="G1680:G1689" si="1763">AG1665</f>
        <v>0</v>
      </c>
      <c r="H1680" s="2">
        <f t="shared" ref="H1680:H1689" si="1764">SUM(E1680:G1680)</f>
        <v>1250</v>
      </c>
      <c r="K1680" s="1" t="s">
        <v>19</v>
      </c>
      <c r="L1680" s="8">
        <f>IF(B1678&lt;$M$5,0,$K$6/SUM($K$6,E1679:E1689))</f>
        <v>0</v>
      </c>
      <c r="M1680" s="1" t="s">
        <v>15</v>
      </c>
      <c r="N1680" s="2">
        <f>N1679*$I$6</f>
        <v>3779.4507685921112</v>
      </c>
      <c r="O1680" s="2">
        <f>O1679*$I$6</f>
        <v>3779.4507685921112</v>
      </c>
      <c r="P1680" s="2">
        <f>SUM(N1680:O1680)</f>
        <v>7558.9015371842224</v>
      </c>
      <c r="R1680">
        <v>2</v>
      </c>
      <c r="S1680" s="2">
        <f t="shared" si="1755"/>
        <v>625</v>
      </c>
      <c r="T1680" s="2">
        <f t="shared" si="1756"/>
        <v>625</v>
      </c>
      <c r="U1680" s="2">
        <f t="shared" si="1757"/>
        <v>0</v>
      </c>
      <c r="V1680" s="2"/>
      <c r="W1680" s="2">
        <f>S1680-S1680*$N$13</f>
        <v>593.75</v>
      </c>
      <c r="X1680" s="2">
        <f>T1680-T1680*$N$13</f>
        <v>593.75</v>
      </c>
      <c r="Y1680" s="2">
        <f>U1680-U1680*$N$13</f>
        <v>0</v>
      </c>
      <c r="Z1680" s="2"/>
      <c r="AA1680" s="2">
        <f t="shared" ref="AA1680:AA1689" si="1765">W1680*VLOOKUP($R1680,$D$19:$E$29,2,FALSE)</f>
        <v>237.5</v>
      </c>
      <c r="AB1680" s="2">
        <f t="shared" si="1758"/>
        <v>237.5</v>
      </c>
      <c r="AC1680" s="2">
        <f t="shared" si="1759"/>
        <v>0</v>
      </c>
      <c r="AD1680" s="2"/>
      <c r="AE1680" s="2">
        <f>AA1679</f>
        <v>625</v>
      </c>
      <c r="AF1680" s="2">
        <f t="shared" ref="AF1680:AF1689" si="1766">AB1679</f>
        <v>625</v>
      </c>
      <c r="AG1680" s="2">
        <f t="shared" ref="AG1680:AG1689" si="1767">AC1679</f>
        <v>0</v>
      </c>
    </row>
    <row r="1681" spans="1:35" x14ac:dyDescent="0.25">
      <c r="D1681">
        <f t="shared" si="1760"/>
        <v>3</v>
      </c>
      <c r="E1681" s="2">
        <f t="shared" si="1761"/>
        <v>237.5</v>
      </c>
      <c r="F1681" s="2">
        <f t="shared" si="1762"/>
        <v>237.5</v>
      </c>
      <c r="G1681">
        <f t="shared" si="1763"/>
        <v>0</v>
      </c>
      <c r="H1681" s="2">
        <f t="shared" si="1764"/>
        <v>475</v>
      </c>
      <c r="I1681" s="2">
        <f t="shared" ref="I1681:I1689" si="1768">F1681*VLOOKUP(D1681,$H$12:$L$22,4,FALSE)</f>
        <v>1149025</v>
      </c>
      <c r="J1681" s="2"/>
      <c r="K1681" s="1" t="s">
        <v>20</v>
      </c>
      <c r="L1681" s="8">
        <f>1-L1680</f>
        <v>1</v>
      </c>
      <c r="M1681" s="1" t="s">
        <v>16</v>
      </c>
      <c r="N1681" s="2">
        <f>IF($P1680&lt;$I$7,N1680,$I$7*N1680/$P1680)</f>
        <v>3779.4507685921112</v>
      </c>
      <c r="O1681" s="2">
        <f>IF($P1680&lt;$I$7,O1680,$I$7*O1680/$P1680)</f>
        <v>3779.4507685921112</v>
      </c>
      <c r="P1681" s="2">
        <f>SUM(N1681:O1681)</f>
        <v>7558.9015371842224</v>
      </c>
      <c r="R1681">
        <v>3</v>
      </c>
      <c r="S1681" s="2">
        <f t="shared" si="1755"/>
        <v>237.5</v>
      </c>
      <c r="T1681" s="2">
        <f t="shared" si="1756"/>
        <v>237.5</v>
      </c>
      <c r="U1681" s="2">
        <f t="shared" si="1757"/>
        <v>0</v>
      </c>
      <c r="V1681" s="2"/>
      <c r="W1681" s="2">
        <f>S1681-S1681*$N$14</f>
        <v>213.75</v>
      </c>
      <c r="X1681" s="2">
        <f>T1681-T1681*$N$14</f>
        <v>213.75</v>
      </c>
      <c r="Y1681" s="2">
        <f>U1681-U1681*$N$14</f>
        <v>0</v>
      </c>
      <c r="Z1681" s="2"/>
      <c r="AA1681" s="2">
        <f t="shared" si="1765"/>
        <v>85.5</v>
      </c>
      <c r="AB1681" s="2">
        <f t="shared" si="1758"/>
        <v>85.5</v>
      </c>
      <c r="AC1681" s="2">
        <f t="shared" si="1759"/>
        <v>0</v>
      </c>
      <c r="AD1681" s="2"/>
      <c r="AE1681" s="2">
        <f t="shared" ref="AE1681:AE1689" si="1769">AA1680</f>
        <v>237.5</v>
      </c>
      <c r="AF1681" s="2">
        <f t="shared" si="1766"/>
        <v>237.5</v>
      </c>
      <c r="AG1681" s="2">
        <f t="shared" si="1767"/>
        <v>0</v>
      </c>
    </row>
    <row r="1682" spans="1:35" x14ac:dyDescent="0.25">
      <c r="D1682">
        <f t="shared" si="1760"/>
        <v>4</v>
      </c>
      <c r="E1682" s="2">
        <f t="shared" si="1761"/>
        <v>85.5</v>
      </c>
      <c r="F1682" s="2">
        <f t="shared" si="1762"/>
        <v>85.5</v>
      </c>
      <c r="G1682">
        <f t="shared" si="1763"/>
        <v>0</v>
      </c>
      <c r="H1682" s="2">
        <f t="shared" si="1764"/>
        <v>171</v>
      </c>
      <c r="I1682" s="2">
        <f t="shared" si="1768"/>
        <v>847732.5</v>
      </c>
      <c r="J1682" s="2"/>
      <c r="K1682" s="1" t="s">
        <v>21</v>
      </c>
      <c r="L1682" s="2">
        <f>L1679*L1680</f>
        <v>0</v>
      </c>
      <c r="M1682" s="1" t="s">
        <v>33</v>
      </c>
      <c r="N1682" s="2">
        <f>N1681</f>
        <v>3779.4507685921112</v>
      </c>
      <c r="O1682" s="2">
        <f t="shared" ref="O1682" si="1770">O1681</f>
        <v>3779.4507685921112</v>
      </c>
      <c r="P1682" s="2">
        <f>SUM(N1682:O1682)</f>
        <v>7558.9015371842224</v>
      </c>
      <c r="R1682">
        <v>4</v>
      </c>
      <c r="S1682" s="2">
        <f t="shared" si="1755"/>
        <v>85.5</v>
      </c>
      <c r="T1682" s="2">
        <f t="shared" si="1756"/>
        <v>85.5</v>
      </c>
      <c r="U1682" s="2">
        <f t="shared" si="1757"/>
        <v>0</v>
      </c>
      <c r="V1682" s="2"/>
      <c r="W1682" s="2">
        <f>S1682-S1682*$N$15</f>
        <v>68.400000000000006</v>
      </c>
      <c r="X1682" s="2">
        <f>T1682-T1682*$N$15</f>
        <v>68.400000000000006</v>
      </c>
      <c r="Y1682" s="2">
        <f>U1682-U1682*$N$15</f>
        <v>0</v>
      </c>
      <c r="Z1682" s="2"/>
      <c r="AA1682" s="2">
        <f t="shared" si="1765"/>
        <v>41.04</v>
      </c>
      <c r="AB1682" s="2">
        <f t="shared" si="1758"/>
        <v>41.04</v>
      </c>
      <c r="AC1682" s="2">
        <f t="shared" si="1759"/>
        <v>0</v>
      </c>
      <c r="AD1682" s="2"/>
      <c r="AE1682" s="2">
        <f t="shared" si="1769"/>
        <v>85.5</v>
      </c>
      <c r="AF1682" s="2">
        <f t="shared" si="1766"/>
        <v>85.5</v>
      </c>
      <c r="AG1682" s="2">
        <f t="shared" si="1767"/>
        <v>0</v>
      </c>
    </row>
    <row r="1683" spans="1:35" x14ac:dyDescent="0.25">
      <c r="D1683">
        <f t="shared" si="1760"/>
        <v>5</v>
      </c>
      <c r="E1683" s="2">
        <f t="shared" si="1761"/>
        <v>41.04</v>
      </c>
      <c r="F1683" s="2">
        <f t="shared" si="1762"/>
        <v>41.04</v>
      </c>
      <c r="G1683">
        <f t="shared" si="1763"/>
        <v>0</v>
      </c>
      <c r="H1683" s="2">
        <f t="shared" si="1764"/>
        <v>82.08</v>
      </c>
      <c r="I1683" s="2">
        <f t="shared" si="1768"/>
        <v>647282.88</v>
      </c>
      <c r="J1683" s="2"/>
      <c r="K1683" s="1" t="s">
        <v>22</v>
      </c>
      <c r="L1683" s="2">
        <f>(L1679*L1681)/2</f>
        <v>1889725.3842960557</v>
      </c>
      <c r="R1683">
        <v>5</v>
      </c>
      <c r="S1683" s="2">
        <f t="shared" si="1755"/>
        <v>41.04</v>
      </c>
      <c r="T1683" s="2">
        <f t="shared" si="1756"/>
        <v>41.04</v>
      </c>
      <c r="U1683" s="2">
        <f t="shared" si="1757"/>
        <v>0</v>
      </c>
      <c r="V1683" s="2"/>
      <c r="W1683" s="2">
        <f>S1683-S1683*$N$16</f>
        <v>32.832000000000001</v>
      </c>
      <c r="X1683" s="2">
        <f>T1683-T1683*$N$16</f>
        <v>32.832000000000001</v>
      </c>
      <c r="Y1683" s="2">
        <f>U1683-U1683*$N$16</f>
        <v>0</v>
      </c>
      <c r="Z1683" s="2"/>
      <c r="AA1683" s="2">
        <f t="shared" si="1765"/>
        <v>19.699200000000001</v>
      </c>
      <c r="AB1683" s="2">
        <f t="shared" si="1758"/>
        <v>19.699200000000001</v>
      </c>
      <c r="AC1683" s="2">
        <f t="shared" si="1759"/>
        <v>0</v>
      </c>
      <c r="AD1683" s="2"/>
      <c r="AE1683" s="2">
        <f t="shared" si="1769"/>
        <v>41.04</v>
      </c>
      <c r="AF1683" s="2">
        <f t="shared" si="1766"/>
        <v>41.04</v>
      </c>
      <c r="AG1683" s="2">
        <f t="shared" si="1767"/>
        <v>0</v>
      </c>
    </row>
    <row r="1684" spans="1:35" x14ac:dyDescent="0.25">
      <c r="D1684">
        <f t="shared" si="1760"/>
        <v>6</v>
      </c>
      <c r="E1684" s="2">
        <f t="shared" si="1761"/>
        <v>19.699200000000001</v>
      </c>
      <c r="F1684" s="2">
        <f t="shared" si="1762"/>
        <v>19.699200000000001</v>
      </c>
      <c r="G1684">
        <f t="shared" si="1763"/>
        <v>0</v>
      </c>
      <c r="H1684" s="2">
        <f t="shared" si="1764"/>
        <v>39.398400000000002</v>
      </c>
      <c r="I1684" s="2">
        <f t="shared" si="1768"/>
        <v>447309.73440000002</v>
      </c>
      <c r="J1684" s="2"/>
      <c r="K1684" s="1" t="s">
        <v>23</v>
      </c>
      <c r="L1684" s="2">
        <f>L1683</f>
        <v>1889725.3842960557</v>
      </c>
      <c r="R1684">
        <v>6</v>
      </c>
      <c r="S1684" s="2">
        <f t="shared" si="1755"/>
        <v>19.699200000000001</v>
      </c>
      <c r="T1684" s="2">
        <f t="shared" si="1756"/>
        <v>19.699200000000001</v>
      </c>
      <c r="U1684" s="2">
        <f t="shared" si="1757"/>
        <v>0</v>
      </c>
      <c r="V1684" s="2"/>
      <c r="W1684" s="2">
        <f>S1684-S1684*$N$17</f>
        <v>15.759360000000001</v>
      </c>
      <c r="X1684" s="2">
        <f>T1684-T1684*$N$17</f>
        <v>15.759360000000001</v>
      </c>
      <c r="Y1684" s="2">
        <f>U1684-U1684*$N$17</f>
        <v>0</v>
      </c>
      <c r="Z1684" s="2"/>
      <c r="AA1684" s="2">
        <f t="shared" si="1765"/>
        <v>9.4556160000000009</v>
      </c>
      <c r="AB1684" s="2">
        <f t="shared" si="1758"/>
        <v>9.4556160000000009</v>
      </c>
      <c r="AC1684" s="2">
        <f t="shared" si="1759"/>
        <v>0</v>
      </c>
      <c r="AD1684" s="2"/>
      <c r="AE1684" s="2">
        <f t="shared" si="1769"/>
        <v>19.699200000000001</v>
      </c>
      <c r="AF1684" s="2">
        <f t="shared" si="1766"/>
        <v>19.699200000000001</v>
      </c>
      <c r="AG1684" s="2">
        <f t="shared" si="1767"/>
        <v>0</v>
      </c>
    </row>
    <row r="1685" spans="1:35" x14ac:dyDescent="0.25">
      <c r="D1685">
        <f t="shared" si="1760"/>
        <v>7</v>
      </c>
      <c r="E1685" s="2">
        <f t="shared" si="1761"/>
        <v>9.4556160000000009</v>
      </c>
      <c r="F1685" s="2">
        <f t="shared" si="1762"/>
        <v>9.4556160000000009</v>
      </c>
      <c r="G1685">
        <f t="shared" si="1763"/>
        <v>0</v>
      </c>
      <c r="H1685" s="2">
        <f t="shared" si="1764"/>
        <v>18.911232000000002</v>
      </c>
      <c r="I1685" s="2">
        <f t="shared" si="1768"/>
        <v>278288.23449600005</v>
      </c>
      <c r="J1685" s="2"/>
      <c r="K1685" s="15"/>
      <c r="L1685" s="2"/>
      <c r="M1685" s="2"/>
      <c r="N1685" s="2"/>
      <c r="O1685" s="2"/>
      <c r="R1685">
        <v>7</v>
      </c>
      <c r="S1685" s="2">
        <f t="shared" si="1755"/>
        <v>9.4556160000000009</v>
      </c>
      <c r="T1685" s="2">
        <f t="shared" si="1756"/>
        <v>9.4556160000000009</v>
      </c>
      <c r="U1685" s="2">
        <f t="shared" si="1757"/>
        <v>0</v>
      </c>
      <c r="V1685" s="2"/>
      <c r="W1685" s="2">
        <f>S1685-S1685*$N$18</f>
        <v>7.5644928000000009</v>
      </c>
      <c r="X1685" s="2">
        <f>T1685-T1685*$N$18</f>
        <v>7.5644928000000009</v>
      </c>
      <c r="Y1685" s="2">
        <f>U1685-U1685*$N$18</f>
        <v>0</v>
      </c>
      <c r="Z1685" s="2"/>
      <c r="AA1685" s="2">
        <f t="shared" si="1765"/>
        <v>4.53869568</v>
      </c>
      <c r="AB1685" s="2">
        <f t="shared" si="1758"/>
        <v>4.53869568</v>
      </c>
      <c r="AC1685" s="2">
        <f t="shared" si="1759"/>
        <v>0</v>
      </c>
      <c r="AD1685" s="2"/>
      <c r="AE1685" s="2">
        <f t="shared" si="1769"/>
        <v>9.4556160000000009</v>
      </c>
      <c r="AF1685" s="2">
        <f t="shared" si="1766"/>
        <v>9.4556160000000009</v>
      </c>
      <c r="AG1685" s="2">
        <f t="shared" si="1767"/>
        <v>0</v>
      </c>
    </row>
    <row r="1686" spans="1:35" x14ac:dyDescent="0.25">
      <c r="D1686">
        <f t="shared" si="1760"/>
        <v>8</v>
      </c>
      <c r="E1686" s="2">
        <f t="shared" si="1761"/>
        <v>4.53869568</v>
      </c>
      <c r="F1686" s="2">
        <f t="shared" si="1762"/>
        <v>4.53869568</v>
      </c>
      <c r="G1686">
        <f t="shared" si="1763"/>
        <v>0</v>
      </c>
      <c r="H1686" s="2">
        <f t="shared" si="1764"/>
        <v>9.07739136</v>
      </c>
      <c r="I1686" s="2">
        <f t="shared" si="1768"/>
        <v>168076.97842176</v>
      </c>
      <c r="J1686" s="2"/>
      <c r="K1686" s="2"/>
      <c r="L1686" s="2"/>
      <c r="M1686" s="2"/>
      <c r="N1686" s="2"/>
      <c r="O1686" s="2"/>
      <c r="R1686">
        <v>8</v>
      </c>
      <c r="S1686" s="2">
        <f t="shared" si="1755"/>
        <v>4.53869568</v>
      </c>
      <c r="T1686" s="2">
        <f t="shared" si="1756"/>
        <v>4.53869568</v>
      </c>
      <c r="U1686" s="2">
        <f t="shared" si="1757"/>
        <v>0</v>
      </c>
      <c r="V1686" s="2"/>
      <c r="W1686" s="2">
        <f>S1686-S1686*$N$19</f>
        <v>3.630956544</v>
      </c>
      <c r="X1686" s="2">
        <f>T1686-T1686*$N$19</f>
        <v>3.630956544</v>
      </c>
      <c r="Y1686" s="2">
        <f>U1686-U1686*$N$19</f>
        <v>0</v>
      </c>
      <c r="Z1686" s="2"/>
      <c r="AA1686" s="2">
        <f t="shared" si="1765"/>
        <v>2.1785739263999999</v>
      </c>
      <c r="AB1686" s="2">
        <f t="shared" si="1758"/>
        <v>2.1785739263999999</v>
      </c>
      <c r="AC1686" s="2">
        <f t="shared" si="1759"/>
        <v>0</v>
      </c>
      <c r="AD1686" s="2"/>
      <c r="AE1686" s="2">
        <f t="shared" si="1769"/>
        <v>4.53869568</v>
      </c>
      <c r="AF1686" s="2">
        <f t="shared" si="1766"/>
        <v>4.53869568</v>
      </c>
      <c r="AG1686" s="2">
        <f t="shared" si="1767"/>
        <v>0</v>
      </c>
    </row>
    <row r="1687" spans="1:35" x14ac:dyDescent="0.25">
      <c r="D1687">
        <f t="shared" si="1760"/>
        <v>9</v>
      </c>
      <c r="E1687" s="2">
        <f t="shared" si="1761"/>
        <v>2.1785739263999999</v>
      </c>
      <c r="F1687" s="2">
        <f t="shared" si="1762"/>
        <v>2.1785739263999999</v>
      </c>
      <c r="G1687">
        <f t="shared" si="1763"/>
        <v>0</v>
      </c>
      <c r="H1687" s="2">
        <f t="shared" si="1764"/>
        <v>4.3571478527999998</v>
      </c>
      <c r="I1687" s="2">
        <f t="shared" si="1768"/>
        <v>134261.15393617921</v>
      </c>
      <c r="J1687" s="2"/>
      <c r="K1687" s="2"/>
      <c r="L1687" s="2"/>
      <c r="M1687" s="2"/>
      <c r="N1687" s="2"/>
      <c r="O1687" s="2"/>
      <c r="R1687">
        <v>9</v>
      </c>
      <c r="S1687" s="2">
        <f t="shared" si="1755"/>
        <v>2.1785739263999999</v>
      </c>
      <c r="T1687" s="2">
        <f t="shared" si="1756"/>
        <v>2.1785739263999999</v>
      </c>
      <c r="U1687" s="2">
        <f t="shared" si="1757"/>
        <v>0</v>
      </c>
      <c r="V1687" s="2"/>
      <c r="W1687" s="2">
        <f>S1687-S1687*$N$20</f>
        <v>1.7428591411199998</v>
      </c>
      <c r="X1687" s="2">
        <f>T1687-T1687*$N$20</f>
        <v>1.7428591411199998</v>
      </c>
      <c r="Y1687" s="2">
        <f>U1687-U1687*$N$20</f>
        <v>0</v>
      </c>
      <c r="Z1687" s="2"/>
      <c r="AA1687" s="2">
        <f t="shared" si="1765"/>
        <v>1.0457154846719998</v>
      </c>
      <c r="AB1687" s="2">
        <f t="shared" si="1758"/>
        <v>1.0457154846719998</v>
      </c>
      <c r="AC1687" s="2">
        <f t="shared" si="1759"/>
        <v>0</v>
      </c>
      <c r="AD1687" s="2"/>
      <c r="AE1687" s="2">
        <f t="shared" si="1769"/>
        <v>2.1785739263999999</v>
      </c>
      <c r="AF1687" s="2">
        <f t="shared" si="1766"/>
        <v>2.1785739263999999</v>
      </c>
      <c r="AG1687" s="2">
        <f t="shared" si="1767"/>
        <v>0</v>
      </c>
    </row>
    <row r="1688" spans="1:35" x14ac:dyDescent="0.25">
      <c r="D1688">
        <f t="shared" si="1760"/>
        <v>10</v>
      </c>
      <c r="E1688" s="2">
        <f t="shared" si="1761"/>
        <v>1.0457154846719998</v>
      </c>
      <c r="F1688" s="2">
        <f t="shared" si="1762"/>
        <v>1.0457154846719998</v>
      </c>
      <c r="G1688">
        <f t="shared" si="1763"/>
        <v>0</v>
      </c>
      <c r="H1688" s="2">
        <f t="shared" si="1764"/>
        <v>2.0914309693439996</v>
      </c>
      <c r="I1688" s="2">
        <f t="shared" si="1768"/>
        <v>67114.019806248951</v>
      </c>
      <c r="J1688" s="2"/>
      <c r="K1688" s="2"/>
      <c r="L1688" s="2"/>
      <c r="M1688" s="2"/>
      <c r="N1688" s="2"/>
      <c r="O1688" s="2"/>
      <c r="R1688">
        <v>10</v>
      </c>
      <c r="S1688" s="2">
        <f t="shared" si="1755"/>
        <v>1.0457154846719998</v>
      </c>
      <c r="T1688" s="2">
        <f t="shared" si="1756"/>
        <v>1.0457154846719998</v>
      </c>
      <c r="U1688" s="2">
        <f t="shared" si="1757"/>
        <v>0</v>
      </c>
      <c r="V1688" s="2"/>
      <c r="W1688" s="2">
        <f>S1688-S1688*$N$21</f>
        <v>0.8365723877375999</v>
      </c>
      <c r="X1688" s="2">
        <f>T1688-T1688*$N$21</f>
        <v>0.8365723877375999</v>
      </c>
      <c r="Y1688" s="2">
        <f>U1688-U1688*$N$21</f>
        <v>0</v>
      </c>
      <c r="Z1688" s="2"/>
      <c r="AA1688" s="2">
        <f t="shared" si="1765"/>
        <v>0.50194343264255992</v>
      </c>
      <c r="AB1688" s="2">
        <f t="shared" si="1758"/>
        <v>0.50194343264255992</v>
      </c>
      <c r="AC1688" s="2">
        <f t="shared" si="1759"/>
        <v>0</v>
      </c>
      <c r="AD1688" s="2"/>
      <c r="AE1688" s="2">
        <f t="shared" si="1769"/>
        <v>1.0457154846719998</v>
      </c>
      <c r="AF1688" s="2">
        <f t="shared" si="1766"/>
        <v>1.0457154846719998</v>
      </c>
      <c r="AG1688" s="2">
        <f t="shared" si="1767"/>
        <v>0</v>
      </c>
    </row>
    <row r="1689" spans="1:35" x14ac:dyDescent="0.25">
      <c r="D1689">
        <f t="shared" si="1760"/>
        <v>11</v>
      </c>
      <c r="E1689" s="2">
        <f t="shared" si="1761"/>
        <v>0.50194343264255992</v>
      </c>
      <c r="F1689" s="2">
        <f t="shared" si="1762"/>
        <v>0.50194343264255992</v>
      </c>
      <c r="G1689">
        <f t="shared" si="1763"/>
        <v>0</v>
      </c>
      <c r="H1689" s="2">
        <f t="shared" si="1764"/>
        <v>1.0038868652851198</v>
      </c>
      <c r="I1689" s="2">
        <f t="shared" si="1768"/>
        <v>40360.26753192296</v>
      </c>
      <c r="J1689" s="2"/>
      <c r="K1689" s="2"/>
      <c r="L1689" s="2"/>
      <c r="M1689" s="2"/>
      <c r="N1689" s="2"/>
      <c r="O1689" s="2"/>
      <c r="R1689" s="3">
        <v>11</v>
      </c>
      <c r="S1689" s="6">
        <f t="shared" si="1755"/>
        <v>0.50194343264255992</v>
      </c>
      <c r="T1689" s="6">
        <f t="shared" si="1756"/>
        <v>0.50194343264255992</v>
      </c>
      <c r="U1689" s="6">
        <f t="shared" si="1757"/>
        <v>0</v>
      </c>
      <c r="V1689" s="7"/>
      <c r="W1689" s="2">
        <f>S1689-S1689*$N$22</f>
        <v>0.40155474611404796</v>
      </c>
      <c r="X1689" s="2">
        <f>T1689-T1689*$N$22</f>
        <v>0.40155474611404796</v>
      </c>
      <c r="Y1689" s="2">
        <f>U1689-U1689*$N$22</f>
        <v>0</v>
      </c>
      <c r="Z1689" s="2"/>
      <c r="AA1689" s="2">
        <f t="shared" si="1765"/>
        <v>0.24093284766842876</v>
      </c>
      <c r="AB1689" s="2">
        <f t="shared" si="1758"/>
        <v>0.24093284766842876</v>
      </c>
      <c r="AC1689" s="2">
        <f t="shared" si="1759"/>
        <v>0</v>
      </c>
      <c r="AD1689" s="2"/>
      <c r="AE1689" s="2">
        <f t="shared" si="1769"/>
        <v>0.50194343264255992</v>
      </c>
      <c r="AF1689" s="2">
        <f t="shared" si="1766"/>
        <v>0.50194343264255992</v>
      </c>
      <c r="AG1689" s="2">
        <f t="shared" si="1767"/>
        <v>0</v>
      </c>
    </row>
    <row r="1690" spans="1:35" x14ac:dyDescent="0.25">
      <c r="H1690" s="2">
        <f>SUM(H1679:H1689)</f>
        <v>9611.8210262316497</v>
      </c>
      <c r="I1690">
        <f>SUM(I1681:I1689)</f>
        <v>3779450.7685921113</v>
      </c>
      <c r="R1690" t="s">
        <v>30</v>
      </c>
      <c r="T1690">
        <f>IF($H1690&lt;$J$12,F1690,F1690/$H1690*$J$12)</f>
        <v>0</v>
      </c>
      <c r="U1690">
        <f>SUM(S1679:U1689)</f>
        <v>7052.9194890474282</v>
      </c>
      <c r="Y1690" s="2">
        <f>SUM(W1679:Y1689)</f>
        <v>6877.3355912379429</v>
      </c>
      <c r="AC1690" s="2">
        <f>SUM(AA1679:AC1689)</f>
        <v>2053.4013547427667</v>
      </c>
      <c r="AE1690" s="2">
        <f>SUM(AE1679:AE1689)</f>
        <v>4805.9105131158249</v>
      </c>
      <c r="AF1690" s="2">
        <f>SUM(AF1679:AF1689)</f>
        <v>4805.9105131158249</v>
      </c>
      <c r="AG1690">
        <f>SUM(AG1679:AG1689)</f>
        <v>0</v>
      </c>
      <c r="AH1690" s="15">
        <f>SUM(AE1679:AG1689)</f>
        <v>9611.8210262316461</v>
      </c>
    </row>
    <row r="1691" spans="1:35" x14ac:dyDescent="0.25">
      <c r="B1691" s="3"/>
      <c r="C1691" s="3"/>
      <c r="D1691" s="3"/>
      <c r="E1691" s="6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14"/>
      <c r="AI1691" s="3"/>
    </row>
    <row r="1692" spans="1:35" x14ac:dyDescent="0.25">
      <c r="B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7"/>
      <c r="U1692" s="7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7"/>
      <c r="AH1692" s="19"/>
      <c r="AI1692" s="7"/>
    </row>
    <row r="1693" spans="1:35" x14ac:dyDescent="0.25">
      <c r="A1693" t="s">
        <v>24</v>
      </c>
      <c r="B1693">
        <f>B1678+1</f>
        <v>111</v>
      </c>
      <c r="D1693" s="3" t="s">
        <v>34</v>
      </c>
      <c r="E1693" s="3" t="s">
        <v>5</v>
      </c>
      <c r="F1693" s="3" t="s">
        <v>4</v>
      </c>
      <c r="G1693" s="3" t="s">
        <v>6</v>
      </c>
      <c r="H1693" s="3" t="s">
        <v>14</v>
      </c>
      <c r="I1693" s="3" t="s">
        <v>7</v>
      </c>
      <c r="K1693" s="14" t="s">
        <v>32</v>
      </c>
      <c r="L1693" s="4"/>
      <c r="M1693" s="4"/>
      <c r="N1693" s="3" t="s">
        <v>51</v>
      </c>
      <c r="O1693" s="3" t="s">
        <v>50</v>
      </c>
      <c r="P1693" s="3" t="s">
        <v>14</v>
      </c>
      <c r="R1693" s="3" t="s">
        <v>34</v>
      </c>
      <c r="S1693" s="3" t="s">
        <v>35</v>
      </c>
      <c r="T1693" s="3" t="s">
        <v>36</v>
      </c>
      <c r="U1693" s="3" t="s">
        <v>37</v>
      </c>
      <c r="W1693" s="3" t="s">
        <v>38</v>
      </c>
      <c r="X1693" s="3" t="s">
        <v>39</v>
      </c>
      <c r="Y1693" s="3" t="s">
        <v>40</v>
      </c>
      <c r="AA1693" s="3" t="s">
        <v>41</v>
      </c>
      <c r="AB1693" s="3" t="s">
        <v>42</v>
      </c>
      <c r="AC1693" s="3" t="s">
        <v>43</v>
      </c>
      <c r="AE1693" s="3" t="s">
        <v>52</v>
      </c>
      <c r="AF1693" s="3" t="s">
        <v>54</v>
      </c>
      <c r="AG1693" s="3" t="s">
        <v>53</v>
      </c>
      <c r="AH1693" s="1" t="s">
        <v>24</v>
      </c>
      <c r="AI1693">
        <f>B1693</f>
        <v>111</v>
      </c>
    </row>
    <row r="1694" spans="1:35" x14ac:dyDescent="0.25">
      <c r="D1694">
        <f>D1679</f>
        <v>1</v>
      </c>
      <c r="E1694" s="2">
        <f>AE1679</f>
        <v>3779.4507685921112</v>
      </c>
      <c r="F1694" s="2">
        <f>AF1679</f>
        <v>3779.4507685921112</v>
      </c>
      <c r="G1694">
        <f>IF($B1693&lt;$M$5,0,$K$6)</f>
        <v>0</v>
      </c>
      <c r="H1694" s="2">
        <f>SUM(E1694:G1694)</f>
        <v>7558.9015371842224</v>
      </c>
      <c r="K1694" s="1" t="s">
        <v>17</v>
      </c>
      <c r="L1694" s="2">
        <f>SUM(I1696:I1704)</f>
        <v>3779450.7685921113</v>
      </c>
      <c r="M1694" s="4"/>
      <c r="N1694" s="7">
        <f>L1697+L1698</f>
        <v>1889725.3842960557</v>
      </c>
      <c r="O1694" s="7">
        <f>L1699</f>
        <v>1889725.3842960557</v>
      </c>
      <c r="P1694" s="4"/>
      <c r="R1694">
        <v>1</v>
      </c>
      <c r="S1694" s="2">
        <f t="shared" ref="S1694:S1704" si="1771">IF($H1694&lt;$J$12,E1694,E1694/$H1694*$J$12)</f>
        <v>2500</v>
      </c>
      <c r="T1694" s="2">
        <f t="shared" ref="T1694:T1704" si="1772">IF($H1694&lt;$J$12,F1694,F1694/$H1694*$J$12)</f>
        <v>2500</v>
      </c>
      <c r="U1694" s="2">
        <f t="shared" ref="U1694:U1704" si="1773">IF($H1694&lt;$J$12,G1694,G1694/$H1694*$J$12)</f>
        <v>0</v>
      </c>
      <c r="V1694" s="2"/>
      <c r="W1694" s="2">
        <f>S1694-S1694*$N$12</f>
        <v>2500</v>
      </c>
      <c r="X1694" s="2">
        <f>T1694-T1694*$N$12</f>
        <v>2500</v>
      </c>
      <c r="Y1694" s="2">
        <f>U1694-U1694*$N$12</f>
        <v>0</v>
      </c>
      <c r="Z1694" s="2"/>
      <c r="AA1694" s="2">
        <f>W1694*VLOOKUP($R1694,$D$19:$E$29,2,FALSE)</f>
        <v>625</v>
      </c>
      <c r="AB1694" s="2">
        <f t="shared" ref="AB1694:AB1704" si="1774">X1694*VLOOKUP($R1694,$D$19:$E$29,2,FALSE)</f>
        <v>625</v>
      </c>
      <c r="AC1694" s="2">
        <f t="shared" ref="AC1694:AC1704" si="1775">Y1694*VLOOKUP($R1694,$D$19:$E$29,2,FALSE)</f>
        <v>0</v>
      </c>
      <c r="AD1694" s="2"/>
      <c r="AE1694" s="2">
        <f>N1697</f>
        <v>3779.4507685921112</v>
      </c>
      <c r="AF1694" s="2">
        <f>O1697</f>
        <v>3779.4507685921112</v>
      </c>
      <c r="AG1694">
        <v>0</v>
      </c>
    </row>
    <row r="1695" spans="1:35" x14ac:dyDescent="0.25">
      <c r="D1695">
        <f t="shared" ref="D1695:D1704" si="1776">D1680</f>
        <v>2</v>
      </c>
      <c r="E1695" s="2">
        <f t="shared" ref="E1695:E1704" si="1777">AE1680</f>
        <v>625</v>
      </c>
      <c r="F1695" s="2">
        <f t="shared" ref="F1695:F1704" si="1778">AF1680</f>
        <v>625</v>
      </c>
      <c r="G1695">
        <f t="shared" ref="G1695:G1704" si="1779">AG1680</f>
        <v>0</v>
      </c>
      <c r="H1695" s="2">
        <f t="shared" ref="H1695:H1704" si="1780">SUM(E1695:G1695)</f>
        <v>1250</v>
      </c>
      <c r="K1695" s="1" t="s">
        <v>19</v>
      </c>
      <c r="L1695" s="8">
        <f>IF(B1693&lt;$M$5,0,$K$6/SUM($K$6,E1694:E1704))</f>
        <v>0</v>
      </c>
      <c r="M1695" s="1" t="s">
        <v>15</v>
      </c>
      <c r="N1695" s="2">
        <f>N1694*$I$6</f>
        <v>3779.4507685921112</v>
      </c>
      <c r="O1695" s="2">
        <f>O1694*$I$6</f>
        <v>3779.4507685921112</v>
      </c>
      <c r="P1695" s="2">
        <f>SUM(N1695:O1695)</f>
        <v>7558.9015371842224</v>
      </c>
      <c r="R1695">
        <v>2</v>
      </c>
      <c r="S1695" s="2">
        <f t="shared" si="1771"/>
        <v>625</v>
      </c>
      <c r="T1695" s="2">
        <f t="shared" si="1772"/>
        <v>625</v>
      </c>
      <c r="U1695" s="2">
        <f t="shared" si="1773"/>
        <v>0</v>
      </c>
      <c r="V1695" s="2"/>
      <c r="W1695" s="2">
        <f>S1695-S1695*$N$13</f>
        <v>593.75</v>
      </c>
      <c r="X1695" s="2">
        <f>T1695-T1695*$N$13</f>
        <v>593.75</v>
      </c>
      <c r="Y1695" s="2">
        <f>U1695-U1695*$N$13</f>
        <v>0</v>
      </c>
      <c r="Z1695" s="2"/>
      <c r="AA1695" s="2">
        <f t="shared" ref="AA1695:AA1704" si="1781">W1695*VLOOKUP($R1695,$D$19:$E$29,2,FALSE)</f>
        <v>237.5</v>
      </c>
      <c r="AB1695" s="2">
        <f t="shared" si="1774"/>
        <v>237.5</v>
      </c>
      <c r="AC1695" s="2">
        <f t="shared" si="1775"/>
        <v>0</v>
      </c>
      <c r="AD1695" s="2"/>
      <c r="AE1695" s="2">
        <f>AA1694</f>
        <v>625</v>
      </c>
      <c r="AF1695" s="2">
        <f t="shared" ref="AF1695:AF1704" si="1782">AB1694</f>
        <v>625</v>
      </c>
      <c r="AG1695" s="2">
        <f t="shared" ref="AG1695:AG1704" si="1783">AC1694</f>
        <v>0</v>
      </c>
    </row>
    <row r="1696" spans="1:35" x14ac:dyDescent="0.25">
      <c r="D1696">
        <f t="shared" si="1776"/>
        <v>3</v>
      </c>
      <c r="E1696" s="2">
        <f t="shared" si="1777"/>
        <v>237.5</v>
      </c>
      <c r="F1696" s="2">
        <f t="shared" si="1778"/>
        <v>237.5</v>
      </c>
      <c r="G1696">
        <f t="shared" si="1779"/>
        <v>0</v>
      </c>
      <c r="H1696" s="2">
        <f t="shared" si="1780"/>
        <v>475</v>
      </c>
      <c r="I1696" s="2">
        <f t="shared" ref="I1696:I1704" si="1784">F1696*VLOOKUP(D1696,$H$12:$L$22,4,FALSE)</f>
        <v>1149025</v>
      </c>
      <c r="J1696" s="2"/>
      <c r="K1696" s="1" t="s">
        <v>20</v>
      </c>
      <c r="L1696" s="8">
        <f>1-L1695</f>
        <v>1</v>
      </c>
      <c r="M1696" s="1" t="s">
        <v>16</v>
      </c>
      <c r="N1696" s="2">
        <f>IF($P1695&lt;$I$7,N1695,$I$7*N1695/$P1695)</f>
        <v>3779.4507685921112</v>
      </c>
      <c r="O1696" s="2">
        <f>IF($P1695&lt;$I$7,O1695,$I$7*O1695/$P1695)</f>
        <v>3779.4507685921112</v>
      </c>
      <c r="P1696" s="2">
        <f>SUM(N1696:O1696)</f>
        <v>7558.9015371842224</v>
      </c>
      <c r="R1696">
        <v>3</v>
      </c>
      <c r="S1696" s="2">
        <f t="shared" si="1771"/>
        <v>237.5</v>
      </c>
      <c r="T1696" s="2">
        <f t="shared" si="1772"/>
        <v>237.5</v>
      </c>
      <c r="U1696" s="2">
        <f t="shared" si="1773"/>
        <v>0</v>
      </c>
      <c r="V1696" s="2"/>
      <c r="W1696" s="2">
        <f>S1696-S1696*$N$14</f>
        <v>213.75</v>
      </c>
      <c r="X1696" s="2">
        <f>T1696-T1696*$N$14</f>
        <v>213.75</v>
      </c>
      <c r="Y1696" s="2">
        <f>U1696-U1696*$N$14</f>
        <v>0</v>
      </c>
      <c r="Z1696" s="2"/>
      <c r="AA1696" s="2">
        <f t="shared" si="1781"/>
        <v>85.5</v>
      </c>
      <c r="AB1696" s="2">
        <f t="shared" si="1774"/>
        <v>85.5</v>
      </c>
      <c r="AC1696" s="2">
        <f t="shared" si="1775"/>
        <v>0</v>
      </c>
      <c r="AD1696" s="2"/>
      <c r="AE1696" s="2">
        <f t="shared" ref="AE1696:AE1704" si="1785">AA1695</f>
        <v>237.5</v>
      </c>
      <c r="AF1696" s="2">
        <f t="shared" si="1782"/>
        <v>237.5</v>
      </c>
      <c r="AG1696" s="2">
        <f t="shared" si="1783"/>
        <v>0</v>
      </c>
    </row>
    <row r="1697" spans="1:35" x14ac:dyDescent="0.25">
      <c r="D1697">
        <f t="shared" si="1776"/>
        <v>4</v>
      </c>
      <c r="E1697" s="2">
        <f t="shared" si="1777"/>
        <v>85.5</v>
      </c>
      <c r="F1697" s="2">
        <f t="shared" si="1778"/>
        <v>85.5</v>
      </c>
      <c r="G1697">
        <f t="shared" si="1779"/>
        <v>0</v>
      </c>
      <c r="H1697" s="2">
        <f t="shared" si="1780"/>
        <v>171</v>
      </c>
      <c r="I1697" s="2">
        <f t="shared" si="1784"/>
        <v>847732.5</v>
      </c>
      <c r="J1697" s="2"/>
      <c r="K1697" s="1" t="s">
        <v>21</v>
      </c>
      <c r="L1697" s="2">
        <f>L1694*L1695</f>
        <v>0</v>
      </c>
      <c r="M1697" s="1" t="s">
        <v>33</v>
      </c>
      <c r="N1697" s="2">
        <f>N1696</f>
        <v>3779.4507685921112</v>
      </c>
      <c r="O1697" s="2">
        <f t="shared" ref="O1697" si="1786">O1696</f>
        <v>3779.4507685921112</v>
      </c>
      <c r="P1697" s="2">
        <f>SUM(N1697:O1697)</f>
        <v>7558.9015371842224</v>
      </c>
      <c r="R1697">
        <v>4</v>
      </c>
      <c r="S1697" s="2">
        <f t="shared" si="1771"/>
        <v>85.5</v>
      </c>
      <c r="T1697" s="2">
        <f t="shared" si="1772"/>
        <v>85.5</v>
      </c>
      <c r="U1697" s="2">
        <f t="shared" si="1773"/>
        <v>0</v>
      </c>
      <c r="V1697" s="2"/>
      <c r="W1697" s="2">
        <f>S1697-S1697*$N$15</f>
        <v>68.400000000000006</v>
      </c>
      <c r="X1697" s="2">
        <f>T1697-T1697*$N$15</f>
        <v>68.400000000000006</v>
      </c>
      <c r="Y1697" s="2">
        <f>U1697-U1697*$N$15</f>
        <v>0</v>
      </c>
      <c r="Z1697" s="2"/>
      <c r="AA1697" s="2">
        <f t="shared" si="1781"/>
        <v>41.04</v>
      </c>
      <c r="AB1697" s="2">
        <f t="shared" si="1774"/>
        <v>41.04</v>
      </c>
      <c r="AC1697" s="2">
        <f t="shared" si="1775"/>
        <v>0</v>
      </c>
      <c r="AD1697" s="2"/>
      <c r="AE1697" s="2">
        <f t="shared" si="1785"/>
        <v>85.5</v>
      </c>
      <c r="AF1697" s="2">
        <f t="shared" si="1782"/>
        <v>85.5</v>
      </c>
      <c r="AG1697" s="2">
        <f t="shared" si="1783"/>
        <v>0</v>
      </c>
    </row>
    <row r="1698" spans="1:35" x14ac:dyDescent="0.25">
      <c r="D1698">
        <f t="shared" si="1776"/>
        <v>5</v>
      </c>
      <c r="E1698" s="2">
        <f t="shared" si="1777"/>
        <v>41.04</v>
      </c>
      <c r="F1698" s="2">
        <f t="shared" si="1778"/>
        <v>41.04</v>
      </c>
      <c r="G1698">
        <f t="shared" si="1779"/>
        <v>0</v>
      </c>
      <c r="H1698" s="2">
        <f t="shared" si="1780"/>
        <v>82.08</v>
      </c>
      <c r="I1698" s="2">
        <f t="shared" si="1784"/>
        <v>647282.88</v>
      </c>
      <c r="J1698" s="2"/>
      <c r="K1698" s="1" t="s">
        <v>22</v>
      </c>
      <c r="L1698" s="2">
        <f>(L1694*L1696)/2</f>
        <v>1889725.3842960557</v>
      </c>
      <c r="R1698">
        <v>5</v>
      </c>
      <c r="S1698" s="2">
        <f t="shared" si="1771"/>
        <v>41.04</v>
      </c>
      <c r="T1698" s="2">
        <f t="shared" si="1772"/>
        <v>41.04</v>
      </c>
      <c r="U1698" s="2">
        <f t="shared" si="1773"/>
        <v>0</v>
      </c>
      <c r="V1698" s="2"/>
      <c r="W1698" s="2">
        <f>S1698-S1698*$N$16</f>
        <v>32.832000000000001</v>
      </c>
      <c r="X1698" s="2">
        <f>T1698-T1698*$N$16</f>
        <v>32.832000000000001</v>
      </c>
      <c r="Y1698" s="2">
        <f>U1698-U1698*$N$16</f>
        <v>0</v>
      </c>
      <c r="Z1698" s="2"/>
      <c r="AA1698" s="2">
        <f t="shared" si="1781"/>
        <v>19.699200000000001</v>
      </c>
      <c r="AB1698" s="2">
        <f t="shared" si="1774"/>
        <v>19.699200000000001</v>
      </c>
      <c r="AC1698" s="2">
        <f t="shared" si="1775"/>
        <v>0</v>
      </c>
      <c r="AD1698" s="2"/>
      <c r="AE1698" s="2">
        <f t="shared" si="1785"/>
        <v>41.04</v>
      </c>
      <c r="AF1698" s="2">
        <f t="shared" si="1782"/>
        <v>41.04</v>
      </c>
      <c r="AG1698" s="2">
        <f t="shared" si="1783"/>
        <v>0</v>
      </c>
    </row>
    <row r="1699" spans="1:35" x14ac:dyDescent="0.25">
      <c r="D1699">
        <f t="shared" si="1776"/>
        <v>6</v>
      </c>
      <c r="E1699" s="2">
        <f t="shared" si="1777"/>
        <v>19.699200000000001</v>
      </c>
      <c r="F1699" s="2">
        <f t="shared" si="1778"/>
        <v>19.699200000000001</v>
      </c>
      <c r="G1699">
        <f t="shared" si="1779"/>
        <v>0</v>
      </c>
      <c r="H1699" s="2">
        <f t="shared" si="1780"/>
        <v>39.398400000000002</v>
      </c>
      <c r="I1699" s="2">
        <f t="shared" si="1784"/>
        <v>447309.73440000002</v>
      </c>
      <c r="J1699" s="2"/>
      <c r="K1699" s="1" t="s">
        <v>23</v>
      </c>
      <c r="L1699" s="2">
        <f>L1698</f>
        <v>1889725.3842960557</v>
      </c>
      <c r="R1699">
        <v>6</v>
      </c>
      <c r="S1699" s="2">
        <f t="shared" si="1771"/>
        <v>19.699200000000001</v>
      </c>
      <c r="T1699" s="2">
        <f t="shared" si="1772"/>
        <v>19.699200000000001</v>
      </c>
      <c r="U1699" s="2">
        <f t="shared" si="1773"/>
        <v>0</v>
      </c>
      <c r="V1699" s="2"/>
      <c r="W1699" s="2">
        <f>S1699-S1699*$N$17</f>
        <v>15.759360000000001</v>
      </c>
      <c r="X1699" s="2">
        <f>T1699-T1699*$N$17</f>
        <v>15.759360000000001</v>
      </c>
      <c r="Y1699" s="2">
        <f>U1699-U1699*$N$17</f>
        <v>0</v>
      </c>
      <c r="Z1699" s="2"/>
      <c r="AA1699" s="2">
        <f t="shared" si="1781"/>
        <v>9.4556160000000009</v>
      </c>
      <c r="AB1699" s="2">
        <f t="shared" si="1774"/>
        <v>9.4556160000000009</v>
      </c>
      <c r="AC1699" s="2">
        <f t="shared" si="1775"/>
        <v>0</v>
      </c>
      <c r="AD1699" s="2"/>
      <c r="AE1699" s="2">
        <f t="shared" si="1785"/>
        <v>19.699200000000001</v>
      </c>
      <c r="AF1699" s="2">
        <f t="shared" si="1782"/>
        <v>19.699200000000001</v>
      </c>
      <c r="AG1699" s="2">
        <f t="shared" si="1783"/>
        <v>0</v>
      </c>
    </row>
    <row r="1700" spans="1:35" x14ac:dyDescent="0.25">
      <c r="D1700">
        <f t="shared" si="1776"/>
        <v>7</v>
      </c>
      <c r="E1700" s="2">
        <f t="shared" si="1777"/>
        <v>9.4556160000000009</v>
      </c>
      <c r="F1700" s="2">
        <f t="shared" si="1778"/>
        <v>9.4556160000000009</v>
      </c>
      <c r="G1700">
        <f t="shared" si="1779"/>
        <v>0</v>
      </c>
      <c r="H1700" s="2">
        <f t="shared" si="1780"/>
        <v>18.911232000000002</v>
      </c>
      <c r="I1700" s="2">
        <f t="shared" si="1784"/>
        <v>278288.23449600005</v>
      </c>
      <c r="J1700" s="2"/>
      <c r="K1700" s="15"/>
      <c r="L1700" s="2"/>
      <c r="M1700" s="2"/>
      <c r="N1700" s="2"/>
      <c r="O1700" s="2"/>
      <c r="R1700">
        <v>7</v>
      </c>
      <c r="S1700" s="2">
        <f t="shared" si="1771"/>
        <v>9.4556160000000009</v>
      </c>
      <c r="T1700" s="2">
        <f t="shared" si="1772"/>
        <v>9.4556160000000009</v>
      </c>
      <c r="U1700" s="2">
        <f t="shared" si="1773"/>
        <v>0</v>
      </c>
      <c r="V1700" s="2"/>
      <c r="W1700" s="2">
        <f>S1700-S1700*$N$18</f>
        <v>7.5644928000000009</v>
      </c>
      <c r="X1700" s="2">
        <f>T1700-T1700*$N$18</f>
        <v>7.5644928000000009</v>
      </c>
      <c r="Y1700" s="2">
        <f>U1700-U1700*$N$18</f>
        <v>0</v>
      </c>
      <c r="Z1700" s="2"/>
      <c r="AA1700" s="2">
        <f t="shared" si="1781"/>
        <v>4.53869568</v>
      </c>
      <c r="AB1700" s="2">
        <f t="shared" si="1774"/>
        <v>4.53869568</v>
      </c>
      <c r="AC1700" s="2">
        <f t="shared" si="1775"/>
        <v>0</v>
      </c>
      <c r="AD1700" s="2"/>
      <c r="AE1700" s="2">
        <f t="shared" si="1785"/>
        <v>9.4556160000000009</v>
      </c>
      <c r="AF1700" s="2">
        <f t="shared" si="1782"/>
        <v>9.4556160000000009</v>
      </c>
      <c r="AG1700" s="2">
        <f t="shared" si="1783"/>
        <v>0</v>
      </c>
    </row>
    <row r="1701" spans="1:35" x14ac:dyDescent="0.25">
      <c r="D1701">
        <f t="shared" si="1776"/>
        <v>8</v>
      </c>
      <c r="E1701" s="2">
        <f t="shared" si="1777"/>
        <v>4.53869568</v>
      </c>
      <c r="F1701" s="2">
        <f t="shared" si="1778"/>
        <v>4.53869568</v>
      </c>
      <c r="G1701">
        <f t="shared" si="1779"/>
        <v>0</v>
      </c>
      <c r="H1701" s="2">
        <f t="shared" si="1780"/>
        <v>9.07739136</v>
      </c>
      <c r="I1701" s="2">
        <f t="shared" si="1784"/>
        <v>168076.97842176</v>
      </c>
      <c r="J1701" s="2"/>
      <c r="K1701" s="2"/>
      <c r="L1701" s="2"/>
      <c r="M1701" s="2"/>
      <c r="N1701" s="2"/>
      <c r="O1701" s="2"/>
      <c r="R1701">
        <v>8</v>
      </c>
      <c r="S1701" s="2">
        <f t="shared" si="1771"/>
        <v>4.53869568</v>
      </c>
      <c r="T1701" s="2">
        <f t="shared" si="1772"/>
        <v>4.53869568</v>
      </c>
      <c r="U1701" s="2">
        <f t="shared" si="1773"/>
        <v>0</v>
      </c>
      <c r="V1701" s="2"/>
      <c r="W1701" s="2">
        <f>S1701-S1701*$N$19</f>
        <v>3.630956544</v>
      </c>
      <c r="X1701" s="2">
        <f>T1701-T1701*$N$19</f>
        <v>3.630956544</v>
      </c>
      <c r="Y1701" s="2">
        <f>U1701-U1701*$N$19</f>
        <v>0</v>
      </c>
      <c r="Z1701" s="2"/>
      <c r="AA1701" s="2">
        <f t="shared" si="1781"/>
        <v>2.1785739263999999</v>
      </c>
      <c r="AB1701" s="2">
        <f t="shared" si="1774"/>
        <v>2.1785739263999999</v>
      </c>
      <c r="AC1701" s="2">
        <f t="shared" si="1775"/>
        <v>0</v>
      </c>
      <c r="AD1701" s="2"/>
      <c r="AE1701" s="2">
        <f t="shared" si="1785"/>
        <v>4.53869568</v>
      </c>
      <c r="AF1701" s="2">
        <f t="shared" si="1782"/>
        <v>4.53869568</v>
      </c>
      <c r="AG1701" s="2">
        <f t="shared" si="1783"/>
        <v>0</v>
      </c>
    </row>
    <row r="1702" spans="1:35" x14ac:dyDescent="0.25">
      <c r="D1702">
        <f t="shared" si="1776"/>
        <v>9</v>
      </c>
      <c r="E1702" s="2">
        <f t="shared" si="1777"/>
        <v>2.1785739263999999</v>
      </c>
      <c r="F1702" s="2">
        <f t="shared" si="1778"/>
        <v>2.1785739263999999</v>
      </c>
      <c r="G1702">
        <f t="shared" si="1779"/>
        <v>0</v>
      </c>
      <c r="H1702" s="2">
        <f t="shared" si="1780"/>
        <v>4.3571478527999998</v>
      </c>
      <c r="I1702" s="2">
        <f t="shared" si="1784"/>
        <v>134261.15393617921</v>
      </c>
      <c r="J1702" s="2"/>
      <c r="K1702" s="2"/>
      <c r="L1702" s="2"/>
      <c r="M1702" s="2"/>
      <c r="N1702" s="2"/>
      <c r="O1702" s="2"/>
      <c r="R1702">
        <v>9</v>
      </c>
      <c r="S1702" s="2">
        <f t="shared" si="1771"/>
        <v>2.1785739263999999</v>
      </c>
      <c r="T1702" s="2">
        <f t="shared" si="1772"/>
        <v>2.1785739263999999</v>
      </c>
      <c r="U1702" s="2">
        <f t="shared" si="1773"/>
        <v>0</v>
      </c>
      <c r="V1702" s="2"/>
      <c r="W1702" s="2">
        <f>S1702-S1702*$N$20</f>
        <v>1.7428591411199998</v>
      </c>
      <c r="X1702" s="2">
        <f>T1702-T1702*$N$20</f>
        <v>1.7428591411199998</v>
      </c>
      <c r="Y1702" s="2">
        <f>U1702-U1702*$N$20</f>
        <v>0</v>
      </c>
      <c r="Z1702" s="2"/>
      <c r="AA1702" s="2">
        <f t="shared" si="1781"/>
        <v>1.0457154846719998</v>
      </c>
      <c r="AB1702" s="2">
        <f t="shared" si="1774"/>
        <v>1.0457154846719998</v>
      </c>
      <c r="AC1702" s="2">
        <f t="shared" si="1775"/>
        <v>0</v>
      </c>
      <c r="AD1702" s="2"/>
      <c r="AE1702" s="2">
        <f t="shared" si="1785"/>
        <v>2.1785739263999999</v>
      </c>
      <c r="AF1702" s="2">
        <f t="shared" si="1782"/>
        <v>2.1785739263999999</v>
      </c>
      <c r="AG1702" s="2">
        <f t="shared" si="1783"/>
        <v>0</v>
      </c>
    </row>
    <row r="1703" spans="1:35" x14ac:dyDescent="0.25">
      <c r="D1703">
        <f t="shared" si="1776"/>
        <v>10</v>
      </c>
      <c r="E1703" s="2">
        <f t="shared" si="1777"/>
        <v>1.0457154846719998</v>
      </c>
      <c r="F1703" s="2">
        <f t="shared" si="1778"/>
        <v>1.0457154846719998</v>
      </c>
      <c r="G1703">
        <f t="shared" si="1779"/>
        <v>0</v>
      </c>
      <c r="H1703" s="2">
        <f t="shared" si="1780"/>
        <v>2.0914309693439996</v>
      </c>
      <c r="I1703" s="2">
        <f t="shared" si="1784"/>
        <v>67114.019806248951</v>
      </c>
      <c r="J1703" s="2"/>
      <c r="K1703" s="2"/>
      <c r="L1703" s="2"/>
      <c r="M1703" s="2"/>
      <c r="N1703" s="2"/>
      <c r="O1703" s="2"/>
      <c r="R1703">
        <v>10</v>
      </c>
      <c r="S1703" s="2">
        <f t="shared" si="1771"/>
        <v>1.0457154846719998</v>
      </c>
      <c r="T1703" s="2">
        <f t="shared" si="1772"/>
        <v>1.0457154846719998</v>
      </c>
      <c r="U1703" s="2">
        <f t="shared" si="1773"/>
        <v>0</v>
      </c>
      <c r="V1703" s="2"/>
      <c r="W1703" s="2">
        <f>S1703-S1703*$N$21</f>
        <v>0.8365723877375999</v>
      </c>
      <c r="X1703" s="2">
        <f>T1703-T1703*$N$21</f>
        <v>0.8365723877375999</v>
      </c>
      <c r="Y1703" s="2">
        <f>U1703-U1703*$N$21</f>
        <v>0</v>
      </c>
      <c r="Z1703" s="2"/>
      <c r="AA1703" s="2">
        <f t="shared" si="1781"/>
        <v>0.50194343264255992</v>
      </c>
      <c r="AB1703" s="2">
        <f t="shared" si="1774"/>
        <v>0.50194343264255992</v>
      </c>
      <c r="AC1703" s="2">
        <f t="shared" si="1775"/>
        <v>0</v>
      </c>
      <c r="AD1703" s="2"/>
      <c r="AE1703" s="2">
        <f t="shared" si="1785"/>
        <v>1.0457154846719998</v>
      </c>
      <c r="AF1703" s="2">
        <f t="shared" si="1782"/>
        <v>1.0457154846719998</v>
      </c>
      <c r="AG1703" s="2">
        <f t="shared" si="1783"/>
        <v>0</v>
      </c>
    </row>
    <row r="1704" spans="1:35" x14ac:dyDescent="0.25">
      <c r="D1704">
        <f t="shared" si="1776"/>
        <v>11</v>
      </c>
      <c r="E1704" s="2">
        <f t="shared" si="1777"/>
        <v>0.50194343264255992</v>
      </c>
      <c r="F1704" s="2">
        <f t="shared" si="1778"/>
        <v>0.50194343264255992</v>
      </c>
      <c r="G1704">
        <f t="shared" si="1779"/>
        <v>0</v>
      </c>
      <c r="H1704" s="2">
        <f t="shared" si="1780"/>
        <v>1.0038868652851198</v>
      </c>
      <c r="I1704" s="2">
        <f t="shared" si="1784"/>
        <v>40360.26753192296</v>
      </c>
      <c r="J1704" s="2"/>
      <c r="K1704" s="2"/>
      <c r="L1704" s="2"/>
      <c r="M1704" s="2"/>
      <c r="N1704" s="2"/>
      <c r="O1704" s="2"/>
      <c r="R1704" s="3">
        <v>11</v>
      </c>
      <c r="S1704" s="6">
        <f t="shared" si="1771"/>
        <v>0.50194343264255992</v>
      </c>
      <c r="T1704" s="6">
        <f t="shared" si="1772"/>
        <v>0.50194343264255992</v>
      </c>
      <c r="U1704" s="6">
        <f t="shared" si="1773"/>
        <v>0</v>
      </c>
      <c r="V1704" s="7"/>
      <c r="W1704" s="2">
        <f>S1704-S1704*$N$22</f>
        <v>0.40155474611404796</v>
      </c>
      <c r="X1704" s="2">
        <f>T1704-T1704*$N$22</f>
        <v>0.40155474611404796</v>
      </c>
      <c r="Y1704" s="2">
        <f>U1704-U1704*$N$22</f>
        <v>0</v>
      </c>
      <c r="Z1704" s="2"/>
      <c r="AA1704" s="2">
        <f t="shared" si="1781"/>
        <v>0.24093284766842876</v>
      </c>
      <c r="AB1704" s="2">
        <f t="shared" si="1774"/>
        <v>0.24093284766842876</v>
      </c>
      <c r="AC1704" s="2">
        <f t="shared" si="1775"/>
        <v>0</v>
      </c>
      <c r="AD1704" s="2"/>
      <c r="AE1704" s="2">
        <f t="shared" si="1785"/>
        <v>0.50194343264255992</v>
      </c>
      <c r="AF1704" s="2">
        <f t="shared" si="1782"/>
        <v>0.50194343264255992</v>
      </c>
      <c r="AG1704" s="2">
        <f t="shared" si="1783"/>
        <v>0</v>
      </c>
    </row>
    <row r="1705" spans="1:35" x14ac:dyDescent="0.25">
      <c r="H1705" s="2">
        <f>SUM(H1694:H1704)</f>
        <v>9611.8210262316497</v>
      </c>
      <c r="I1705">
        <f>SUM(I1696:I1704)</f>
        <v>3779450.7685921113</v>
      </c>
      <c r="R1705" t="s">
        <v>30</v>
      </c>
      <c r="T1705">
        <f>IF($H1705&lt;$J$12,F1705,F1705/$H1705*$J$12)</f>
        <v>0</v>
      </c>
      <c r="U1705">
        <f>SUM(S1694:U1704)</f>
        <v>7052.9194890474282</v>
      </c>
      <c r="Y1705" s="2">
        <f>SUM(W1694:Y1704)</f>
        <v>6877.3355912379429</v>
      </c>
      <c r="AC1705" s="2">
        <f>SUM(AA1694:AC1704)</f>
        <v>2053.4013547427667</v>
      </c>
      <c r="AE1705" s="2">
        <f>SUM(AE1694:AE1704)</f>
        <v>4805.9105131158249</v>
      </c>
      <c r="AF1705" s="2">
        <f>SUM(AF1694:AF1704)</f>
        <v>4805.9105131158249</v>
      </c>
      <c r="AG1705">
        <f>SUM(AG1694:AG1704)</f>
        <v>0</v>
      </c>
      <c r="AH1705" s="15">
        <f>SUM(AE1694:AG1704)</f>
        <v>9611.8210262316461</v>
      </c>
    </row>
    <row r="1706" spans="1:35" x14ac:dyDescent="0.25">
      <c r="B1706" s="3"/>
      <c r="C1706" s="3"/>
      <c r="D1706" s="3"/>
      <c r="E1706" s="6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14"/>
      <c r="AI1706" s="3"/>
    </row>
    <row r="1707" spans="1:35" x14ac:dyDescent="0.25">
      <c r="B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7"/>
      <c r="U1707" s="7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7"/>
      <c r="AH1707" s="19"/>
      <c r="AI1707" s="7"/>
    </row>
    <row r="1708" spans="1:35" x14ac:dyDescent="0.25">
      <c r="A1708" t="s">
        <v>24</v>
      </c>
      <c r="B1708">
        <f>B1693+1</f>
        <v>112</v>
      </c>
      <c r="D1708" s="3" t="s">
        <v>34</v>
      </c>
      <c r="E1708" s="3" t="s">
        <v>5</v>
      </c>
      <c r="F1708" s="3" t="s">
        <v>4</v>
      </c>
      <c r="G1708" s="3" t="s">
        <v>6</v>
      </c>
      <c r="H1708" s="3" t="s">
        <v>14</v>
      </c>
      <c r="I1708" s="3" t="s">
        <v>7</v>
      </c>
      <c r="K1708" s="14" t="s">
        <v>32</v>
      </c>
      <c r="L1708" s="4"/>
      <c r="M1708" s="4"/>
      <c r="N1708" s="3" t="s">
        <v>51</v>
      </c>
      <c r="O1708" s="3" t="s">
        <v>50</v>
      </c>
      <c r="P1708" s="3" t="s">
        <v>14</v>
      </c>
      <c r="R1708" s="3" t="s">
        <v>34</v>
      </c>
      <c r="S1708" s="3" t="s">
        <v>35</v>
      </c>
      <c r="T1708" s="3" t="s">
        <v>36</v>
      </c>
      <c r="U1708" s="3" t="s">
        <v>37</v>
      </c>
      <c r="W1708" s="3" t="s">
        <v>38</v>
      </c>
      <c r="X1708" s="3" t="s">
        <v>39</v>
      </c>
      <c r="Y1708" s="3" t="s">
        <v>40</v>
      </c>
      <c r="AA1708" s="3" t="s">
        <v>41</v>
      </c>
      <c r="AB1708" s="3" t="s">
        <v>42</v>
      </c>
      <c r="AC1708" s="3" t="s">
        <v>43</v>
      </c>
      <c r="AE1708" s="3" t="s">
        <v>52</v>
      </c>
      <c r="AF1708" s="3" t="s">
        <v>54</v>
      </c>
      <c r="AG1708" s="3" t="s">
        <v>53</v>
      </c>
      <c r="AH1708" s="1" t="s">
        <v>24</v>
      </c>
      <c r="AI1708">
        <f>B1708</f>
        <v>112</v>
      </c>
    </row>
    <row r="1709" spans="1:35" x14ac:dyDescent="0.25">
      <c r="D1709">
        <f>D1694</f>
        <v>1</v>
      </c>
      <c r="E1709" s="2">
        <f>AE1694</f>
        <v>3779.4507685921112</v>
      </c>
      <c r="F1709" s="2">
        <f>AF1694</f>
        <v>3779.4507685921112</v>
      </c>
      <c r="G1709">
        <f>IF($B1708&lt;$M$5,0,$K$6)</f>
        <v>0</v>
      </c>
      <c r="H1709" s="2">
        <f>SUM(E1709:G1709)</f>
        <v>7558.9015371842224</v>
      </c>
      <c r="K1709" s="1" t="s">
        <v>17</v>
      </c>
      <c r="L1709" s="2">
        <f>SUM(I1711:I1719)</f>
        <v>3779450.7685921113</v>
      </c>
      <c r="M1709" s="4"/>
      <c r="N1709" s="7">
        <f>L1712+L1713</f>
        <v>1889725.3842960557</v>
      </c>
      <c r="O1709" s="7">
        <f>L1714</f>
        <v>1889725.3842960557</v>
      </c>
      <c r="P1709" s="4"/>
      <c r="R1709">
        <v>1</v>
      </c>
      <c r="S1709" s="2">
        <f t="shared" ref="S1709:S1719" si="1787">IF($H1709&lt;$J$12,E1709,E1709/$H1709*$J$12)</f>
        <v>2500</v>
      </c>
      <c r="T1709" s="2">
        <f t="shared" ref="T1709:T1719" si="1788">IF($H1709&lt;$J$12,F1709,F1709/$H1709*$J$12)</f>
        <v>2500</v>
      </c>
      <c r="U1709" s="2">
        <f t="shared" ref="U1709:U1719" si="1789">IF($H1709&lt;$J$12,G1709,G1709/$H1709*$J$12)</f>
        <v>0</v>
      </c>
      <c r="V1709" s="2"/>
      <c r="W1709" s="2">
        <f>S1709-S1709*$N$12</f>
        <v>2500</v>
      </c>
      <c r="X1709" s="2">
        <f>T1709-T1709*$N$12</f>
        <v>2500</v>
      </c>
      <c r="Y1709" s="2">
        <f>U1709-U1709*$N$12</f>
        <v>0</v>
      </c>
      <c r="Z1709" s="2"/>
      <c r="AA1709" s="2">
        <f>W1709*VLOOKUP($R1709,$D$19:$E$29,2,FALSE)</f>
        <v>625</v>
      </c>
      <c r="AB1709" s="2">
        <f t="shared" ref="AB1709:AB1719" si="1790">X1709*VLOOKUP($R1709,$D$19:$E$29,2,FALSE)</f>
        <v>625</v>
      </c>
      <c r="AC1709" s="2">
        <f t="shared" ref="AC1709:AC1719" si="1791">Y1709*VLOOKUP($R1709,$D$19:$E$29,2,FALSE)</f>
        <v>0</v>
      </c>
      <c r="AD1709" s="2"/>
      <c r="AE1709" s="2">
        <f>N1712</f>
        <v>3779.4507685921112</v>
      </c>
      <c r="AF1709" s="2">
        <f>O1712</f>
        <v>3779.4507685921112</v>
      </c>
      <c r="AG1709">
        <v>0</v>
      </c>
    </row>
    <row r="1710" spans="1:35" x14ac:dyDescent="0.25">
      <c r="D1710">
        <f t="shared" ref="D1710:D1719" si="1792">D1695</f>
        <v>2</v>
      </c>
      <c r="E1710" s="2">
        <f t="shared" ref="E1710:E1719" si="1793">AE1695</f>
        <v>625</v>
      </c>
      <c r="F1710" s="2">
        <f t="shared" ref="F1710:F1719" si="1794">AF1695</f>
        <v>625</v>
      </c>
      <c r="G1710">
        <f t="shared" ref="G1710:G1719" si="1795">AG1695</f>
        <v>0</v>
      </c>
      <c r="H1710" s="2">
        <f t="shared" ref="H1710:H1719" si="1796">SUM(E1710:G1710)</f>
        <v>1250</v>
      </c>
      <c r="K1710" s="1" t="s">
        <v>19</v>
      </c>
      <c r="L1710" s="8">
        <f>IF(B1708&lt;$M$5,0,$K$6/SUM($K$6,E1709:E1719))</f>
        <v>0</v>
      </c>
      <c r="M1710" s="1" t="s">
        <v>15</v>
      </c>
      <c r="N1710" s="2">
        <f>N1709*$I$6</f>
        <v>3779.4507685921112</v>
      </c>
      <c r="O1710" s="2">
        <f>O1709*$I$6</f>
        <v>3779.4507685921112</v>
      </c>
      <c r="P1710" s="2">
        <f>SUM(N1710:O1710)</f>
        <v>7558.9015371842224</v>
      </c>
      <c r="R1710">
        <v>2</v>
      </c>
      <c r="S1710" s="2">
        <f t="shared" si="1787"/>
        <v>625</v>
      </c>
      <c r="T1710" s="2">
        <f t="shared" si="1788"/>
        <v>625</v>
      </c>
      <c r="U1710" s="2">
        <f t="shared" si="1789"/>
        <v>0</v>
      </c>
      <c r="V1710" s="2"/>
      <c r="W1710" s="2">
        <f>S1710-S1710*$N$13</f>
        <v>593.75</v>
      </c>
      <c r="X1710" s="2">
        <f>T1710-T1710*$N$13</f>
        <v>593.75</v>
      </c>
      <c r="Y1710" s="2">
        <f>U1710-U1710*$N$13</f>
        <v>0</v>
      </c>
      <c r="Z1710" s="2"/>
      <c r="AA1710" s="2">
        <f t="shared" ref="AA1710:AA1719" si="1797">W1710*VLOOKUP($R1710,$D$19:$E$29,2,FALSE)</f>
        <v>237.5</v>
      </c>
      <c r="AB1710" s="2">
        <f t="shared" si="1790"/>
        <v>237.5</v>
      </c>
      <c r="AC1710" s="2">
        <f t="shared" si="1791"/>
        <v>0</v>
      </c>
      <c r="AD1710" s="2"/>
      <c r="AE1710" s="2">
        <f>AA1709</f>
        <v>625</v>
      </c>
      <c r="AF1710" s="2">
        <f t="shared" ref="AF1710:AF1719" si="1798">AB1709</f>
        <v>625</v>
      </c>
      <c r="AG1710" s="2">
        <f t="shared" ref="AG1710:AG1719" si="1799">AC1709</f>
        <v>0</v>
      </c>
    </row>
    <row r="1711" spans="1:35" x14ac:dyDescent="0.25">
      <c r="D1711">
        <f t="shared" si="1792"/>
        <v>3</v>
      </c>
      <c r="E1711" s="2">
        <f t="shared" si="1793"/>
        <v>237.5</v>
      </c>
      <c r="F1711" s="2">
        <f t="shared" si="1794"/>
        <v>237.5</v>
      </c>
      <c r="G1711">
        <f t="shared" si="1795"/>
        <v>0</v>
      </c>
      <c r="H1711" s="2">
        <f t="shared" si="1796"/>
        <v>475</v>
      </c>
      <c r="I1711" s="2">
        <f t="shared" ref="I1711:I1719" si="1800">F1711*VLOOKUP(D1711,$H$12:$L$22,4,FALSE)</f>
        <v>1149025</v>
      </c>
      <c r="J1711" s="2"/>
      <c r="K1711" s="1" t="s">
        <v>20</v>
      </c>
      <c r="L1711" s="8">
        <f>1-L1710</f>
        <v>1</v>
      </c>
      <c r="M1711" s="1" t="s">
        <v>16</v>
      </c>
      <c r="N1711" s="2">
        <f>IF($P1710&lt;$I$7,N1710,$I$7*N1710/$P1710)</f>
        <v>3779.4507685921112</v>
      </c>
      <c r="O1711" s="2">
        <f>IF($P1710&lt;$I$7,O1710,$I$7*O1710/$P1710)</f>
        <v>3779.4507685921112</v>
      </c>
      <c r="P1711" s="2">
        <f>SUM(N1711:O1711)</f>
        <v>7558.9015371842224</v>
      </c>
      <c r="R1711">
        <v>3</v>
      </c>
      <c r="S1711" s="2">
        <f t="shared" si="1787"/>
        <v>237.5</v>
      </c>
      <c r="T1711" s="2">
        <f t="shared" si="1788"/>
        <v>237.5</v>
      </c>
      <c r="U1711" s="2">
        <f t="shared" si="1789"/>
        <v>0</v>
      </c>
      <c r="V1711" s="2"/>
      <c r="W1711" s="2">
        <f>S1711-S1711*$N$14</f>
        <v>213.75</v>
      </c>
      <c r="X1711" s="2">
        <f>T1711-T1711*$N$14</f>
        <v>213.75</v>
      </c>
      <c r="Y1711" s="2">
        <f>U1711-U1711*$N$14</f>
        <v>0</v>
      </c>
      <c r="Z1711" s="2"/>
      <c r="AA1711" s="2">
        <f t="shared" si="1797"/>
        <v>85.5</v>
      </c>
      <c r="AB1711" s="2">
        <f t="shared" si="1790"/>
        <v>85.5</v>
      </c>
      <c r="AC1711" s="2">
        <f t="shared" si="1791"/>
        <v>0</v>
      </c>
      <c r="AD1711" s="2"/>
      <c r="AE1711" s="2">
        <f t="shared" ref="AE1711:AE1719" si="1801">AA1710</f>
        <v>237.5</v>
      </c>
      <c r="AF1711" s="2">
        <f t="shared" si="1798"/>
        <v>237.5</v>
      </c>
      <c r="AG1711" s="2">
        <f t="shared" si="1799"/>
        <v>0</v>
      </c>
    </row>
    <row r="1712" spans="1:35" x14ac:dyDescent="0.25">
      <c r="D1712">
        <f t="shared" si="1792"/>
        <v>4</v>
      </c>
      <c r="E1712" s="2">
        <f t="shared" si="1793"/>
        <v>85.5</v>
      </c>
      <c r="F1712" s="2">
        <f t="shared" si="1794"/>
        <v>85.5</v>
      </c>
      <c r="G1712">
        <f t="shared" si="1795"/>
        <v>0</v>
      </c>
      <c r="H1712" s="2">
        <f t="shared" si="1796"/>
        <v>171</v>
      </c>
      <c r="I1712" s="2">
        <f t="shared" si="1800"/>
        <v>847732.5</v>
      </c>
      <c r="J1712" s="2"/>
      <c r="K1712" s="1" t="s">
        <v>21</v>
      </c>
      <c r="L1712" s="2">
        <f>L1709*L1710</f>
        <v>0</v>
      </c>
      <c r="M1712" s="1" t="s">
        <v>33</v>
      </c>
      <c r="N1712" s="2">
        <f>N1711</f>
        <v>3779.4507685921112</v>
      </c>
      <c r="O1712" s="2">
        <f t="shared" ref="O1712" si="1802">O1711</f>
        <v>3779.4507685921112</v>
      </c>
      <c r="P1712" s="2">
        <f>SUM(N1712:O1712)</f>
        <v>7558.9015371842224</v>
      </c>
      <c r="R1712">
        <v>4</v>
      </c>
      <c r="S1712" s="2">
        <f t="shared" si="1787"/>
        <v>85.5</v>
      </c>
      <c r="T1712" s="2">
        <f t="shared" si="1788"/>
        <v>85.5</v>
      </c>
      <c r="U1712" s="2">
        <f t="shared" si="1789"/>
        <v>0</v>
      </c>
      <c r="V1712" s="2"/>
      <c r="W1712" s="2">
        <f>S1712-S1712*$N$15</f>
        <v>68.400000000000006</v>
      </c>
      <c r="X1712" s="2">
        <f>T1712-T1712*$N$15</f>
        <v>68.400000000000006</v>
      </c>
      <c r="Y1712" s="2">
        <f>U1712-U1712*$N$15</f>
        <v>0</v>
      </c>
      <c r="Z1712" s="2"/>
      <c r="AA1712" s="2">
        <f t="shared" si="1797"/>
        <v>41.04</v>
      </c>
      <c r="AB1712" s="2">
        <f t="shared" si="1790"/>
        <v>41.04</v>
      </c>
      <c r="AC1712" s="2">
        <f t="shared" si="1791"/>
        <v>0</v>
      </c>
      <c r="AD1712" s="2"/>
      <c r="AE1712" s="2">
        <f t="shared" si="1801"/>
        <v>85.5</v>
      </c>
      <c r="AF1712" s="2">
        <f t="shared" si="1798"/>
        <v>85.5</v>
      </c>
      <c r="AG1712" s="2">
        <f t="shared" si="1799"/>
        <v>0</v>
      </c>
    </row>
    <row r="1713" spans="1:35" x14ac:dyDescent="0.25">
      <c r="D1713">
        <f t="shared" si="1792"/>
        <v>5</v>
      </c>
      <c r="E1713" s="2">
        <f t="shared" si="1793"/>
        <v>41.04</v>
      </c>
      <c r="F1713" s="2">
        <f t="shared" si="1794"/>
        <v>41.04</v>
      </c>
      <c r="G1713">
        <f t="shared" si="1795"/>
        <v>0</v>
      </c>
      <c r="H1713" s="2">
        <f t="shared" si="1796"/>
        <v>82.08</v>
      </c>
      <c r="I1713" s="2">
        <f t="shared" si="1800"/>
        <v>647282.88</v>
      </c>
      <c r="J1713" s="2"/>
      <c r="K1713" s="1" t="s">
        <v>22</v>
      </c>
      <c r="L1713" s="2">
        <f>(L1709*L1711)/2</f>
        <v>1889725.3842960557</v>
      </c>
      <c r="R1713">
        <v>5</v>
      </c>
      <c r="S1713" s="2">
        <f t="shared" si="1787"/>
        <v>41.04</v>
      </c>
      <c r="T1713" s="2">
        <f t="shared" si="1788"/>
        <v>41.04</v>
      </c>
      <c r="U1713" s="2">
        <f t="shared" si="1789"/>
        <v>0</v>
      </c>
      <c r="V1713" s="2"/>
      <c r="W1713" s="2">
        <f>S1713-S1713*$N$16</f>
        <v>32.832000000000001</v>
      </c>
      <c r="X1713" s="2">
        <f>T1713-T1713*$N$16</f>
        <v>32.832000000000001</v>
      </c>
      <c r="Y1713" s="2">
        <f>U1713-U1713*$N$16</f>
        <v>0</v>
      </c>
      <c r="Z1713" s="2"/>
      <c r="AA1713" s="2">
        <f t="shared" si="1797"/>
        <v>19.699200000000001</v>
      </c>
      <c r="AB1713" s="2">
        <f t="shared" si="1790"/>
        <v>19.699200000000001</v>
      </c>
      <c r="AC1713" s="2">
        <f t="shared" si="1791"/>
        <v>0</v>
      </c>
      <c r="AD1713" s="2"/>
      <c r="AE1713" s="2">
        <f t="shared" si="1801"/>
        <v>41.04</v>
      </c>
      <c r="AF1713" s="2">
        <f t="shared" si="1798"/>
        <v>41.04</v>
      </c>
      <c r="AG1713" s="2">
        <f t="shared" si="1799"/>
        <v>0</v>
      </c>
    </row>
    <row r="1714" spans="1:35" x14ac:dyDescent="0.25">
      <c r="D1714">
        <f t="shared" si="1792"/>
        <v>6</v>
      </c>
      <c r="E1714" s="2">
        <f t="shared" si="1793"/>
        <v>19.699200000000001</v>
      </c>
      <c r="F1714" s="2">
        <f t="shared" si="1794"/>
        <v>19.699200000000001</v>
      </c>
      <c r="G1714">
        <f t="shared" si="1795"/>
        <v>0</v>
      </c>
      <c r="H1714" s="2">
        <f t="shared" si="1796"/>
        <v>39.398400000000002</v>
      </c>
      <c r="I1714" s="2">
        <f t="shared" si="1800"/>
        <v>447309.73440000002</v>
      </c>
      <c r="J1714" s="2"/>
      <c r="K1714" s="1" t="s">
        <v>23</v>
      </c>
      <c r="L1714" s="2">
        <f>L1713</f>
        <v>1889725.3842960557</v>
      </c>
      <c r="R1714">
        <v>6</v>
      </c>
      <c r="S1714" s="2">
        <f t="shared" si="1787"/>
        <v>19.699200000000001</v>
      </c>
      <c r="T1714" s="2">
        <f t="shared" si="1788"/>
        <v>19.699200000000001</v>
      </c>
      <c r="U1714" s="2">
        <f t="shared" si="1789"/>
        <v>0</v>
      </c>
      <c r="V1714" s="2"/>
      <c r="W1714" s="2">
        <f>S1714-S1714*$N$17</f>
        <v>15.759360000000001</v>
      </c>
      <c r="X1714" s="2">
        <f>T1714-T1714*$N$17</f>
        <v>15.759360000000001</v>
      </c>
      <c r="Y1714" s="2">
        <f>U1714-U1714*$N$17</f>
        <v>0</v>
      </c>
      <c r="Z1714" s="2"/>
      <c r="AA1714" s="2">
        <f t="shared" si="1797"/>
        <v>9.4556160000000009</v>
      </c>
      <c r="AB1714" s="2">
        <f t="shared" si="1790"/>
        <v>9.4556160000000009</v>
      </c>
      <c r="AC1714" s="2">
        <f t="shared" si="1791"/>
        <v>0</v>
      </c>
      <c r="AD1714" s="2"/>
      <c r="AE1714" s="2">
        <f t="shared" si="1801"/>
        <v>19.699200000000001</v>
      </c>
      <c r="AF1714" s="2">
        <f t="shared" si="1798"/>
        <v>19.699200000000001</v>
      </c>
      <c r="AG1714" s="2">
        <f t="shared" si="1799"/>
        <v>0</v>
      </c>
    </row>
    <row r="1715" spans="1:35" x14ac:dyDescent="0.25">
      <c r="D1715">
        <f t="shared" si="1792"/>
        <v>7</v>
      </c>
      <c r="E1715" s="2">
        <f t="shared" si="1793"/>
        <v>9.4556160000000009</v>
      </c>
      <c r="F1715" s="2">
        <f t="shared" si="1794"/>
        <v>9.4556160000000009</v>
      </c>
      <c r="G1715">
        <f t="shared" si="1795"/>
        <v>0</v>
      </c>
      <c r="H1715" s="2">
        <f t="shared" si="1796"/>
        <v>18.911232000000002</v>
      </c>
      <c r="I1715" s="2">
        <f t="shared" si="1800"/>
        <v>278288.23449600005</v>
      </c>
      <c r="J1715" s="2"/>
      <c r="K1715" s="15"/>
      <c r="L1715" s="2"/>
      <c r="M1715" s="2"/>
      <c r="N1715" s="2"/>
      <c r="O1715" s="2"/>
      <c r="R1715">
        <v>7</v>
      </c>
      <c r="S1715" s="2">
        <f t="shared" si="1787"/>
        <v>9.4556160000000009</v>
      </c>
      <c r="T1715" s="2">
        <f t="shared" si="1788"/>
        <v>9.4556160000000009</v>
      </c>
      <c r="U1715" s="2">
        <f t="shared" si="1789"/>
        <v>0</v>
      </c>
      <c r="V1715" s="2"/>
      <c r="W1715" s="2">
        <f>S1715-S1715*$N$18</f>
        <v>7.5644928000000009</v>
      </c>
      <c r="X1715" s="2">
        <f>T1715-T1715*$N$18</f>
        <v>7.5644928000000009</v>
      </c>
      <c r="Y1715" s="2">
        <f>U1715-U1715*$N$18</f>
        <v>0</v>
      </c>
      <c r="Z1715" s="2"/>
      <c r="AA1715" s="2">
        <f t="shared" si="1797"/>
        <v>4.53869568</v>
      </c>
      <c r="AB1715" s="2">
        <f t="shared" si="1790"/>
        <v>4.53869568</v>
      </c>
      <c r="AC1715" s="2">
        <f t="shared" si="1791"/>
        <v>0</v>
      </c>
      <c r="AD1715" s="2"/>
      <c r="AE1715" s="2">
        <f t="shared" si="1801"/>
        <v>9.4556160000000009</v>
      </c>
      <c r="AF1715" s="2">
        <f t="shared" si="1798"/>
        <v>9.4556160000000009</v>
      </c>
      <c r="AG1715" s="2">
        <f t="shared" si="1799"/>
        <v>0</v>
      </c>
    </row>
    <row r="1716" spans="1:35" x14ac:dyDescent="0.25">
      <c r="D1716">
        <f t="shared" si="1792"/>
        <v>8</v>
      </c>
      <c r="E1716" s="2">
        <f t="shared" si="1793"/>
        <v>4.53869568</v>
      </c>
      <c r="F1716" s="2">
        <f t="shared" si="1794"/>
        <v>4.53869568</v>
      </c>
      <c r="G1716">
        <f t="shared" si="1795"/>
        <v>0</v>
      </c>
      <c r="H1716" s="2">
        <f t="shared" si="1796"/>
        <v>9.07739136</v>
      </c>
      <c r="I1716" s="2">
        <f t="shared" si="1800"/>
        <v>168076.97842176</v>
      </c>
      <c r="J1716" s="2"/>
      <c r="K1716" s="2"/>
      <c r="L1716" s="2"/>
      <c r="M1716" s="2"/>
      <c r="N1716" s="2"/>
      <c r="O1716" s="2"/>
      <c r="R1716">
        <v>8</v>
      </c>
      <c r="S1716" s="2">
        <f t="shared" si="1787"/>
        <v>4.53869568</v>
      </c>
      <c r="T1716" s="2">
        <f t="shared" si="1788"/>
        <v>4.53869568</v>
      </c>
      <c r="U1716" s="2">
        <f t="shared" si="1789"/>
        <v>0</v>
      </c>
      <c r="V1716" s="2"/>
      <c r="W1716" s="2">
        <f>S1716-S1716*$N$19</f>
        <v>3.630956544</v>
      </c>
      <c r="X1716" s="2">
        <f>T1716-T1716*$N$19</f>
        <v>3.630956544</v>
      </c>
      <c r="Y1716" s="2">
        <f>U1716-U1716*$N$19</f>
        <v>0</v>
      </c>
      <c r="Z1716" s="2"/>
      <c r="AA1716" s="2">
        <f t="shared" si="1797"/>
        <v>2.1785739263999999</v>
      </c>
      <c r="AB1716" s="2">
        <f t="shared" si="1790"/>
        <v>2.1785739263999999</v>
      </c>
      <c r="AC1716" s="2">
        <f t="shared" si="1791"/>
        <v>0</v>
      </c>
      <c r="AD1716" s="2"/>
      <c r="AE1716" s="2">
        <f t="shared" si="1801"/>
        <v>4.53869568</v>
      </c>
      <c r="AF1716" s="2">
        <f t="shared" si="1798"/>
        <v>4.53869568</v>
      </c>
      <c r="AG1716" s="2">
        <f t="shared" si="1799"/>
        <v>0</v>
      </c>
    </row>
    <row r="1717" spans="1:35" x14ac:dyDescent="0.25">
      <c r="D1717">
        <f t="shared" si="1792"/>
        <v>9</v>
      </c>
      <c r="E1717" s="2">
        <f t="shared" si="1793"/>
        <v>2.1785739263999999</v>
      </c>
      <c r="F1717" s="2">
        <f t="shared" si="1794"/>
        <v>2.1785739263999999</v>
      </c>
      <c r="G1717">
        <f t="shared" si="1795"/>
        <v>0</v>
      </c>
      <c r="H1717" s="2">
        <f t="shared" si="1796"/>
        <v>4.3571478527999998</v>
      </c>
      <c r="I1717" s="2">
        <f t="shared" si="1800"/>
        <v>134261.15393617921</v>
      </c>
      <c r="J1717" s="2"/>
      <c r="K1717" s="2"/>
      <c r="L1717" s="2"/>
      <c r="M1717" s="2"/>
      <c r="N1717" s="2"/>
      <c r="O1717" s="2"/>
      <c r="R1717">
        <v>9</v>
      </c>
      <c r="S1717" s="2">
        <f t="shared" si="1787"/>
        <v>2.1785739263999999</v>
      </c>
      <c r="T1717" s="2">
        <f t="shared" si="1788"/>
        <v>2.1785739263999999</v>
      </c>
      <c r="U1717" s="2">
        <f t="shared" si="1789"/>
        <v>0</v>
      </c>
      <c r="V1717" s="2"/>
      <c r="W1717" s="2">
        <f>S1717-S1717*$N$20</f>
        <v>1.7428591411199998</v>
      </c>
      <c r="X1717" s="2">
        <f>T1717-T1717*$N$20</f>
        <v>1.7428591411199998</v>
      </c>
      <c r="Y1717" s="2">
        <f>U1717-U1717*$N$20</f>
        <v>0</v>
      </c>
      <c r="Z1717" s="2"/>
      <c r="AA1717" s="2">
        <f t="shared" si="1797"/>
        <v>1.0457154846719998</v>
      </c>
      <c r="AB1717" s="2">
        <f t="shared" si="1790"/>
        <v>1.0457154846719998</v>
      </c>
      <c r="AC1717" s="2">
        <f t="shared" si="1791"/>
        <v>0</v>
      </c>
      <c r="AD1717" s="2"/>
      <c r="AE1717" s="2">
        <f t="shared" si="1801"/>
        <v>2.1785739263999999</v>
      </c>
      <c r="AF1717" s="2">
        <f t="shared" si="1798"/>
        <v>2.1785739263999999</v>
      </c>
      <c r="AG1717" s="2">
        <f t="shared" si="1799"/>
        <v>0</v>
      </c>
    </row>
    <row r="1718" spans="1:35" x14ac:dyDescent="0.25">
      <c r="D1718">
        <f t="shared" si="1792"/>
        <v>10</v>
      </c>
      <c r="E1718" s="2">
        <f t="shared" si="1793"/>
        <v>1.0457154846719998</v>
      </c>
      <c r="F1718" s="2">
        <f t="shared" si="1794"/>
        <v>1.0457154846719998</v>
      </c>
      <c r="G1718">
        <f t="shared" si="1795"/>
        <v>0</v>
      </c>
      <c r="H1718" s="2">
        <f t="shared" si="1796"/>
        <v>2.0914309693439996</v>
      </c>
      <c r="I1718" s="2">
        <f t="shared" si="1800"/>
        <v>67114.019806248951</v>
      </c>
      <c r="J1718" s="2"/>
      <c r="K1718" s="2"/>
      <c r="L1718" s="2"/>
      <c r="M1718" s="2"/>
      <c r="N1718" s="2"/>
      <c r="O1718" s="2"/>
      <c r="R1718">
        <v>10</v>
      </c>
      <c r="S1718" s="2">
        <f t="shared" si="1787"/>
        <v>1.0457154846719998</v>
      </c>
      <c r="T1718" s="2">
        <f t="shared" si="1788"/>
        <v>1.0457154846719998</v>
      </c>
      <c r="U1718" s="2">
        <f t="shared" si="1789"/>
        <v>0</v>
      </c>
      <c r="V1718" s="2"/>
      <c r="W1718" s="2">
        <f>S1718-S1718*$N$21</f>
        <v>0.8365723877375999</v>
      </c>
      <c r="X1718" s="2">
        <f>T1718-T1718*$N$21</f>
        <v>0.8365723877375999</v>
      </c>
      <c r="Y1718" s="2">
        <f>U1718-U1718*$N$21</f>
        <v>0</v>
      </c>
      <c r="Z1718" s="2"/>
      <c r="AA1718" s="2">
        <f t="shared" si="1797"/>
        <v>0.50194343264255992</v>
      </c>
      <c r="AB1718" s="2">
        <f t="shared" si="1790"/>
        <v>0.50194343264255992</v>
      </c>
      <c r="AC1718" s="2">
        <f t="shared" si="1791"/>
        <v>0</v>
      </c>
      <c r="AD1718" s="2"/>
      <c r="AE1718" s="2">
        <f t="shared" si="1801"/>
        <v>1.0457154846719998</v>
      </c>
      <c r="AF1718" s="2">
        <f t="shared" si="1798"/>
        <v>1.0457154846719998</v>
      </c>
      <c r="AG1718" s="2">
        <f t="shared" si="1799"/>
        <v>0</v>
      </c>
    </row>
    <row r="1719" spans="1:35" x14ac:dyDescent="0.25">
      <c r="D1719">
        <f t="shared" si="1792"/>
        <v>11</v>
      </c>
      <c r="E1719" s="2">
        <f t="shared" si="1793"/>
        <v>0.50194343264255992</v>
      </c>
      <c r="F1719" s="2">
        <f t="shared" si="1794"/>
        <v>0.50194343264255992</v>
      </c>
      <c r="G1719">
        <f t="shared" si="1795"/>
        <v>0</v>
      </c>
      <c r="H1719" s="2">
        <f t="shared" si="1796"/>
        <v>1.0038868652851198</v>
      </c>
      <c r="I1719" s="2">
        <f t="shared" si="1800"/>
        <v>40360.26753192296</v>
      </c>
      <c r="J1719" s="2"/>
      <c r="K1719" s="2"/>
      <c r="L1719" s="2"/>
      <c r="M1719" s="2"/>
      <c r="N1719" s="2"/>
      <c r="O1719" s="2"/>
      <c r="R1719" s="3">
        <v>11</v>
      </c>
      <c r="S1719" s="6">
        <f t="shared" si="1787"/>
        <v>0.50194343264255992</v>
      </c>
      <c r="T1719" s="6">
        <f t="shared" si="1788"/>
        <v>0.50194343264255992</v>
      </c>
      <c r="U1719" s="6">
        <f t="shared" si="1789"/>
        <v>0</v>
      </c>
      <c r="V1719" s="7"/>
      <c r="W1719" s="2">
        <f>S1719-S1719*$N$22</f>
        <v>0.40155474611404796</v>
      </c>
      <c r="X1719" s="2">
        <f>T1719-T1719*$N$22</f>
        <v>0.40155474611404796</v>
      </c>
      <c r="Y1719" s="2">
        <f>U1719-U1719*$N$22</f>
        <v>0</v>
      </c>
      <c r="Z1719" s="2"/>
      <c r="AA1719" s="2">
        <f t="shared" si="1797"/>
        <v>0.24093284766842876</v>
      </c>
      <c r="AB1719" s="2">
        <f t="shared" si="1790"/>
        <v>0.24093284766842876</v>
      </c>
      <c r="AC1719" s="2">
        <f t="shared" si="1791"/>
        <v>0</v>
      </c>
      <c r="AD1719" s="2"/>
      <c r="AE1719" s="2">
        <f t="shared" si="1801"/>
        <v>0.50194343264255992</v>
      </c>
      <c r="AF1719" s="2">
        <f t="shared" si="1798"/>
        <v>0.50194343264255992</v>
      </c>
      <c r="AG1719" s="2">
        <f t="shared" si="1799"/>
        <v>0</v>
      </c>
    </row>
    <row r="1720" spans="1:35" x14ac:dyDescent="0.25">
      <c r="H1720" s="2">
        <f>SUM(H1709:H1719)</f>
        <v>9611.8210262316497</v>
      </c>
      <c r="I1720">
        <f>SUM(I1711:I1719)</f>
        <v>3779450.7685921113</v>
      </c>
      <c r="R1720" t="s">
        <v>30</v>
      </c>
      <c r="T1720">
        <f>IF($H1720&lt;$J$12,F1720,F1720/$H1720*$J$12)</f>
        <v>0</v>
      </c>
      <c r="U1720">
        <f>SUM(S1709:U1719)</f>
        <v>7052.9194890474282</v>
      </c>
      <c r="Y1720" s="2">
        <f>SUM(W1709:Y1719)</f>
        <v>6877.3355912379429</v>
      </c>
      <c r="AC1720" s="2">
        <f>SUM(AA1709:AC1719)</f>
        <v>2053.4013547427667</v>
      </c>
      <c r="AE1720" s="2">
        <f>SUM(AE1709:AE1719)</f>
        <v>4805.9105131158249</v>
      </c>
      <c r="AF1720" s="2">
        <f>SUM(AF1709:AF1719)</f>
        <v>4805.9105131158249</v>
      </c>
      <c r="AG1720">
        <f>SUM(AG1709:AG1719)</f>
        <v>0</v>
      </c>
      <c r="AH1720" s="15">
        <f>SUM(AE1709:AG1719)</f>
        <v>9611.8210262316461</v>
      </c>
    </row>
    <row r="1721" spans="1:35" x14ac:dyDescent="0.25">
      <c r="B1721" s="3"/>
      <c r="C1721" s="3"/>
      <c r="D1721" s="3"/>
      <c r="E1721" s="6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14"/>
      <c r="AI1721" s="3"/>
    </row>
    <row r="1722" spans="1:35" x14ac:dyDescent="0.25">
      <c r="B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7"/>
      <c r="U1722" s="7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7"/>
      <c r="AH1722" s="19"/>
      <c r="AI1722" s="7"/>
    </row>
    <row r="1723" spans="1:35" x14ac:dyDescent="0.25">
      <c r="A1723" t="s">
        <v>24</v>
      </c>
      <c r="B1723">
        <f>B1708+1</f>
        <v>113</v>
      </c>
      <c r="D1723" s="3" t="s">
        <v>34</v>
      </c>
      <c r="E1723" s="3" t="s">
        <v>5</v>
      </c>
      <c r="F1723" s="3" t="s">
        <v>4</v>
      </c>
      <c r="G1723" s="3" t="s">
        <v>6</v>
      </c>
      <c r="H1723" s="3" t="s">
        <v>14</v>
      </c>
      <c r="I1723" s="3" t="s">
        <v>7</v>
      </c>
      <c r="K1723" s="14" t="s">
        <v>32</v>
      </c>
      <c r="L1723" s="4"/>
      <c r="M1723" s="4"/>
      <c r="N1723" s="3" t="s">
        <v>51</v>
      </c>
      <c r="O1723" s="3" t="s">
        <v>50</v>
      </c>
      <c r="P1723" s="3" t="s">
        <v>14</v>
      </c>
      <c r="R1723" s="3" t="s">
        <v>34</v>
      </c>
      <c r="S1723" s="3" t="s">
        <v>35</v>
      </c>
      <c r="T1723" s="3" t="s">
        <v>36</v>
      </c>
      <c r="U1723" s="3" t="s">
        <v>37</v>
      </c>
      <c r="W1723" s="3" t="s">
        <v>38</v>
      </c>
      <c r="X1723" s="3" t="s">
        <v>39</v>
      </c>
      <c r="Y1723" s="3" t="s">
        <v>40</v>
      </c>
      <c r="AA1723" s="3" t="s">
        <v>41</v>
      </c>
      <c r="AB1723" s="3" t="s">
        <v>42</v>
      </c>
      <c r="AC1723" s="3" t="s">
        <v>43</v>
      </c>
      <c r="AE1723" s="3" t="s">
        <v>52</v>
      </c>
      <c r="AF1723" s="3" t="s">
        <v>54</v>
      </c>
      <c r="AG1723" s="3" t="s">
        <v>53</v>
      </c>
      <c r="AH1723" s="1" t="s">
        <v>24</v>
      </c>
      <c r="AI1723">
        <f>B1723</f>
        <v>113</v>
      </c>
    </row>
    <row r="1724" spans="1:35" x14ac:dyDescent="0.25">
      <c r="D1724">
        <f>D1709</f>
        <v>1</v>
      </c>
      <c r="E1724" s="2">
        <f>AE1709</f>
        <v>3779.4507685921112</v>
      </c>
      <c r="F1724" s="2">
        <f>AF1709</f>
        <v>3779.4507685921112</v>
      </c>
      <c r="G1724">
        <f>IF($B1723&lt;$M$5,0,$K$6)</f>
        <v>0</v>
      </c>
      <c r="H1724" s="2">
        <f>SUM(E1724:G1724)</f>
        <v>7558.9015371842224</v>
      </c>
      <c r="K1724" s="1" t="s">
        <v>17</v>
      </c>
      <c r="L1724" s="2">
        <f>SUM(I1726:I1734)</f>
        <v>3779450.7685921113</v>
      </c>
      <c r="M1724" s="4"/>
      <c r="N1724" s="7">
        <f>L1727+L1728</f>
        <v>1889725.3842960557</v>
      </c>
      <c r="O1724" s="7">
        <f>L1729</f>
        <v>1889725.3842960557</v>
      </c>
      <c r="P1724" s="4"/>
      <c r="R1724">
        <v>1</v>
      </c>
      <c r="S1724" s="2">
        <f t="shared" ref="S1724:S1734" si="1803">IF($H1724&lt;$J$12,E1724,E1724/$H1724*$J$12)</f>
        <v>2500</v>
      </c>
      <c r="T1724" s="2">
        <f t="shared" ref="T1724:T1734" si="1804">IF($H1724&lt;$J$12,F1724,F1724/$H1724*$J$12)</f>
        <v>2500</v>
      </c>
      <c r="U1724" s="2">
        <f t="shared" ref="U1724:U1734" si="1805">IF($H1724&lt;$J$12,G1724,G1724/$H1724*$J$12)</f>
        <v>0</v>
      </c>
      <c r="V1724" s="2"/>
      <c r="W1724" s="2">
        <f>S1724-S1724*$N$12</f>
        <v>2500</v>
      </c>
      <c r="X1724" s="2">
        <f>T1724-T1724*$N$12</f>
        <v>2500</v>
      </c>
      <c r="Y1724" s="2">
        <f>U1724-U1724*$N$12</f>
        <v>0</v>
      </c>
      <c r="Z1724" s="2"/>
      <c r="AA1724" s="2">
        <f>W1724*VLOOKUP($R1724,$D$19:$E$29,2,FALSE)</f>
        <v>625</v>
      </c>
      <c r="AB1724" s="2">
        <f t="shared" ref="AB1724:AB1734" si="1806">X1724*VLOOKUP($R1724,$D$19:$E$29,2,FALSE)</f>
        <v>625</v>
      </c>
      <c r="AC1724" s="2">
        <f t="shared" ref="AC1724:AC1734" si="1807">Y1724*VLOOKUP($R1724,$D$19:$E$29,2,FALSE)</f>
        <v>0</v>
      </c>
      <c r="AD1724" s="2"/>
      <c r="AE1724" s="2">
        <f>N1727</f>
        <v>3779.4507685921112</v>
      </c>
      <c r="AF1724" s="2">
        <f>O1727</f>
        <v>3779.4507685921112</v>
      </c>
      <c r="AG1724">
        <v>0</v>
      </c>
    </row>
    <row r="1725" spans="1:35" x14ac:dyDescent="0.25">
      <c r="D1725">
        <f t="shared" ref="D1725:D1734" si="1808">D1710</f>
        <v>2</v>
      </c>
      <c r="E1725" s="2">
        <f t="shared" ref="E1725:E1734" si="1809">AE1710</f>
        <v>625</v>
      </c>
      <c r="F1725" s="2">
        <f t="shared" ref="F1725:F1734" si="1810">AF1710</f>
        <v>625</v>
      </c>
      <c r="G1725">
        <f t="shared" ref="G1725:G1734" si="1811">AG1710</f>
        <v>0</v>
      </c>
      <c r="H1725" s="2">
        <f t="shared" ref="H1725:H1734" si="1812">SUM(E1725:G1725)</f>
        <v>1250</v>
      </c>
      <c r="K1725" s="1" t="s">
        <v>19</v>
      </c>
      <c r="L1725" s="8">
        <f>IF(B1723&lt;$M$5,0,$K$6/SUM($K$6,E1724:E1734))</f>
        <v>0</v>
      </c>
      <c r="M1725" s="1" t="s">
        <v>15</v>
      </c>
      <c r="N1725" s="2">
        <f>N1724*$I$6</f>
        <v>3779.4507685921112</v>
      </c>
      <c r="O1725" s="2">
        <f>O1724*$I$6</f>
        <v>3779.4507685921112</v>
      </c>
      <c r="P1725" s="2">
        <f>SUM(N1725:O1725)</f>
        <v>7558.9015371842224</v>
      </c>
      <c r="R1725">
        <v>2</v>
      </c>
      <c r="S1725" s="2">
        <f t="shared" si="1803"/>
        <v>625</v>
      </c>
      <c r="T1725" s="2">
        <f t="shared" si="1804"/>
        <v>625</v>
      </c>
      <c r="U1725" s="2">
        <f t="shared" si="1805"/>
        <v>0</v>
      </c>
      <c r="V1725" s="2"/>
      <c r="W1725" s="2">
        <f>S1725-S1725*$N$13</f>
        <v>593.75</v>
      </c>
      <c r="X1725" s="2">
        <f>T1725-T1725*$N$13</f>
        <v>593.75</v>
      </c>
      <c r="Y1725" s="2">
        <f>U1725-U1725*$N$13</f>
        <v>0</v>
      </c>
      <c r="Z1725" s="2"/>
      <c r="AA1725" s="2">
        <f t="shared" ref="AA1725:AA1734" si="1813">W1725*VLOOKUP($R1725,$D$19:$E$29,2,FALSE)</f>
        <v>237.5</v>
      </c>
      <c r="AB1725" s="2">
        <f t="shared" si="1806"/>
        <v>237.5</v>
      </c>
      <c r="AC1725" s="2">
        <f t="shared" si="1807"/>
        <v>0</v>
      </c>
      <c r="AD1725" s="2"/>
      <c r="AE1725" s="2">
        <f>AA1724</f>
        <v>625</v>
      </c>
      <c r="AF1725" s="2">
        <f t="shared" ref="AF1725:AF1734" si="1814">AB1724</f>
        <v>625</v>
      </c>
      <c r="AG1725" s="2">
        <f t="shared" ref="AG1725:AG1734" si="1815">AC1724</f>
        <v>0</v>
      </c>
    </row>
    <row r="1726" spans="1:35" x14ac:dyDescent="0.25">
      <c r="D1726">
        <f t="shared" si="1808"/>
        <v>3</v>
      </c>
      <c r="E1726" s="2">
        <f t="shared" si="1809"/>
        <v>237.5</v>
      </c>
      <c r="F1726" s="2">
        <f t="shared" si="1810"/>
        <v>237.5</v>
      </c>
      <c r="G1726">
        <f t="shared" si="1811"/>
        <v>0</v>
      </c>
      <c r="H1726" s="2">
        <f t="shared" si="1812"/>
        <v>475</v>
      </c>
      <c r="I1726" s="2">
        <f t="shared" ref="I1726:I1734" si="1816">F1726*VLOOKUP(D1726,$H$12:$L$22,4,FALSE)</f>
        <v>1149025</v>
      </c>
      <c r="J1726" s="2"/>
      <c r="K1726" s="1" t="s">
        <v>20</v>
      </c>
      <c r="L1726" s="8">
        <f>1-L1725</f>
        <v>1</v>
      </c>
      <c r="M1726" s="1" t="s">
        <v>16</v>
      </c>
      <c r="N1726" s="2">
        <f>IF($P1725&lt;$I$7,N1725,$I$7*N1725/$P1725)</f>
        <v>3779.4507685921112</v>
      </c>
      <c r="O1726" s="2">
        <f>IF($P1725&lt;$I$7,O1725,$I$7*O1725/$P1725)</f>
        <v>3779.4507685921112</v>
      </c>
      <c r="P1726" s="2">
        <f>SUM(N1726:O1726)</f>
        <v>7558.9015371842224</v>
      </c>
      <c r="R1726">
        <v>3</v>
      </c>
      <c r="S1726" s="2">
        <f t="shared" si="1803"/>
        <v>237.5</v>
      </c>
      <c r="T1726" s="2">
        <f t="shared" si="1804"/>
        <v>237.5</v>
      </c>
      <c r="U1726" s="2">
        <f t="shared" si="1805"/>
        <v>0</v>
      </c>
      <c r="V1726" s="2"/>
      <c r="W1726" s="2">
        <f>S1726-S1726*$N$14</f>
        <v>213.75</v>
      </c>
      <c r="X1726" s="2">
        <f>T1726-T1726*$N$14</f>
        <v>213.75</v>
      </c>
      <c r="Y1726" s="2">
        <f>U1726-U1726*$N$14</f>
        <v>0</v>
      </c>
      <c r="Z1726" s="2"/>
      <c r="AA1726" s="2">
        <f t="shared" si="1813"/>
        <v>85.5</v>
      </c>
      <c r="AB1726" s="2">
        <f t="shared" si="1806"/>
        <v>85.5</v>
      </c>
      <c r="AC1726" s="2">
        <f t="shared" si="1807"/>
        <v>0</v>
      </c>
      <c r="AD1726" s="2"/>
      <c r="AE1726" s="2">
        <f t="shared" ref="AE1726:AE1734" si="1817">AA1725</f>
        <v>237.5</v>
      </c>
      <c r="AF1726" s="2">
        <f t="shared" si="1814"/>
        <v>237.5</v>
      </c>
      <c r="AG1726" s="2">
        <f t="shared" si="1815"/>
        <v>0</v>
      </c>
    </row>
    <row r="1727" spans="1:35" x14ac:dyDescent="0.25">
      <c r="D1727">
        <f t="shared" si="1808"/>
        <v>4</v>
      </c>
      <c r="E1727" s="2">
        <f t="shared" si="1809"/>
        <v>85.5</v>
      </c>
      <c r="F1727" s="2">
        <f t="shared" si="1810"/>
        <v>85.5</v>
      </c>
      <c r="G1727">
        <f t="shared" si="1811"/>
        <v>0</v>
      </c>
      <c r="H1727" s="2">
        <f t="shared" si="1812"/>
        <v>171</v>
      </c>
      <c r="I1727" s="2">
        <f t="shared" si="1816"/>
        <v>847732.5</v>
      </c>
      <c r="J1727" s="2"/>
      <c r="K1727" s="1" t="s">
        <v>21</v>
      </c>
      <c r="L1727" s="2">
        <f>L1724*L1725</f>
        <v>0</v>
      </c>
      <c r="M1727" s="1" t="s">
        <v>33</v>
      </c>
      <c r="N1727" s="2">
        <f>N1726</f>
        <v>3779.4507685921112</v>
      </c>
      <c r="O1727" s="2">
        <f t="shared" ref="O1727" si="1818">O1726</f>
        <v>3779.4507685921112</v>
      </c>
      <c r="P1727" s="2">
        <f>SUM(N1727:O1727)</f>
        <v>7558.9015371842224</v>
      </c>
      <c r="R1727">
        <v>4</v>
      </c>
      <c r="S1727" s="2">
        <f t="shared" si="1803"/>
        <v>85.5</v>
      </c>
      <c r="T1727" s="2">
        <f t="shared" si="1804"/>
        <v>85.5</v>
      </c>
      <c r="U1727" s="2">
        <f t="shared" si="1805"/>
        <v>0</v>
      </c>
      <c r="V1727" s="2"/>
      <c r="W1727" s="2">
        <f>S1727-S1727*$N$15</f>
        <v>68.400000000000006</v>
      </c>
      <c r="X1727" s="2">
        <f>T1727-T1727*$N$15</f>
        <v>68.400000000000006</v>
      </c>
      <c r="Y1727" s="2">
        <f>U1727-U1727*$N$15</f>
        <v>0</v>
      </c>
      <c r="Z1727" s="2"/>
      <c r="AA1727" s="2">
        <f t="shared" si="1813"/>
        <v>41.04</v>
      </c>
      <c r="AB1727" s="2">
        <f t="shared" si="1806"/>
        <v>41.04</v>
      </c>
      <c r="AC1727" s="2">
        <f t="shared" si="1807"/>
        <v>0</v>
      </c>
      <c r="AD1727" s="2"/>
      <c r="AE1727" s="2">
        <f t="shared" si="1817"/>
        <v>85.5</v>
      </c>
      <c r="AF1727" s="2">
        <f t="shared" si="1814"/>
        <v>85.5</v>
      </c>
      <c r="AG1727" s="2">
        <f t="shared" si="1815"/>
        <v>0</v>
      </c>
    </row>
    <row r="1728" spans="1:35" x14ac:dyDescent="0.25">
      <c r="D1728">
        <f t="shared" si="1808"/>
        <v>5</v>
      </c>
      <c r="E1728" s="2">
        <f t="shared" si="1809"/>
        <v>41.04</v>
      </c>
      <c r="F1728" s="2">
        <f t="shared" si="1810"/>
        <v>41.04</v>
      </c>
      <c r="G1728">
        <f t="shared" si="1811"/>
        <v>0</v>
      </c>
      <c r="H1728" s="2">
        <f t="shared" si="1812"/>
        <v>82.08</v>
      </c>
      <c r="I1728" s="2">
        <f t="shared" si="1816"/>
        <v>647282.88</v>
      </c>
      <c r="J1728" s="2"/>
      <c r="K1728" s="1" t="s">
        <v>22</v>
      </c>
      <c r="L1728" s="2">
        <f>(L1724*L1726)/2</f>
        <v>1889725.3842960557</v>
      </c>
      <c r="R1728">
        <v>5</v>
      </c>
      <c r="S1728" s="2">
        <f t="shared" si="1803"/>
        <v>41.04</v>
      </c>
      <c r="T1728" s="2">
        <f t="shared" si="1804"/>
        <v>41.04</v>
      </c>
      <c r="U1728" s="2">
        <f t="shared" si="1805"/>
        <v>0</v>
      </c>
      <c r="V1728" s="2"/>
      <c r="W1728" s="2">
        <f>S1728-S1728*$N$16</f>
        <v>32.832000000000001</v>
      </c>
      <c r="X1728" s="2">
        <f>T1728-T1728*$N$16</f>
        <v>32.832000000000001</v>
      </c>
      <c r="Y1728" s="2">
        <f>U1728-U1728*$N$16</f>
        <v>0</v>
      </c>
      <c r="Z1728" s="2"/>
      <c r="AA1728" s="2">
        <f t="shared" si="1813"/>
        <v>19.699200000000001</v>
      </c>
      <c r="AB1728" s="2">
        <f t="shared" si="1806"/>
        <v>19.699200000000001</v>
      </c>
      <c r="AC1728" s="2">
        <f t="shared" si="1807"/>
        <v>0</v>
      </c>
      <c r="AD1728" s="2"/>
      <c r="AE1728" s="2">
        <f t="shared" si="1817"/>
        <v>41.04</v>
      </c>
      <c r="AF1728" s="2">
        <f t="shared" si="1814"/>
        <v>41.04</v>
      </c>
      <c r="AG1728" s="2">
        <f t="shared" si="1815"/>
        <v>0</v>
      </c>
    </row>
    <row r="1729" spans="1:35" x14ac:dyDescent="0.25">
      <c r="D1729">
        <f t="shared" si="1808"/>
        <v>6</v>
      </c>
      <c r="E1729" s="2">
        <f t="shared" si="1809"/>
        <v>19.699200000000001</v>
      </c>
      <c r="F1729" s="2">
        <f t="shared" si="1810"/>
        <v>19.699200000000001</v>
      </c>
      <c r="G1729">
        <f t="shared" si="1811"/>
        <v>0</v>
      </c>
      <c r="H1729" s="2">
        <f t="shared" si="1812"/>
        <v>39.398400000000002</v>
      </c>
      <c r="I1729" s="2">
        <f t="shared" si="1816"/>
        <v>447309.73440000002</v>
      </c>
      <c r="J1729" s="2"/>
      <c r="K1729" s="1" t="s">
        <v>23</v>
      </c>
      <c r="L1729" s="2">
        <f>L1728</f>
        <v>1889725.3842960557</v>
      </c>
      <c r="R1729">
        <v>6</v>
      </c>
      <c r="S1729" s="2">
        <f t="shared" si="1803"/>
        <v>19.699200000000001</v>
      </c>
      <c r="T1729" s="2">
        <f t="shared" si="1804"/>
        <v>19.699200000000001</v>
      </c>
      <c r="U1729" s="2">
        <f t="shared" si="1805"/>
        <v>0</v>
      </c>
      <c r="V1729" s="2"/>
      <c r="W1729" s="2">
        <f>S1729-S1729*$N$17</f>
        <v>15.759360000000001</v>
      </c>
      <c r="X1729" s="2">
        <f>T1729-T1729*$N$17</f>
        <v>15.759360000000001</v>
      </c>
      <c r="Y1729" s="2">
        <f>U1729-U1729*$N$17</f>
        <v>0</v>
      </c>
      <c r="Z1729" s="2"/>
      <c r="AA1729" s="2">
        <f t="shared" si="1813"/>
        <v>9.4556160000000009</v>
      </c>
      <c r="AB1729" s="2">
        <f t="shared" si="1806"/>
        <v>9.4556160000000009</v>
      </c>
      <c r="AC1729" s="2">
        <f t="shared" si="1807"/>
        <v>0</v>
      </c>
      <c r="AD1729" s="2"/>
      <c r="AE1729" s="2">
        <f t="shared" si="1817"/>
        <v>19.699200000000001</v>
      </c>
      <c r="AF1729" s="2">
        <f t="shared" si="1814"/>
        <v>19.699200000000001</v>
      </c>
      <c r="AG1729" s="2">
        <f t="shared" si="1815"/>
        <v>0</v>
      </c>
    </row>
    <row r="1730" spans="1:35" x14ac:dyDescent="0.25">
      <c r="D1730">
        <f t="shared" si="1808"/>
        <v>7</v>
      </c>
      <c r="E1730" s="2">
        <f t="shared" si="1809"/>
        <v>9.4556160000000009</v>
      </c>
      <c r="F1730" s="2">
        <f t="shared" si="1810"/>
        <v>9.4556160000000009</v>
      </c>
      <c r="G1730">
        <f t="shared" si="1811"/>
        <v>0</v>
      </c>
      <c r="H1730" s="2">
        <f t="shared" si="1812"/>
        <v>18.911232000000002</v>
      </c>
      <c r="I1730" s="2">
        <f t="shared" si="1816"/>
        <v>278288.23449600005</v>
      </c>
      <c r="J1730" s="2"/>
      <c r="K1730" s="15"/>
      <c r="L1730" s="2"/>
      <c r="M1730" s="2"/>
      <c r="N1730" s="2"/>
      <c r="O1730" s="2"/>
      <c r="R1730">
        <v>7</v>
      </c>
      <c r="S1730" s="2">
        <f t="shared" si="1803"/>
        <v>9.4556160000000009</v>
      </c>
      <c r="T1730" s="2">
        <f t="shared" si="1804"/>
        <v>9.4556160000000009</v>
      </c>
      <c r="U1730" s="2">
        <f t="shared" si="1805"/>
        <v>0</v>
      </c>
      <c r="V1730" s="2"/>
      <c r="W1730" s="2">
        <f>S1730-S1730*$N$18</f>
        <v>7.5644928000000009</v>
      </c>
      <c r="X1730" s="2">
        <f>T1730-T1730*$N$18</f>
        <v>7.5644928000000009</v>
      </c>
      <c r="Y1730" s="2">
        <f>U1730-U1730*$N$18</f>
        <v>0</v>
      </c>
      <c r="Z1730" s="2"/>
      <c r="AA1730" s="2">
        <f t="shared" si="1813"/>
        <v>4.53869568</v>
      </c>
      <c r="AB1730" s="2">
        <f t="shared" si="1806"/>
        <v>4.53869568</v>
      </c>
      <c r="AC1730" s="2">
        <f t="shared" si="1807"/>
        <v>0</v>
      </c>
      <c r="AD1730" s="2"/>
      <c r="AE1730" s="2">
        <f t="shared" si="1817"/>
        <v>9.4556160000000009</v>
      </c>
      <c r="AF1730" s="2">
        <f t="shared" si="1814"/>
        <v>9.4556160000000009</v>
      </c>
      <c r="AG1730" s="2">
        <f t="shared" si="1815"/>
        <v>0</v>
      </c>
    </row>
    <row r="1731" spans="1:35" x14ac:dyDescent="0.25">
      <c r="D1731">
        <f t="shared" si="1808"/>
        <v>8</v>
      </c>
      <c r="E1731" s="2">
        <f t="shared" si="1809"/>
        <v>4.53869568</v>
      </c>
      <c r="F1731" s="2">
        <f t="shared" si="1810"/>
        <v>4.53869568</v>
      </c>
      <c r="G1731">
        <f t="shared" si="1811"/>
        <v>0</v>
      </c>
      <c r="H1731" s="2">
        <f t="shared" si="1812"/>
        <v>9.07739136</v>
      </c>
      <c r="I1731" s="2">
        <f t="shared" si="1816"/>
        <v>168076.97842176</v>
      </c>
      <c r="J1731" s="2"/>
      <c r="K1731" s="2"/>
      <c r="L1731" s="2"/>
      <c r="M1731" s="2"/>
      <c r="N1731" s="2"/>
      <c r="O1731" s="2"/>
      <c r="R1731">
        <v>8</v>
      </c>
      <c r="S1731" s="2">
        <f t="shared" si="1803"/>
        <v>4.53869568</v>
      </c>
      <c r="T1731" s="2">
        <f t="shared" si="1804"/>
        <v>4.53869568</v>
      </c>
      <c r="U1731" s="2">
        <f t="shared" si="1805"/>
        <v>0</v>
      </c>
      <c r="V1731" s="2"/>
      <c r="W1731" s="2">
        <f>S1731-S1731*$N$19</f>
        <v>3.630956544</v>
      </c>
      <c r="X1731" s="2">
        <f>T1731-T1731*$N$19</f>
        <v>3.630956544</v>
      </c>
      <c r="Y1731" s="2">
        <f>U1731-U1731*$N$19</f>
        <v>0</v>
      </c>
      <c r="Z1731" s="2"/>
      <c r="AA1731" s="2">
        <f t="shared" si="1813"/>
        <v>2.1785739263999999</v>
      </c>
      <c r="AB1731" s="2">
        <f t="shared" si="1806"/>
        <v>2.1785739263999999</v>
      </c>
      <c r="AC1731" s="2">
        <f t="shared" si="1807"/>
        <v>0</v>
      </c>
      <c r="AD1731" s="2"/>
      <c r="AE1731" s="2">
        <f t="shared" si="1817"/>
        <v>4.53869568</v>
      </c>
      <c r="AF1731" s="2">
        <f t="shared" si="1814"/>
        <v>4.53869568</v>
      </c>
      <c r="AG1731" s="2">
        <f t="shared" si="1815"/>
        <v>0</v>
      </c>
    </row>
    <row r="1732" spans="1:35" x14ac:dyDescent="0.25">
      <c r="D1732">
        <f t="shared" si="1808"/>
        <v>9</v>
      </c>
      <c r="E1732" s="2">
        <f t="shared" si="1809"/>
        <v>2.1785739263999999</v>
      </c>
      <c r="F1732" s="2">
        <f t="shared" si="1810"/>
        <v>2.1785739263999999</v>
      </c>
      <c r="G1732">
        <f t="shared" si="1811"/>
        <v>0</v>
      </c>
      <c r="H1732" s="2">
        <f t="shared" si="1812"/>
        <v>4.3571478527999998</v>
      </c>
      <c r="I1732" s="2">
        <f t="shared" si="1816"/>
        <v>134261.15393617921</v>
      </c>
      <c r="J1732" s="2"/>
      <c r="K1732" s="2"/>
      <c r="L1732" s="2"/>
      <c r="M1732" s="2"/>
      <c r="N1732" s="2"/>
      <c r="O1732" s="2"/>
      <c r="R1732">
        <v>9</v>
      </c>
      <c r="S1732" s="2">
        <f t="shared" si="1803"/>
        <v>2.1785739263999999</v>
      </c>
      <c r="T1732" s="2">
        <f t="shared" si="1804"/>
        <v>2.1785739263999999</v>
      </c>
      <c r="U1732" s="2">
        <f t="shared" si="1805"/>
        <v>0</v>
      </c>
      <c r="V1732" s="2"/>
      <c r="W1732" s="2">
        <f>S1732-S1732*$N$20</f>
        <v>1.7428591411199998</v>
      </c>
      <c r="X1732" s="2">
        <f>T1732-T1732*$N$20</f>
        <v>1.7428591411199998</v>
      </c>
      <c r="Y1732" s="2">
        <f>U1732-U1732*$N$20</f>
        <v>0</v>
      </c>
      <c r="Z1732" s="2"/>
      <c r="AA1732" s="2">
        <f t="shared" si="1813"/>
        <v>1.0457154846719998</v>
      </c>
      <c r="AB1732" s="2">
        <f t="shared" si="1806"/>
        <v>1.0457154846719998</v>
      </c>
      <c r="AC1732" s="2">
        <f t="shared" si="1807"/>
        <v>0</v>
      </c>
      <c r="AD1732" s="2"/>
      <c r="AE1732" s="2">
        <f t="shared" si="1817"/>
        <v>2.1785739263999999</v>
      </c>
      <c r="AF1732" s="2">
        <f t="shared" si="1814"/>
        <v>2.1785739263999999</v>
      </c>
      <c r="AG1732" s="2">
        <f t="shared" si="1815"/>
        <v>0</v>
      </c>
    </row>
    <row r="1733" spans="1:35" x14ac:dyDescent="0.25">
      <c r="D1733">
        <f t="shared" si="1808"/>
        <v>10</v>
      </c>
      <c r="E1733" s="2">
        <f t="shared" si="1809"/>
        <v>1.0457154846719998</v>
      </c>
      <c r="F1733" s="2">
        <f t="shared" si="1810"/>
        <v>1.0457154846719998</v>
      </c>
      <c r="G1733">
        <f t="shared" si="1811"/>
        <v>0</v>
      </c>
      <c r="H1733" s="2">
        <f t="shared" si="1812"/>
        <v>2.0914309693439996</v>
      </c>
      <c r="I1733" s="2">
        <f t="shared" si="1816"/>
        <v>67114.019806248951</v>
      </c>
      <c r="J1733" s="2"/>
      <c r="K1733" s="2"/>
      <c r="L1733" s="2"/>
      <c r="M1733" s="2"/>
      <c r="N1733" s="2"/>
      <c r="O1733" s="2"/>
      <c r="R1733">
        <v>10</v>
      </c>
      <c r="S1733" s="2">
        <f t="shared" si="1803"/>
        <v>1.0457154846719998</v>
      </c>
      <c r="T1733" s="2">
        <f t="shared" si="1804"/>
        <v>1.0457154846719998</v>
      </c>
      <c r="U1733" s="2">
        <f t="shared" si="1805"/>
        <v>0</v>
      </c>
      <c r="V1733" s="2"/>
      <c r="W1733" s="2">
        <f>S1733-S1733*$N$21</f>
        <v>0.8365723877375999</v>
      </c>
      <c r="X1733" s="2">
        <f>T1733-T1733*$N$21</f>
        <v>0.8365723877375999</v>
      </c>
      <c r="Y1733" s="2">
        <f>U1733-U1733*$N$21</f>
        <v>0</v>
      </c>
      <c r="Z1733" s="2"/>
      <c r="AA1733" s="2">
        <f t="shared" si="1813"/>
        <v>0.50194343264255992</v>
      </c>
      <c r="AB1733" s="2">
        <f t="shared" si="1806"/>
        <v>0.50194343264255992</v>
      </c>
      <c r="AC1733" s="2">
        <f t="shared" si="1807"/>
        <v>0</v>
      </c>
      <c r="AD1733" s="2"/>
      <c r="AE1733" s="2">
        <f t="shared" si="1817"/>
        <v>1.0457154846719998</v>
      </c>
      <c r="AF1733" s="2">
        <f t="shared" si="1814"/>
        <v>1.0457154846719998</v>
      </c>
      <c r="AG1733" s="2">
        <f t="shared" si="1815"/>
        <v>0</v>
      </c>
    </row>
    <row r="1734" spans="1:35" x14ac:dyDescent="0.25">
      <c r="D1734">
        <f t="shared" si="1808"/>
        <v>11</v>
      </c>
      <c r="E1734" s="2">
        <f t="shared" si="1809"/>
        <v>0.50194343264255992</v>
      </c>
      <c r="F1734" s="2">
        <f t="shared" si="1810"/>
        <v>0.50194343264255992</v>
      </c>
      <c r="G1734">
        <f t="shared" si="1811"/>
        <v>0</v>
      </c>
      <c r="H1734" s="2">
        <f t="shared" si="1812"/>
        <v>1.0038868652851198</v>
      </c>
      <c r="I1734" s="2">
        <f t="shared" si="1816"/>
        <v>40360.26753192296</v>
      </c>
      <c r="J1734" s="2"/>
      <c r="K1734" s="2"/>
      <c r="L1734" s="2"/>
      <c r="M1734" s="2"/>
      <c r="N1734" s="2"/>
      <c r="O1734" s="2"/>
      <c r="R1734" s="3">
        <v>11</v>
      </c>
      <c r="S1734" s="6">
        <f t="shared" si="1803"/>
        <v>0.50194343264255992</v>
      </c>
      <c r="T1734" s="6">
        <f t="shared" si="1804"/>
        <v>0.50194343264255992</v>
      </c>
      <c r="U1734" s="6">
        <f t="shared" si="1805"/>
        <v>0</v>
      </c>
      <c r="V1734" s="7"/>
      <c r="W1734" s="2">
        <f>S1734-S1734*$N$22</f>
        <v>0.40155474611404796</v>
      </c>
      <c r="X1734" s="2">
        <f>T1734-T1734*$N$22</f>
        <v>0.40155474611404796</v>
      </c>
      <c r="Y1734" s="2">
        <f>U1734-U1734*$N$22</f>
        <v>0</v>
      </c>
      <c r="Z1734" s="2"/>
      <c r="AA1734" s="2">
        <f t="shared" si="1813"/>
        <v>0.24093284766842876</v>
      </c>
      <c r="AB1734" s="2">
        <f t="shared" si="1806"/>
        <v>0.24093284766842876</v>
      </c>
      <c r="AC1734" s="2">
        <f t="shared" si="1807"/>
        <v>0</v>
      </c>
      <c r="AD1734" s="2"/>
      <c r="AE1734" s="2">
        <f t="shared" si="1817"/>
        <v>0.50194343264255992</v>
      </c>
      <c r="AF1734" s="2">
        <f t="shared" si="1814"/>
        <v>0.50194343264255992</v>
      </c>
      <c r="AG1734" s="2">
        <f t="shared" si="1815"/>
        <v>0</v>
      </c>
    </row>
    <row r="1735" spans="1:35" x14ac:dyDescent="0.25">
      <c r="H1735" s="2">
        <f>SUM(H1724:H1734)</f>
        <v>9611.8210262316497</v>
      </c>
      <c r="I1735">
        <f>SUM(I1726:I1734)</f>
        <v>3779450.7685921113</v>
      </c>
      <c r="R1735" t="s">
        <v>30</v>
      </c>
      <c r="T1735">
        <f>IF($H1735&lt;$J$12,F1735,F1735/$H1735*$J$12)</f>
        <v>0</v>
      </c>
      <c r="U1735">
        <f>SUM(S1724:U1734)</f>
        <v>7052.9194890474282</v>
      </c>
      <c r="Y1735" s="2">
        <f>SUM(W1724:Y1734)</f>
        <v>6877.3355912379429</v>
      </c>
      <c r="AC1735" s="2">
        <f>SUM(AA1724:AC1734)</f>
        <v>2053.4013547427667</v>
      </c>
      <c r="AE1735" s="2">
        <f>SUM(AE1724:AE1734)</f>
        <v>4805.9105131158249</v>
      </c>
      <c r="AF1735" s="2">
        <f>SUM(AF1724:AF1734)</f>
        <v>4805.9105131158249</v>
      </c>
      <c r="AG1735">
        <f>SUM(AG1724:AG1734)</f>
        <v>0</v>
      </c>
      <c r="AH1735" s="15">
        <f>SUM(AE1724:AG1734)</f>
        <v>9611.8210262316461</v>
      </c>
    </row>
    <row r="1736" spans="1:35" x14ac:dyDescent="0.25">
      <c r="B1736" s="3"/>
      <c r="C1736" s="3"/>
      <c r="D1736" s="3"/>
      <c r="E1736" s="6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14"/>
      <c r="AI1736" s="3"/>
    </row>
    <row r="1737" spans="1:35" x14ac:dyDescent="0.25">
      <c r="B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7"/>
      <c r="U1737" s="7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7"/>
      <c r="AH1737" s="19"/>
      <c r="AI1737" s="7"/>
    </row>
    <row r="1738" spans="1:35" x14ac:dyDescent="0.25">
      <c r="A1738" t="s">
        <v>24</v>
      </c>
      <c r="B1738">
        <f>B1723+1</f>
        <v>114</v>
      </c>
      <c r="D1738" s="3" t="s">
        <v>34</v>
      </c>
      <c r="E1738" s="3" t="s">
        <v>5</v>
      </c>
      <c r="F1738" s="3" t="s">
        <v>4</v>
      </c>
      <c r="G1738" s="3" t="s">
        <v>6</v>
      </c>
      <c r="H1738" s="3" t="s">
        <v>14</v>
      </c>
      <c r="I1738" s="3" t="s">
        <v>7</v>
      </c>
      <c r="K1738" s="14" t="s">
        <v>32</v>
      </c>
      <c r="L1738" s="4"/>
      <c r="M1738" s="4"/>
      <c r="N1738" s="3" t="s">
        <v>51</v>
      </c>
      <c r="O1738" s="3" t="s">
        <v>50</v>
      </c>
      <c r="P1738" s="3" t="s">
        <v>14</v>
      </c>
      <c r="R1738" s="3" t="s">
        <v>34</v>
      </c>
      <c r="S1738" s="3" t="s">
        <v>35</v>
      </c>
      <c r="T1738" s="3" t="s">
        <v>36</v>
      </c>
      <c r="U1738" s="3" t="s">
        <v>37</v>
      </c>
      <c r="W1738" s="3" t="s">
        <v>38</v>
      </c>
      <c r="X1738" s="3" t="s">
        <v>39</v>
      </c>
      <c r="Y1738" s="3" t="s">
        <v>40</v>
      </c>
      <c r="AA1738" s="3" t="s">
        <v>41</v>
      </c>
      <c r="AB1738" s="3" t="s">
        <v>42</v>
      </c>
      <c r="AC1738" s="3" t="s">
        <v>43</v>
      </c>
      <c r="AE1738" s="3" t="s">
        <v>52</v>
      </c>
      <c r="AF1738" s="3" t="s">
        <v>54</v>
      </c>
      <c r="AG1738" s="3" t="s">
        <v>53</v>
      </c>
      <c r="AH1738" s="1" t="s">
        <v>24</v>
      </c>
      <c r="AI1738">
        <f>B1738</f>
        <v>114</v>
      </c>
    </row>
    <row r="1739" spans="1:35" x14ac:dyDescent="0.25">
      <c r="D1739">
        <f>D1724</f>
        <v>1</v>
      </c>
      <c r="E1739" s="2">
        <f>AE1724</f>
        <v>3779.4507685921112</v>
      </c>
      <c r="F1739" s="2">
        <f>AF1724</f>
        <v>3779.4507685921112</v>
      </c>
      <c r="G1739">
        <f>IF($B1738&lt;$M$5,0,$K$6)</f>
        <v>0</v>
      </c>
      <c r="H1739" s="2">
        <f>SUM(E1739:G1739)</f>
        <v>7558.9015371842224</v>
      </c>
      <c r="K1739" s="1" t="s">
        <v>17</v>
      </c>
      <c r="L1739" s="2">
        <f>SUM(I1741:I1749)</f>
        <v>3779450.7685921113</v>
      </c>
      <c r="M1739" s="4"/>
      <c r="N1739" s="7">
        <f>L1742+L1743</f>
        <v>1889725.3842960557</v>
      </c>
      <c r="O1739" s="7">
        <f>L1744</f>
        <v>1889725.3842960557</v>
      </c>
      <c r="P1739" s="4"/>
      <c r="R1739">
        <v>1</v>
      </c>
      <c r="S1739" s="2">
        <f t="shared" ref="S1739:S1749" si="1819">IF($H1739&lt;$J$12,E1739,E1739/$H1739*$J$12)</f>
        <v>2500</v>
      </c>
      <c r="T1739" s="2">
        <f t="shared" ref="T1739:T1749" si="1820">IF($H1739&lt;$J$12,F1739,F1739/$H1739*$J$12)</f>
        <v>2500</v>
      </c>
      <c r="U1739" s="2">
        <f t="shared" ref="U1739:U1749" si="1821">IF($H1739&lt;$J$12,G1739,G1739/$H1739*$J$12)</f>
        <v>0</v>
      </c>
      <c r="V1739" s="2"/>
      <c r="W1739" s="2">
        <f>S1739-S1739*$N$12</f>
        <v>2500</v>
      </c>
      <c r="X1739" s="2">
        <f>T1739-T1739*$N$12</f>
        <v>2500</v>
      </c>
      <c r="Y1739" s="2">
        <f>U1739-U1739*$N$12</f>
        <v>0</v>
      </c>
      <c r="Z1739" s="2"/>
      <c r="AA1739" s="2">
        <f>W1739*VLOOKUP($R1739,$D$19:$E$29,2,FALSE)</f>
        <v>625</v>
      </c>
      <c r="AB1739" s="2">
        <f t="shared" ref="AB1739:AB1749" si="1822">X1739*VLOOKUP($R1739,$D$19:$E$29,2,FALSE)</f>
        <v>625</v>
      </c>
      <c r="AC1739" s="2">
        <f t="shared" ref="AC1739:AC1749" si="1823">Y1739*VLOOKUP($R1739,$D$19:$E$29,2,FALSE)</f>
        <v>0</v>
      </c>
      <c r="AD1739" s="2"/>
      <c r="AE1739" s="2">
        <f>N1742</f>
        <v>3779.4507685921112</v>
      </c>
      <c r="AF1739" s="2">
        <f>O1742</f>
        <v>3779.4507685921112</v>
      </c>
      <c r="AG1739">
        <v>0</v>
      </c>
    </row>
    <row r="1740" spans="1:35" x14ac:dyDescent="0.25">
      <c r="D1740">
        <f t="shared" ref="D1740:D1749" si="1824">D1725</f>
        <v>2</v>
      </c>
      <c r="E1740" s="2">
        <f t="shared" ref="E1740:E1749" si="1825">AE1725</f>
        <v>625</v>
      </c>
      <c r="F1740" s="2">
        <f t="shared" ref="F1740:F1749" si="1826">AF1725</f>
        <v>625</v>
      </c>
      <c r="G1740">
        <f t="shared" ref="G1740:G1749" si="1827">AG1725</f>
        <v>0</v>
      </c>
      <c r="H1740" s="2">
        <f t="shared" ref="H1740:H1749" si="1828">SUM(E1740:G1740)</f>
        <v>1250</v>
      </c>
      <c r="K1740" s="1" t="s">
        <v>19</v>
      </c>
      <c r="L1740" s="8">
        <f>IF(B1738&lt;$M$5,0,$K$6/SUM($K$6,E1739:E1749))</f>
        <v>0</v>
      </c>
      <c r="M1740" s="1" t="s">
        <v>15</v>
      </c>
      <c r="N1740" s="2">
        <f>N1739*$I$6</f>
        <v>3779.4507685921112</v>
      </c>
      <c r="O1740" s="2">
        <f>O1739*$I$6</f>
        <v>3779.4507685921112</v>
      </c>
      <c r="P1740" s="2">
        <f>SUM(N1740:O1740)</f>
        <v>7558.9015371842224</v>
      </c>
      <c r="R1740">
        <v>2</v>
      </c>
      <c r="S1740" s="2">
        <f t="shared" si="1819"/>
        <v>625</v>
      </c>
      <c r="T1740" s="2">
        <f t="shared" si="1820"/>
        <v>625</v>
      </c>
      <c r="U1740" s="2">
        <f t="shared" si="1821"/>
        <v>0</v>
      </c>
      <c r="V1740" s="2"/>
      <c r="W1740" s="2">
        <f>S1740-S1740*$N$13</f>
        <v>593.75</v>
      </c>
      <c r="X1740" s="2">
        <f>T1740-T1740*$N$13</f>
        <v>593.75</v>
      </c>
      <c r="Y1740" s="2">
        <f>U1740-U1740*$N$13</f>
        <v>0</v>
      </c>
      <c r="Z1740" s="2"/>
      <c r="AA1740" s="2">
        <f t="shared" ref="AA1740:AA1749" si="1829">W1740*VLOOKUP($R1740,$D$19:$E$29,2,FALSE)</f>
        <v>237.5</v>
      </c>
      <c r="AB1740" s="2">
        <f t="shared" si="1822"/>
        <v>237.5</v>
      </c>
      <c r="AC1740" s="2">
        <f t="shared" si="1823"/>
        <v>0</v>
      </c>
      <c r="AD1740" s="2"/>
      <c r="AE1740" s="2">
        <f>AA1739</f>
        <v>625</v>
      </c>
      <c r="AF1740" s="2">
        <f t="shared" ref="AF1740:AF1749" si="1830">AB1739</f>
        <v>625</v>
      </c>
      <c r="AG1740" s="2">
        <f t="shared" ref="AG1740:AG1749" si="1831">AC1739</f>
        <v>0</v>
      </c>
    </row>
    <row r="1741" spans="1:35" x14ac:dyDescent="0.25">
      <c r="D1741">
        <f t="shared" si="1824"/>
        <v>3</v>
      </c>
      <c r="E1741" s="2">
        <f t="shared" si="1825"/>
        <v>237.5</v>
      </c>
      <c r="F1741" s="2">
        <f t="shared" si="1826"/>
        <v>237.5</v>
      </c>
      <c r="G1741">
        <f t="shared" si="1827"/>
        <v>0</v>
      </c>
      <c r="H1741" s="2">
        <f t="shared" si="1828"/>
        <v>475</v>
      </c>
      <c r="I1741" s="2">
        <f t="shared" ref="I1741:I1749" si="1832">F1741*VLOOKUP(D1741,$H$12:$L$22,4,FALSE)</f>
        <v>1149025</v>
      </c>
      <c r="J1741" s="2"/>
      <c r="K1741" s="1" t="s">
        <v>20</v>
      </c>
      <c r="L1741" s="8">
        <f>1-L1740</f>
        <v>1</v>
      </c>
      <c r="M1741" s="1" t="s">
        <v>16</v>
      </c>
      <c r="N1741" s="2">
        <f>IF($P1740&lt;$I$7,N1740,$I$7*N1740/$P1740)</f>
        <v>3779.4507685921112</v>
      </c>
      <c r="O1741" s="2">
        <f>IF($P1740&lt;$I$7,O1740,$I$7*O1740/$P1740)</f>
        <v>3779.4507685921112</v>
      </c>
      <c r="P1741" s="2">
        <f>SUM(N1741:O1741)</f>
        <v>7558.9015371842224</v>
      </c>
      <c r="R1741">
        <v>3</v>
      </c>
      <c r="S1741" s="2">
        <f t="shared" si="1819"/>
        <v>237.5</v>
      </c>
      <c r="T1741" s="2">
        <f t="shared" si="1820"/>
        <v>237.5</v>
      </c>
      <c r="U1741" s="2">
        <f t="shared" si="1821"/>
        <v>0</v>
      </c>
      <c r="V1741" s="2"/>
      <c r="W1741" s="2">
        <f>S1741-S1741*$N$14</f>
        <v>213.75</v>
      </c>
      <c r="X1741" s="2">
        <f>T1741-T1741*$N$14</f>
        <v>213.75</v>
      </c>
      <c r="Y1741" s="2">
        <f>U1741-U1741*$N$14</f>
        <v>0</v>
      </c>
      <c r="Z1741" s="2"/>
      <c r="AA1741" s="2">
        <f t="shared" si="1829"/>
        <v>85.5</v>
      </c>
      <c r="AB1741" s="2">
        <f t="shared" si="1822"/>
        <v>85.5</v>
      </c>
      <c r="AC1741" s="2">
        <f t="shared" si="1823"/>
        <v>0</v>
      </c>
      <c r="AD1741" s="2"/>
      <c r="AE1741" s="2">
        <f t="shared" ref="AE1741:AE1749" si="1833">AA1740</f>
        <v>237.5</v>
      </c>
      <c r="AF1741" s="2">
        <f t="shared" si="1830"/>
        <v>237.5</v>
      </c>
      <c r="AG1741" s="2">
        <f t="shared" si="1831"/>
        <v>0</v>
      </c>
    </row>
    <row r="1742" spans="1:35" x14ac:dyDescent="0.25">
      <c r="D1742">
        <f t="shared" si="1824"/>
        <v>4</v>
      </c>
      <c r="E1742" s="2">
        <f t="shared" si="1825"/>
        <v>85.5</v>
      </c>
      <c r="F1742" s="2">
        <f t="shared" si="1826"/>
        <v>85.5</v>
      </c>
      <c r="G1742">
        <f t="shared" si="1827"/>
        <v>0</v>
      </c>
      <c r="H1742" s="2">
        <f t="shared" si="1828"/>
        <v>171</v>
      </c>
      <c r="I1742" s="2">
        <f t="shared" si="1832"/>
        <v>847732.5</v>
      </c>
      <c r="J1742" s="2"/>
      <c r="K1742" s="1" t="s">
        <v>21</v>
      </c>
      <c r="L1742" s="2">
        <f>L1739*L1740</f>
        <v>0</v>
      </c>
      <c r="M1742" s="1" t="s">
        <v>33</v>
      </c>
      <c r="N1742" s="2">
        <f>N1741</f>
        <v>3779.4507685921112</v>
      </c>
      <c r="O1742" s="2">
        <f t="shared" ref="O1742" si="1834">O1741</f>
        <v>3779.4507685921112</v>
      </c>
      <c r="P1742" s="2">
        <f>SUM(N1742:O1742)</f>
        <v>7558.9015371842224</v>
      </c>
      <c r="R1742">
        <v>4</v>
      </c>
      <c r="S1742" s="2">
        <f t="shared" si="1819"/>
        <v>85.5</v>
      </c>
      <c r="T1742" s="2">
        <f t="shared" si="1820"/>
        <v>85.5</v>
      </c>
      <c r="U1742" s="2">
        <f t="shared" si="1821"/>
        <v>0</v>
      </c>
      <c r="V1742" s="2"/>
      <c r="W1742" s="2">
        <f>S1742-S1742*$N$15</f>
        <v>68.400000000000006</v>
      </c>
      <c r="X1742" s="2">
        <f>T1742-T1742*$N$15</f>
        <v>68.400000000000006</v>
      </c>
      <c r="Y1742" s="2">
        <f>U1742-U1742*$N$15</f>
        <v>0</v>
      </c>
      <c r="Z1742" s="2"/>
      <c r="AA1742" s="2">
        <f t="shared" si="1829"/>
        <v>41.04</v>
      </c>
      <c r="AB1742" s="2">
        <f t="shared" si="1822"/>
        <v>41.04</v>
      </c>
      <c r="AC1742" s="2">
        <f t="shared" si="1823"/>
        <v>0</v>
      </c>
      <c r="AD1742" s="2"/>
      <c r="AE1742" s="2">
        <f t="shared" si="1833"/>
        <v>85.5</v>
      </c>
      <c r="AF1742" s="2">
        <f t="shared" si="1830"/>
        <v>85.5</v>
      </c>
      <c r="AG1742" s="2">
        <f t="shared" si="1831"/>
        <v>0</v>
      </c>
    </row>
    <row r="1743" spans="1:35" x14ac:dyDescent="0.25">
      <c r="D1743">
        <f t="shared" si="1824"/>
        <v>5</v>
      </c>
      <c r="E1743" s="2">
        <f t="shared" si="1825"/>
        <v>41.04</v>
      </c>
      <c r="F1743" s="2">
        <f t="shared" si="1826"/>
        <v>41.04</v>
      </c>
      <c r="G1743">
        <f t="shared" si="1827"/>
        <v>0</v>
      </c>
      <c r="H1743" s="2">
        <f t="shared" si="1828"/>
        <v>82.08</v>
      </c>
      <c r="I1743" s="2">
        <f t="shared" si="1832"/>
        <v>647282.88</v>
      </c>
      <c r="J1743" s="2"/>
      <c r="K1743" s="1" t="s">
        <v>22</v>
      </c>
      <c r="L1743" s="2">
        <f>(L1739*L1741)/2</f>
        <v>1889725.3842960557</v>
      </c>
      <c r="R1743">
        <v>5</v>
      </c>
      <c r="S1743" s="2">
        <f t="shared" si="1819"/>
        <v>41.04</v>
      </c>
      <c r="T1743" s="2">
        <f t="shared" si="1820"/>
        <v>41.04</v>
      </c>
      <c r="U1743" s="2">
        <f t="shared" si="1821"/>
        <v>0</v>
      </c>
      <c r="V1743" s="2"/>
      <c r="W1743" s="2">
        <f>S1743-S1743*$N$16</f>
        <v>32.832000000000001</v>
      </c>
      <c r="X1743" s="2">
        <f>T1743-T1743*$N$16</f>
        <v>32.832000000000001</v>
      </c>
      <c r="Y1743" s="2">
        <f>U1743-U1743*$N$16</f>
        <v>0</v>
      </c>
      <c r="Z1743" s="2"/>
      <c r="AA1743" s="2">
        <f t="shared" si="1829"/>
        <v>19.699200000000001</v>
      </c>
      <c r="AB1743" s="2">
        <f t="shared" si="1822"/>
        <v>19.699200000000001</v>
      </c>
      <c r="AC1743" s="2">
        <f t="shared" si="1823"/>
        <v>0</v>
      </c>
      <c r="AD1743" s="2"/>
      <c r="AE1743" s="2">
        <f t="shared" si="1833"/>
        <v>41.04</v>
      </c>
      <c r="AF1743" s="2">
        <f t="shared" si="1830"/>
        <v>41.04</v>
      </c>
      <c r="AG1743" s="2">
        <f t="shared" si="1831"/>
        <v>0</v>
      </c>
    </row>
    <row r="1744" spans="1:35" x14ac:dyDescent="0.25">
      <c r="D1744">
        <f t="shared" si="1824"/>
        <v>6</v>
      </c>
      <c r="E1744" s="2">
        <f t="shared" si="1825"/>
        <v>19.699200000000001</v>
      </c>
      <c r="F1744" s="2">
        <f t="shared" si="1826"/>
        <v>19.699200000000001</v>
      </c>
      <c r="G1744">
        <f t="shared" si="1827"/>
        <v>0</v>
      </c>
      <c r="H1744" s="2">
        <f t="shared" si="1828"/>
        <v>39.398400000000002</v>
      </c>
      <c r="I1744" s="2">
        <f t="shared" si="1832"/>
        <v>447309.73440000002</v>
      </c>
      <c r="J1744" s="2"/>
      <c r="K1744" s="1" t="s">
        <v>23</v>
      </c>
      <c r="L1744" s="2">
        <f>L1743</f>
        <v>1889725.3842960557</v>
      </c>
      <c r="R1744">
        <v>6</v>
      </c>
      <c r="S1744" s="2">
        <f t="shared" si="1819"/>
        <v>19.699200000000001</v>
      </c>
      <c r="T1744" s="2">
        <f t="shared" si="1820"/>
        <v>19.699200000000001</v>
      </c>
      <c r="U1744" s="2">
        <f t="shared" si="1821"/>
        <v>0</v>
      </c>
      <c r="V1744" s="2"/>
      <c r="W1744" s="2">
        <f>S1744-S1744*$N$17</f>
        <v>15.759360000000001</v>
      </c>
      <c r="X1744" s="2">
        <f>T1744-T1744*$N$17</f>
        <v>15.759360000000001</v>
      </c>
      <c r="Y1744" s="2">
        <f>U1744-U1744*$N$17</f>
        <v>0</v>
      </c>
      <c r="Z1744" s="2"/>
      <c r="AA1744" s="2">
        <f t="shared" si="1829"/>
        <v>9.4556160000000009</v>
      </c>
      <c r="AB1744" s="2">
        <f t="shared" si="1822"/>
        <v>9.4556160000000009</v>
      </c>
      <c r="AC1744" s="2">
        <f t="shared" si="1823"/>
        <v>0</v>
      </c>
      <c r="AD1744" s="2"/>
      <c r="AE1744" s="2">
        <f t="shared" si="1833"/>
        <v>19.699200000000001</v>
      </c>
      <c r="AF1744" s="2">
        <f t="shared" si="1830"/>
        <v>19.699200000000001</v>
      </c>
      <c r="AG1744" s="2">
        <f t="shared" si="1831"/>
        <v>0</v>
      </c>
    </row>
    <row r="1745" spans="1:35" x14ac:dyDescent="0.25">
      <c r="D1745">
        <f t="shared" si="1824"/>
        <v>7</v>
      </c>
      <c r="E1745" s="2">
        <f t="shared" si="1825"/>
        <v>9.4556160000000009</v>
      </c>
      <c r="F1745" s="2">
        <f t="shared" si="1826"/>
        <v>9.4556160000000009</v>
      </c>
      <c r="G1745">
        <f t="shared" si="1827"/>
        <v>0</v>
      </c>
      <c r="H1745" s="2">
        <f t="shared" si="1828"/>
        <v>18.911232000000002</v>
      </c>
      <c r="I1745" s="2">
        <f t="shared" si="1832"/>
        <v>278288.23449600005</v>
      </c>
      <c r="J1745" s="2"/>
      <c r="K1745" s="15"/>
      <c r="L1745" s="2"/>
      <c r="M1745" s="2"/>
      <c r="N1745" s="2"/>
      <c r="O1745" s="2"/>
      <c r="R1745">
        <v>7</v>
      </c>
      <c r="S1745" s="2">
        <f t="shared" si="1819"/>
        <v>9.4556160000000009</v>
      </c>
      <c r="T1745" s="2">
        <f t="shared" si="1820"/>
        <v>9.4556160000000009</v>
      </c>
      <c r="U1745" s="2">
        <f t="shared" si="1821"/>
        <v>0</v>
      </c>
      <c r="V1745" s="2"/>
      <c r="W1745" s="2">
        <f>S1745-S1745*$N$18</f>
        <v>7.5644928000000009</v>
      </c>
      <c r="X1745" s="2">
        <f>T1745-T1745*$N$18</f>
        <v>7.5644928000000009</v>
      </c>
      <c r="Y1745" s="2">
        <f>U1745-U1745*$N$18</f>
        <v>0</v>
      </c>
      <c r="Z1745" s="2"/>
      <c r="AA1745" s="2">
        <f t="shared" si="1829"/>
        <v>4.53869568</v>
      </c>
      <c r="AB1745" s="2">
        <f t="shared" si="1822"/>
        <v>4.53869568</v>
      </c>
      <c r="AC1745" s="2">
        <f t="shared" si="1823"/>
        <v>0</v>
      </c>
      <c r="AD1745" s="2"/>
      <c r="AE1745" s="2">
        <f t="shared" si="1833"/>
        <v>9.4556160000000009</v>
      </c>
      <c r="AF1745" s="2">
        <f t="shared" si="1830"/>
        <v>9.4556160000000009</v>
      </c>
      <c r="AG1745" s="2">
        <f t="shared" si="1831"/>
        <v>0</v>
      </c>
    </row>
    <row r="1746" spans="1:35" x14ac:dyDescent="0.25">
      <c r="D1746">
        <f t="shared" si="1824"/>
        <v>8</v>
      </c>
      <c r="E1746" s="2">
        <f t="shared" si="1825"/>
        <v>4.53869568</v>
      </c>
      <c r="F1746" s="2">
        <f t="shared" si="1826"/>
        <v>4.53869568</v>
      </c>
      <c r="G1746">
        <f t="shared" si="1827"/>
        <v>0</v>
      </c>
      <c r="H1746" s="2">
        <f t="shared" si="1828"/>
        <v>9.07739136</v>
      </c>
      <c r="I1746" s="2">
        <f t="shared" si="1832"/>
        <v>168076.97842176</v>
      </c>
      <c r="J1746" s="2"/>
      <c r="K1746" s="2"/>
      <c r="L1746" s="2"/>
      <c r="M1746" s="2"/>
      <c r="N1746" s="2"/>
      <c r="O1746" s="2"/>
      <c r="R1746">
        <v>8</v>
      </c>
      <c r="S1746" s="2">
        <f t="shared" si="1819"/>
        <v>4.53869568</v>
      </c>
      <c r="T1746" s="2">
        <f t="shared" si="1820"/>
        <v>4.53869568</v>
      </c>
      <c r="U1746" s="2">
        <f t="shared" si="1821"/>
        <v>0</v>
      </c>
      <c r="V1746" s="2"/>
      <c r="W1746" s="2">
        <f>S1746-S1746*$N$19</f>
        <v>3.630956544</v>
      </c>
      <c r="X1746" s="2">
        <f>T1746-T1746*$N$19</f>
        <v>3.630956544</v>
      </c>
      <c r="Y1746" s="2">
        <f>U1746-U1746*$N$19</f>
        <v>0</v>
      </c>
      <c r="Z1746" s="2"/>
      <c r="AA1746" s="2">
        <f t="shared" si="1829"/>
        <v>2.1785739263999999</v>
      </c>
      <c r="AB1746" s="2">
        <f t="shared" si="1822"/>
        <v>2.1785739263999999</v>
      </c>
      <c r="AC1746" s="2">
        <f t="shared" si="1823"/>
        <v>0</v>
      </c>
      <c r="AD1746" s="2"/>
      <c r="AE1746" s="2">
        <f t="shared" si="1833"/>
        <v>4.53869568</v>
      </c>
      <c r="AF1746" s="2">
        <f t="shared" si="1830"/>
        <v>4.53869568</v>
      </c>
      <c r="AG1746" s="2">
        <f t="shared" si="1831"/>
        <v>0</v>
      </c>
    </row>
    <row r="1747" spans="1:35" x14ac:dyDescent="0.25">
      <c r="D1747">
        <f t="shared" si="1824"/>
        <v>9</v>
      </c>
      <c r="E1747" s="2">
        <f t="shared" si="1825"/>
        <v>2.1785739263999999</v>
      </c>
      <c r="F1747" s="2">
        <f t="shared" si="1826"/>
        <v>2.1785739263999999</v>
      </c>
      <c r="G1747">
        <f t="shared" si="1827"/>
        <v>0</v>
      </c>
      <c r="H1747" s="2">
        <f t="shared" si="1828"/>
        <v>4.3571478527999998</v>
      </c>
      <c r="I1747" s="2">
        <f t="shared" si="1832"/>
        <v>134261.15393617921</v>
      </c>
      <c r="J1747" s="2"/>
      <c r="K1747" s="2"/>
      <c r="L1747" s="2"/>
      <c r="M1747" s="2"/>
      <c r="N1747" s="2"/>
      <c r="O1747" s="2"/>
      <c r="R1747">
        <v>9</v>
      </c>
      <c r="S1747" s="2">
        <f t="shared" si="1819"/>
        <v>2.1785739263999999</v>
      </c>
      <c r="T1747" s="2">
        <f t="shared" si="1820"/>
        <v>2.1785739263999999</v>
      </c>
      <c r="U1747" s="2">
        <f t="shared" si="1821"/>
        <v>0</v>
      </c>
      <c r="V1747" s="2"/>
      <c r="W1747" s="2">
        <f>S1747-S1747*$N$20</f>
        <v>1.7428591411199998</v>
      </c>
      <c r="X1747" s="2">
        <f>T1747-T1747*$N$20</f>
        <v>1.7428591411199998</v>
      </c>
      <c r="Y1747" s="2">
        <f>U1747-U1747*$N$20</f>
        <v>0</v>
      </c>
      <c r="Z1747" s="2"/>
      <c r="AA1747" s="2">
        <f t="shared" si="1829"/>
        <v>1.0457154846719998</v>
      </c>
      <c r="AB1747" s="2">
        <f t="shared" si="1822"/>
        <v>1.0457154846719998</v>
      </c>
      <c r="AC1747" s="2">
        <f t="shared" si="1823"/>
        <v>0</v>
      </c>
      <c r="AD1747" s="2"/>
      <c r="AE1747" s="2">
        <f t="shared" si="1833"/>
        <v>2.1785739263999999</v>
      </c>
      <c r="AF1747" s="2">
        <f t="shared" si="1830"/>
        <v>2.1785739263999999</v>
      </c>
      <c r="AG1747" s="2">
        <f t="shared" si="1831"/>
        <v>0</v>
      </c>
    </row>
    <row r="1748" spans="1:35" x14ac:dyDescent="0.25">
      <c r="D1748">
        <f t="shared" si="1824"/>
        <v>10</v>
      </c>
      <c r="E1748" s="2">
        <f t="shared" si="1825"/>
        <v>1.0457154846719998</v>
      </c>
      <c r="F1748" s="2">
        <f t="shared" si="1826"/>
        <v>1.0457154846719998</v>
      </c>
      <c r="G1748">
        <f t="shared" si="1827"/>
        <v>0</v>
      </c>
      <c r="H1748" s="2">
        <f t="shared" si="1828"/>
        <v>2.0914309693439996</v>
      </c>
      <c r="I1748" s="2">
        <f t="shared" si="1832"/>
        <v>67114.019806248951</v>
      </c>
      <c r="J1748" s="2"/>
      <c r="K1748" s="2"/>
      <c r="L1748" s="2"/>
      <c r="M1748" s="2"/>
      <c r="N1748" s="2"/>
      <c r="O1748" s="2"/>
      <c r="R1748">
        <v>10</v>
      </c>
      <c r="S1748" s="2">
        <f t="shared" si="1819"/>
        <v>1.0457154846719998</v>
      </c>
      <c r="T1748" s="2">
        <f t="shared" si="1820"/>
        <v>1.0457154846719998</v>
      </c>
      <c r="U1748" s="2">
        <f t="shared" si="1821"/>
        <v>0</v>
      </c>
      <c r="V1748" s="2"/>
      <c r="W1748" s="2">
        <f>S1748-S1748*$N$21</f>
        <v>0.8365723877375999</v>
      </c>
      <c r="X1748" s="2">
        <f>T1748-T1748*$N$21</f>
        <v>0.8365723877375999</v>
      </c>
      <c r="Y1748" s="2">
        <f>U1748-U1748*$N$21</f>
        <v>0</v>
      </c>
      <c r="Z1748" s="2"/>
      <c r="AA1748" s="2">
        <f t="shared" si="1829"/>
        <v>0.50194343264255992</v>
      </c>
      <c r="AB1748" s="2">
        <f t="shared" si="1822"/>
        <v>0.50194343264255992</v>
      </c>
      <c r="AC1748" s="2">
        <f t="shared" si="1823"/>
        <v>0</v>
      </c>
      <c r="AD1748" s="2"/>
      <c r="AE1748" s="2">
        <f t="shared" si="1833"/>
        <v>1.0457154846719998</v>
      </c>
      <c r="AF1748" s="2">
        <f t="shared" si="1830"/>
        <v>1.0457154846719998</v>
      </c>
      <c r="AG1748" s="2">
        <f t="shared" si="1831"/>
        <v>0</v>
      </c>
    </row>
    <row r="1749" spans="1:35" x14ac:dyDescent="0.25">
      <c r="D1749">
        <f t="shared" si="1824"/>
        <v>11</v>
      </c>
      <c r="E1749" s="2">
        <f t="shared" si="1825"/>
        <v>0.50194343264255992</v>
      </c>
      <c r="F1749" s="2">
        <f t="shared" si="1826"/>
        <v>0.50194343264255992</v>
      </c>
      <c r="G1749">
        <f t="shared" si="1827"/>
        <v>0</v>
      </c>
      <c r="H1749" s="2">
        <f t="shared" si="1828"/>
        <v>1.0038868652851198</v>
      </c>
      <c r="I1749" s="2">
        <f t="shared" si="1832"/>
        <v>40360.26753192296</v>
      </c>
      <c r="J1749" s="2"/>
      <c r="K1749" s="2"/>
      <c r="L1749" s="2"/>
      <c r="M1749" s="2"/>
      <c r="N1749" s="2"/>
      <c r="O1749" s="2"/>
      <c r="R1749" s="3">
        <v>11</v>
      </c>
      <c r="S1749" s="6">
        <f t="shared" si="1819"/>
        <v>0.50194343264255992</v>
      </c>
      <c r="T1749" s="6">
        <f t="shared" si="1820"/>
        <v>0.50194343264255992</v>
      </c>
      <c r="U1749" s="6">
        <f t="shared" si="1821"/>
        <v>0</v>
      </c>
      <c r="V1749" s="7"/>
      <c r="W1749" s="2">
        <f>S1749-S1749*$N$22</f>
        <v>0.40155474611404796</v>
      </c>
      <c r="X1749" s="2">
        <f>T1749-T1749*$N$22</f>
        <v>0.40155474611404796</v>
      </c>
      <c r="Y1749" s="2">
        <f>U1749-U1749*$N$22</f>
        <v>0</v>
      </c>
      <c r="Z1749" s="2"/>
      <c r="AA1749" s="2">
        <f t="shared" si="1829"/>
        <v>0.24093284766842876</v>
      </c>
      <c r="AB1749" s="2">
        <f t="shared" si="1822"/>
        <v>0.24093284766842876</v>
      </c>
      <c r="AC1749" s="2">
        <f t="shared" si="1823"/>
        <v>0</v>
      </c>
      <c r="AD1749" s="2"/>
      <c r="AE1749" s="2">
        <f t="shared" si="1833"/>
        <v>0.50194343264255992</v>
      </c>
      <c r="AF1749" s="2">
        <f t="shared" si="1830"/>
        <v>0.50194343264255992</v>
      </c>
      <c r="AG1749" s="2">
        <f t="shared" si="1831"/>
        <v>0</v>
      </c>
    </row>
    <row r="1750" spans="1:35" x14ac:dyDescent="0.25">
      <c r="H1750" s="2">
        <f>SUM(H1739:H1749)</f>
        <v>9611.8210262316497</v>
      </c>
      <c r="I1750">
        <f>SUM(I1741:I1749)</f>
        <v>3779450.7685921113</v>
      </c>
      <c r="R1750" t="s">
        <v>30</v>
      </c>
      <c r="T1750">
        <f>IF($H1750&lt;$J$12,F1750,F1750/$H1750*$J$12)</f>
        <v>0</v>
      </c>
      <c r="U1750">
        <f>SUM(S1739:U1749)</f>
        <v>7052.9194890474282</v>
      </c>
      <c r="Y1750" s="2">
        <f>SUM(W1739:Y1749)</f>
        <v>6877.3355912379429</v>
      </c>
      <c r="AC1750" s="2">
        <f>SUM(AA1739:AC1749)</f>
        <v>2053.4013547427667</v>
      </c>
      <c r="AE1750" s="2">
        <f>SUM(AE1739:AE1749)</f>
        <v>4805.9105131158249</v>
      </c>
      <c r="AF1750" s="2">
        <f>SUM(AF1739:AF1749)</f>
        <v>4805.9105131158249</v>
      </c>
      <c r="AG1750">
        <f>SUM(AG1739:AG1749)</f>
        <v>0</v>
      </c>
      <c r="AH1750" s="15">
        <f>SUM(AE1739:AG1749)</f>
        <v>9611.8210262316461</v>
      </c>
    </row>
    <row r="1751" spans="1:35" x14ac:dyDescent="0.25">
      <c r="B1751" s="3"/>
      <c r="C1751" s="3"/>
      <c r="D1751" s="3"/>
      <c r="E1751" s="6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14"/>
      <c r="AI1751" s="3"/>
    </row>
    <row r="1752" spans="1:35" x14ac:dyDescent="0.25">
      <c r="B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7"/>
      <c r="U1752" s="7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7"/>
      <c r="AH1752" s="19"/>
      <c r="AI1752" s="7"/>
    </row>
    <row r="1753" spans="1:35" x14ac:dyDescent="0.25">
      <c r="A1753" t="s">
        <v>24</v>
      </c>
      <c r="B1753">
        <f>B1738+1</f>
        <v>115</v>
      </c>
      <c r="D1753" s="3" t="s">
        <v>34</v>
      </c>
      <c r="E1753" s="3" t="s">
        <v>5</v>
      </c>
      <c r="F1753" s="3" t="s">
        <v>4</v>
      </c>
      <c r="G1753" s="3" t="s">
        <v>6</v>
      </c>
      <c r="H1753" s="3" t="s">
        <v>14</v>
      </c>
      <c r="I1753" s="3" t="s">
        <v>7</v>
      </c>
      <c r="K1753" s="14" t="s">
        <v>32</v>
      </c>
      <c r="L1753" s="4"/>
      <c r="M1753" s="4"/>
      <c r="N1753" s="3" t="s">
        <v>51</v>
      </c>
      <c r="O1753" s="3" t="s">
        <v>50</v>
      </c>
      <c r="P1753" s="3" t="s">
        <v>14</v>
      </c>
      <c r="R1753" s="3" t="s">
        <v>34</v>
      </c>
      <c r="S1753" s="3" t="s">
        <v>35</v>
      </c>
      <c r="T1753" s="3" t="s">
        <v>36</v>
      </c>
      <c r="U1753" s="3" t="s">
        <v>37</v>
      </c>
      <c r="W1753" s="3" t="s">
        <v>38</v>
      </c>
      <c r="X1753" s="3" t="s">
        <v>39</v>
      </c>
      <c r="Y1753" s="3" t="s">
        <v>40</v>
      </c>
      <c r="AA1753" s="3" t="s">
        <v>41</v>
      </c>
      <c r="AB1753" s="3" t="s">
        <v>42</v>
      </c>
      <c r="AC1753" s="3" t="s">
        <v>43</v>
      </c>
      <c r="AE1753" s="3" t="s">
        <v>52</v>
      </c>
      <c r="AF1753" s="3" t="s">
        <v>54</v>
      </c>
      <c r="AG1753" s="3" t="s">
        <v>53</v>
      </c>
      <c r="AH1753" s="1" t="s">
        <v>24</v>
      </c>
      <c r="AI1753">
        <f>B1753</f>
        <v>115</v>
      </c>
    </row>
    <row r="1754" spans="1:35" x14ac:dyDescent="0.25">
      <c r="D1754">
        <f>D1739</f>
        <v>1</v>
      </c>
      <c r="E1754" s="2">
        <f>AE1739</f>
        <v>3779.4507685921112</v>
      </c>
      <c r="F1754" s="2">
        <f>AF1739</f>
        <v>3779.4507685921112</v>
      </c>
      <c r="G1754">
        <f>IF($B1753&lt;$M$5,0,$K$6)</f>
        <v>0</v>
      </c>
      <c r="H1754" s="2">
        <f>SUM(E1754:G1754)</f>
        <v>7558.9015371842224</v>
      </c>
      <c r="K1754" s="1" t="s">
        <v>17</v>
      </c>
      <c r="L1754" s="2">
        <f>SUM(I1756:I1764)</f>
        <v>3779450.7685921113</v>
      </c>
      <c r="M1754" s="4"/>
      <c r="N1754" s="7">
        <f>L1757+L1758</f>
        <v>1889725.3842960557</v>
      </c>
      <c r="O1754" s="7">
        <f>L1759</f>
        <v>1889725.3842960557</v>
      </c>
      <c r="P1754" s="4"/>
      <c r="R1754">
        <v>1</v>
      </c>
      <c r="S1754" s="2">
        <f t="shared" ref="S1754:S1764" si="1835">IF($H1754&lt;$J$12,E1754,E1754/$H1754*$J$12)</f>
        <v>2500</v>
      </c>
      <c r="T1754" s="2">
        <f t="shared" ref="T1754:T1764" si="1836">IF($H1754&lt;$J$12,F1754,F1754/$H1754*$J$12)</f>
        <v>2500</v>
      </c>
      <c r="U1754" s="2">
        <f t="shared" ref="U1754:U1764" si="1837">IF($H1754&lt;$J$12,G1754,G1754/$H1754*$J$12)</f>
        <v>0</v>
      </c>
      <c r="V1754" s="2"/>
      <c r="W1754" s="2">
        <f>S1754-S1754*$N$12</f>
        <v>2500</v>
      </c>
      <c r="X1754" s="2">
        <f>T1754-T1754*$N$12</f>
        <v>2500</v>
      </c>
      <c r="Y1754" s="2">
        <f>U1754-U1754*$N$12</f>
        <v>0</v>
      </c>
      <c r="Z1754" s="2"/>
      <c r="AA1754" s="2">
        <f>W1754*VLOOKUP($R1754,$D$19:$E$29,2,FALSE)</f>
        <v>625</v>
      </c>
      <c r="AB1754" s="2">
        <f t="shared" ref="AB1754:AB1764" si="1838">X1754*VLOOKUP($R1754,$D$19:$E$29,2,FALSE)</f>
        <v>625</v>
      </c>
      <c r="AC1754" s="2">
        <f t="shared" ref="AC1754:AC1764" si="1839">Y1754*VLOOKUP($R1754,$D$19:$E$29,2,FALSE)</f>
        <v>0</v>
      </c>
      <c r="AD1754" s="2"/>
      <c r="AE1754" s="2">
        <f>N1757</f>
        <v>3779.4507685921112</v>
      </c>
      <c r="AF1754" s="2">
        <f>O1757</f>
        <v>3779.4507685921112</v>
      </c>
      <c r="AG1754">
        <v>0</v>
      </c>
    </row>
    <row r="1755" spans="1:35" x14ac:dyDescent="0.25">
      <c r="D1755">
        <f t="shared" ref="D1755:D1764" si="1840">D1740</f>
        <v>2</v>
      </c>
      <c r="E1755" s="2">
        <f t="shared" ref="E1755:E1764" si="1841">AE1740</f>
        <v>625</v>
      </c>
      <c r="F1755" s="2">
        <f t="shared" ref="F1755:F1764" si="1842">AF1740</f>
        <v>625</v>
      </c>
      <c r="G1755">
        <f t="shared" ref="G1755:G1764" si="1843">AG1740</f>
        <v>0</v>
      </c>
      <c r="H1755" s="2">
        <f t="shared" ref="H1755:H1764" si="1844">SUM(E1755:G1755)</f>
        <v>1250</v>
      </c>
      <c r="K1755" s="1" t="s">
        <v>19</v>
      </c>
      <c r="L1755" s="8">
        <f>IF(B1753&lt;$M$5,0,$K$6/SUM($K$6,E1754:E1764))</f>
        <v>0</v>
      </c>
      <c r="M1755" s="1" t="s">
        <v>15</v>
      </c>
      <c r="N1755" s="2">
        <f>N1754*$I$6</f>
        <v>3779.4507685921112</v>
      </c>
      <c r="O1755" s="2">
        <f>O1754*$I$6</f>
        <v>3779.4507685921112</v>
      </c>
      <c r="P1755" s="2">
        <f>SUM(N1755:O1755)</f>
        <v>7558.9015371842224</v>
      </c>
      <c r="R1755">
        <v>2</v>
      </c>
      <c r="S1755" s="2">
        <f t="shared" si="1835"/>
        <v>625</v>
      </c>
      <c r="T1755" s="2">
        <f t="shared" si="1836"/>
        <v>625</v>
      </c>
      <c r="U1755" s="2">
        <f t="shared" si="1837"/>
        <v>0</v>
      </c>
      <c r="V1755" s="2"/>
      <c r="W1755" s="2">
        <f>S1755-S1755*$N$13</f>
        <v>593.75</v>
      </c>
      <c r="X1755" s="2">
        <f>T1755-T1755*$N$13</f>
        <v>593.75</v>
      </c>
      <c r="Y1755" s="2">
        <f>U1755-U1755*$N$13</f>
        <v>0</v>
      </c>
      <c r="Z1755" s="2"/>
      <c r="AA1755" s="2">
        <f t="shared" ref="AA1755:AA1764" si="1845">W1755*VLOOKUP($R1755,$D$19:$E$29,2,FALSE)</f>
        <v>237.5</v>
      </c>
      <c r="AB1755" s="2">
        <f t="shared" si="1838"/>
        <v>237.5</v>
      </c>
      <c r="AC1755" s="2">
        <f t="shared" si="1839"/>
        <v>0</v>
      </c>
      <c r="AD1755" s="2"/>
      <c r="AE1755" s="2">
        <f>AA1754</f>
        <v>625</v>
      </c>
      <c r="AF1755" s="2">
        <f t="shared" ref="AF1755:AF1764" si="1846">AB1754</f>
        <v>625</v>
      </c>
      <c r="AG1755" s="2">
        <f t="shared" ref="AG1755:AG1764" si="1847">AC1754</f>
        <v>0</v>
      </c>
    </row>
    <row r="1756" spans="1:35" x14ac:dyDescent="0.25">
      <c r="D1756">
        <f t="shared" si="1840"/>
        <v>3</v>
      </c>
      <c r="E1756" s="2">
        <f t="shared" si="1841"/>
        <v>237.5</v>
      </c>
      <c r="F1756" s="2">
        <f t="shared" si="1842"/>
        <v>237.5</v>
      </c>
      <c r="G1756">
        <f t="shared" si="1843"/>
        <v>0</v>
      </c>
      <c r="H1756" s="2">
        <f t="shared" si="1844"/>
        <v>475</v>
      </c>
      <c r="I1756" s="2">
        <f t="shared" ref="I1756:I1764" si="1848">F1756*VLOOKUP(D1756,$H$12:$L$22,4,FALSE)</f>
        <v>1149025</v>
      </c>
      <c r="J1756" s="2"/>
      <c r="K1756" s="1" t="s">
        <v>20</v>
      </c>
      <c r="L1756" s="8">
        <f>1-L1755</f>
        <v>1</v>
      </c>
      <c r="M1756" s="1" t="s">
        <v>16</v>
      </c>
      <c r="N1756" s="2">
        <f>IF($P1755&lt;$I$7,N1755,$I$7*N1755/$P1755)</f>
        <v>3779.4507685921112</v>
      </c>
      <c r="O1756" s="2">
        <f>IF($P1755&lt;$I$7,O1755,$I$7*O1755/$P1755)</f>
        <v>3779.4507685921112</v>
      </c>
      <c r="P1756" s="2">
        <f>SUM(N1756:O1756)</f>
        <v>7558.9015371842224</v>
      </c>
      <c r="R1756">
        <v>3</v>
      </c>
      <c r="S1756" s="2">
        <f t="shared" si="1835"/>
        <v>237.5</v>
      </c>
      <c r="T1756" s="2">
        <f t="shared" si="1836"/>
        <v>237.5</v>
      </c>
      <c r="U1756" s="2">
        <f t="shared" si="1837"/>
        <v>0</v>
      </c>
      <c r="V1756" s="2"/>
      <c r="W1756" s="2">
        <f>S1756-S1756*$N$14</f>
        <v>213.75</v>
      </c>
      <c r="X1756" s="2">
        <f>T1756-T1756*$N$14</f>
        <v>213.75</v>
      </c>
      <c r="Y1756" s="2">
        <f>U1756-U1756*$N$14</f>
        <v>0</v>
      </c>
      <c r="Z1756" s="2"/>
      <c r="AA1756" s="2">
        <f t="shared" si="1845"/>
        <v>85.5</v>
      </c>
      <c r="AB1756" s="2">
        <f t="shared" si="1838"/>
        <v>85.5</v>
      </c>
      <c r="AC1756" s="2">
        <f t="shared" si="1839"/>
        <v>0</v>
      </c>
      <c r="AD1756" s="2"/>
      <c r="AE1756" s="2">
        <f t="shared" ref="AE1756:AE1764" si="1849">AA1755</f>
        <v>237.5</v>
      </c>
      <c r="AF1756" s="2">
        <f t="shared" si="1846"/>
        <v>237.5</v>
      </c>
      <c r="AG1756" s="2">
        <f t="shared" si="1847"/>
        <v>0</v>
      </c>
    </row>
    <row r="1757" spans="1:35" x14ac:dyDescent="0.25">
      <c r="D1757">
        <f t="shared" si="1840"/>
        <v>4</v>
      </c>
      <c r="E1757" s="2">
        <f t="shared" si="1841"/>
        <v>85.5</v>
      </c>
      <c r="F1757" s="2">
        <f t="shared" si="1842"/>
        <v>85.5</v>
      </c>
      <c r="G1757">
        <f t="shared" si="1843"/>
        <v>0</v>
      </c>
      <c r="H1757" s="2">
        <f t="shared" si="1844"/>
        <v>171</v>
      </c>
      <c r="I1757" s="2">
        <f t="shared" si="1848"/>
        <v>847732.5</v>
      </c>
      <c r="J1757" s="2"/>
      <c r="K1757" s="1" t="s">
        <v>21</v>
      </c>
      <c r="L1757" s="2">
        <f>L1754*L1755</f>
        <v>0</v>
      </c>
      <c r="M1757" s="1" t="s">
        <v>33</v>
      </c>
      <c r="N1757" s="2">
        <f>N1756</f>
        <v>3779.4507685921112</v>
      </c>
      <c r="O1757" s="2">
        <f t="shared" ref="O1757" si="1850">O1756</f>
        <v>3779.4507685921112</v>
      </c>
      <c r="P1757" s="2">
        <f>SUM(N1757:O1757)</f>
        <v>7558.9015371842224</v>
      </c>
      <c r="R1757">
        <v>4</v>
      </c>
      <c r="S1757" s="2">
        <f t="shared" si="1835"/>
        <v>85.5</v>
      </c>
      <c r="T1757" s="2">
        <f t="shared" si="1836"/>
        <v>85.5</v>
      </c>
      <c r="U1757" s="2">
        <f t="shared" si="1837"/>
        <v>0</v>
      </c>
      <c r="V1757" s="2"/>
      <c r="W1757" s="2">
        <f>S1757-S1757*$N$15</f>
        <v>68.400000000000006</v>
      </c>
      <c r="X1757" s="2">
        <f>T1757-T1757*$N$15</f>
        <v>68.400000000000006</v>
      </c>
      <c r="Y1757" s="2">
        <f>U1757-U1757*$N$15</f>
        <v>0</v>
      </c>
      <c r="Z1757" s="2"/>
      <c r="AA1757" s="2">
        <f t="shared" si="1845"/>
        <v>41.04</v>
      </c>
      <c r="AB1757" s="2">
        <f t="shared" si="1838"/>
        <v>41.04</v>
      </c>
      <c r="AC1757" s="2">
        <f t="shared" si="1839"/>
        <v>0</v>
      </c>
      <c r="AD1757" s="2"/>
      <c r="AE1757" s="2">
        <f t="shared" si="1849"/>
        <v>85.5</v>
      </c>
      <c r="AF1757" s="2">
        <f t="shared" si="1846"/>
        <v>85.5</v>
      </c>
      <c r="AG1757" s="2">
        <f t="shared" si="1847"/>
        <v>0</v>
      </c>
    </row>
    <row r="1758" spans="1:35" x14ac:dyDescent="0.25">
      <c r="D1758">
        <f t="shared" si="1840"/>
        <v>5</v>
      </c>
      <c r="E1758" s="2">
        <f t="shared" si="1841"/>
        <v>41.04</v>
      </c>
      <c r="F1758" s="2">
        <f t="shared" si="1842"/>
        <v>41.04</v>
      </c>
      <c r="G1758">
        <f t="shared" si="1843"/>
        <v>0</v>
      </c>
      <c r="H1758" s="2">
        <f t="shared" si="1844"/>
        <v>82.08</v>
      </c>
      <c r="I1758" s="2">
        <f t="shared" si="1848"/>
        <v>647282.88</v>
      </c>
      <c r="J1758" s="2"/>
      <c r="K1758" s="1" t="s">
        <v>22</v>
      </c>
      <c r="L1758" s="2">
        <f>(L1754*L1756)/2</f>
        <v>1889725.3842960557</v>
      </c>
      <c r="R1758">
        <v>5</v>
      </c>
      <c r="S1758" s="2">
        <f t="shared" si="1835"/>
        <v>41.04</v>
      </c>
      <c r="T1758" s="2">
        <f t="shared" si="1836"/>
        <v>41.04</v>
      </c>
      <c r="U1758" s="2">
        <f t="shared" si="1837"/>
        <v>0</v>
      </c>
      <c r="V1758" s="2"/>
      <c r="W1758" s="2">
        <f>S1758-S1758*$N$16</f>
        <v>32.832000000000001</v>
      </c>
      <c r="X1758" s="2">
        <f>T1758-T1758*$N$16</f>
        <v>32.832000000000001</v>
      </c>
      <c r="Y1758" s="2">
        <f>U1758-U1758*$N$16</f>
        <v>0</v>
      </c>
      <c r="Z1758" s="2"/>
      <c r="AA1758" s="2">
        <f t="shared" si="1845"/>
        <v>19.699200000000001</v>
      </c>
      <c r="AB1758" s="2">
        <f t="shared" si="1838"/>
        <v>19.699200000000001</v>
      </c>
      <c r="AC1758" s="2">
        <f t="shared" si="1839"/>
        <v>0</v>
      </c>
      <c r="AD1758" s="2"/>
      <c r="AE1758" s="2">
        <f t="shared" si="1849"/>
        <v>41.04</v>
      </c>
      <c r="AF1758" s="2">
        <f t="shared" si="1846"/>
        <v>41.04</v>
      </c>
      <c r="AG1758" s="2">
        <f t="shared" si="1847"/>
        <v>0</v>
      </c>
    </row>
    <row r="1759" spans="1:35" x14ac:dyDescent="0.25">
      <c r="D1759">
        <f t="shared" si="1840"/>
        <v>6</v>
      </c>
      <c r="E1759" s="2">
        <f t="shared" si="1841"/>
        <v>19.699200000000001</v>
      </c>
      <c r="F1759" s="2">
        <f t="shared" si="1842"/>
        <v>19.699200000000001</v>
      </c>
      <c r="G1759">
        <f t="shared" si="1843"/>
        <v>0</v>
      </c>
      <c r="H1759" s="2">
        <f t="shared" si="1844"/>
        <v>39.398400000000002</v>
      </c>
      <c r="I1759" s="2">
        <f t="shared" si="1848"/>
        <v>447309.73440000002</v>
      </c>
      <c r="J1759" s="2"/>
      <c r="K1759" s="1" t="s">
        <v>23</v>
      </c>
      <c r="L1759" s="2">
        <f>L1758</f>
        <v>1889725.3842960557</v>
      </c>
      <c r="R1759">
        <v>6</v>
      </c>
      <c r="S1759" s="2">
        <f t="shared" si="1835"/>
        <v>19.699200000000001</v>
      </c>
      <c r="T1759" s="2">
        <f t="shared" si="1836"/>
        <v>19.699200000000001</v>
      </c>
      <c r="U1759" s="2">
        <f t="shared" si="1837"/>
        <v>0</v>
      </c>
      <c r="V1759" s="2"/>
      <c r="W1759" s="2">
        <f>S1759-S1759*$N$17</f>
        <v>15.759360000000001</v>
      </c>
      <c r="X1759" s="2">
        <f>T1759-T1759*$N$17</f>
        <v>15.759360000000001</v>
      </c>
      <c r="Y1759" s="2">
        <f>U1759-U1759*$N$17</f>
        <v>0</v>
      </c>
      <c r="Z1759" s="2"/>
      <c r="AA1759" s="2">
        <f t="shared" si="1845"/>
        <v>9.4556160000000009</v>
      </c>
      <c r="AB1759" s="2">
        <f t="shared" si="1838"/>
        <v>9.4556160000000009</v>
      </c>
      <c r="AC1759" s="2">
        <f t="shared" si="1839"/>
        <v>0</v>
      </c>
      <c r="AD1759" s="2"/>
      <c r="AE1759" s="2">
        <f t="shared" si="1849"/>
        <v>19.699200000000001</v>
      </c>
      <c r="AF1759" s="2">
        <f t="shared" si="1846"/>
        <v>19.699200000000001</v>
      </c>
      <c r="AG1759" s="2">
        <f t="shared" si="1847"/>
        <v>0</v>
      </c>
    </row>
    <row r="1760" spans="1:35" x14ac:dyDescent="0.25">
      <c r="D1760">
        <f t="shared" si="1840"/>
        <v>7</v>
      </c>
      <c r="E1760" s="2">
        <f t="shared" si="1841"/>
        <v>9.4556160000000009</v>
      </c>
      <c r="F1760" s="2">
        <f t="shared" si="1842"/>
        <v>9.4556160000000009</v>
      </c>
      <c r="G1760">
        <f t="shared" si="1843"/>
        <v>0</v>
      </c>
      <c r="H1760" s="2">
        <f t="shared" si="1844"/>
        <v>18.911232000000002</v>
      </c>
      <c r="I1760" s="2">
        <f t="shared" si="1848"/>
        <v>278288.23449600005</v>
      </c>
      <c r="J1760" s="2"/>
      <c r="K1760" s="15"/>
      <c r="L1760" s="2"/>
      <c r="M1760" s="2"/>
      <c r="N1760" s="2"/>
      <c r="O1760" s="2"/>
      <c r="R1760">
        <v>7</v>
      </c>
      <c r="S1760" s="2">
        <f t="shared" si="1835"/>
        <v>9.4556160000000009</v>
      </c>
      <c r="T1760" s="2">
        <f t="shared" si="1836"/>
        <v>9.4556160000000009</v>
      </c>
      <c r="U1760" s="2">
        <f t="shared" si="1837"/>
        <v>0</v>
      </c>
      <c r="V1760" s="2"/>
      <c r="W1760" s="2">
        <f>S1760-S1760*$N$18</f>
        <v>7.5644928000000009</v>
      </c>
      <c r="X1760" s="2">
        <f>T1760-T1760*$N$18</f>
        <v>7.5644928000000009</v>
      </c>
      <c r="Y1760" s="2">
        <f>U1760-U1760*$N$18</f>
        <v>0</v>
      </c>
      <c r="Z1760" s="2"/>
      <c r="AA1760" s="2">
        <f t="shared" si="1845"/>
        <v>4.53869568</v>
      </c>
      <c r="AB1760" s="2">
        <f t="shared" si="1838"/>
        <v>4.53869568</v>
      </c>
      <c r="AC1760" s="2">
        <f t="shared" si="1839"/>
        <v>0</v>
      </c>
      <c r="AD1760" s="2"/>
      <c r="AE1760" s="2">
        <f t="shared" si="1849"/>
        <v>9.4556160000000009</v>
      </c>
      <c r="AF1760" s="2">
        <f t="shared" si="1846"/>
        <v>9.4556160000000009</v>
      </c>
      <c r="AG1760" s="2">
        <f t="shared" si="1847"/>
        <v>0</v>
      </c>
    </row>
    <row r="1761" spans="1:35" x14ac:dyDescent="0.25">
      <c r="D1761">
        <f t="shared" si="1840"/>
        <v>8</v>
      </c>
      <c r="E1761" s="2">
        <f t="shared" si="1841"/>
        <v>4.53869568</v>
      </c>
      <c r="F1761" s="2">
        <f t="shared" si="1842"/>
        <v>4.53869568</v>
      </c>
      <c r="G1761">
        <f t="shared" si="1843"/>
        <v>0</v>
      </c>
      <c r="H1761" s="2">
        <f t="shared" si="1844"/>
        <v>9.07739136</v>
      </c>
      <c r="I1761" s="2">
        <f t="shared" si="1848"/>
        <v>168076.97842176</v>
      </c>
      <c r="J1761" s="2"/>
      <c r="K1761" s="2"/>
      <c r="L1761" s="2"/>
      <c r="M1761" s="2"/>
      <c r="N1761" s="2"/>
      <c r="O1761" s="2"/>
      <c r="R1761">
        <v>8</v>
      </c>
      <c r="S1761" s="2">
        <f t="shared" si="1835"/>
        <v>4.53869568</v>
      </c>
      <c r="T1761" s="2">
        <f t="shared" si="1836"/>
        <v>4.53869568</v>
      </c>
      <c r="U1761" s="2">
        <f t="shared" si="1837"/>
        <v>0</v>
      </c>
      <c r="V1761" s="2"/>
      <c r="W1761" s="2">
        <f>S1761-S1761*$N$19</f>
        <v>3.630956544</v>
      </c>
      <c r="X1761" s="2">
        <f>T1761-T1761*$N$19</f>
        <v>3.630956544</v>
      </c>
      <c r="Y1761" s="2">
        <f>U1761-U1761*$N$19</f>
        <v>0</v>
      </c>
      <c r="Z1761" s="2"/>
      <c r="AA1761" s="2">
        <f t="shared" si="1845"/>
        <v>2.1785739263999999</v>
      </c>
      <c r="AB1761" s="2">
        <f t="shared" si="1838"/>
        <v>2.1785739263999999</v>
      </c>
      <c r="AC1761" s="2">
        <f t="shared" si="1839"/>
        <v>0</v>
      </c>
      <c r="AD1761" s="2"/>
      <c r="AE1761" s="2">
        <f t="shared" si="1849"/>
        <v>4.53869568</v>
      </c>
      <c r="AF1761" s="2">
        <f t="shared" si="1846"/>
        <v>4.53869568</v>
      </c>
      <c r="AG1761" s="2">
        <f t="shared" si="1847"/>
        <v>0</v>
      </c>
    </row>
    <row r="1762" spans="1:35" x14ac:dyDescent="0.25">
      <c r="D1762">
        <f t="shared" si="1840"/>
        <v>9</v>
      </c>
      <c r="E1762" s="2">
        <f t="shared" si="1841"/>
        <v>2.1785739263999999</v>
      </c>
      <c r="F1762" s="2">
        <f t="shared" si="1842"/>
        <v>2.1785739263999999</v>
      </c>
      <c r="G1762">
        <f t="shared" si="1843"/>
        <v>0</v>
      </c>
      <c r="H1762" s="2">
        <f t="shared" si="1844"/>
        <v>4.3571478527999998</v>
      </c>
      <c r="I1762" s="2">
        <f t="shared" si="1848"/>
        <v>134261.15393617921</v>
      </c>
      <c r="J1762" s="2"/>
      <c r="K1762" s="2"/>
      <c r="L1762" s="2"/>
      <c r="M1762" s="2"/>
      <c r="N1762" s="2"/>
      <c r="O1762" s="2"/>
      <c r="R1762">
        <v>9</v>
      </c>
      <c r="S1762" s="2">
        <f t="shared" si="1835"/>
        <v>2.1785739263999999</v>
      </c>
      <c r="T1762" s="2">
        <f t="shared" si="1836"/>
        <v>2.1785739263999999</v>
      </c>
      <c r="U1762" s="2">
        <f t="shared" si="1837"/>
        <v>0</v>
      </c>
      <c r="V1762" s="2"/>
      <c r="W1762" s="2">
        <f>S1762-S1762*$N$20</f>
        <v>1.7428591411199998</v>
      </c>
      <c r="X1762" s="2">
        <f>T1762-T1762*$N$20</f>
        <v>1.7428591411199998</v>
      </c>
      <c r="Y1762" s="2">
        <f>U1762-U1762*$N$20</f>
        <v>0</v>
      </c>
      <c r="Z1762" s="2"/>
      <c r="AA1762" s="2">
        <f t="shared" si="1845"/>
        <v>1.0457154846719998</v>
      </c>
      <c r="AB1762" s="2">
        <f t="shared" si="1838"/>
        <v>1.0457154846719998</v>
      </c>
      <c r="AC1762" s="2">
        <f t="shared" si="1839"/>
        <v>0</v>
      </c>
      <c r="AD1762" s="2"/>
      <c r="AE1762" s="2">
        <f t="shared" si="1849"/>
        <v>2.1785739263999999</v>
      </c>
      <c r="AF1762" s="2">
        <f t="shared" si="1846"/>
        <v>2.1785739263999999</v>
      </c>
      <c r="AG1762" s="2">
        <f t="shared" si="1847"/>
        <v>0</v>
      </c>
    </row>
    <row r="1763" spans="1:35" x14ac:dyDescent="0.25">
      <c r="D1763">
        <f t="shared" si="1840"/>
        <v>10</v>
      </c>
      <c r="E1763" s="2">
        <f t="shared" si="1841"/>
        <v>1.0457154846719998</v>
      </c>
      <c r="F1763" s="2">
        <f t="shared" si="1842"/>
        <v>1.0457154846719998</v>
      </c>
      <c r="G1763">
        <f t="shared" si="1843"/>
        <v>0</v>
      </c>
      <c r="H1763" s="2">
        <f t="shared" si="1844"/>
        <v>2.0914309693439996</v>
      </c>
      <c r="I1763" s="2">
        <f t="shared" si="1848"/>
        <v>67114.019806248951</v>
      </c>
      <c r="J1763" s="2"/>
      <c r="K1763" s="2"/>
      <c r="L1763" s="2"/>
      <c r="M1763" s="2"/>
      <c r="N1763" s="2"/>
      <c r="O1763" s="2"/>
      <c r="R1763">
        <v>10</v>
      </c>
      <c r="S1763" s="2">
        <f t="shared" si="1835"/>
        <v>1.0457154846719998</v>
      </c>
      <c r="T1763" s="2">
        <f t="shared" si="1836"/>
        <v>1.0457154846719998</v>
      </c>
      <c r="U1763" s="2">
        <f t="shared" si="1837"/>
        <v>0</v>
      </c>
      <c r="V1763" s="2"/>
      <c r="W1763" s="2">
        <f>S1763-S1763*$N$21</f>
        <v>0.8365723877375999</v>
      </c>
      <c r="X1763" s="2">
        <f>T1763-T1763*$N$21</f>
        <v>0.8365723877375999</v>
      </c>
      <c r="Y1763" s="2">
        <f>U1763-U1763*$N$21</f>
        <v>0</v>
      </c>
      <c r="Z1763" s="2"/>
      <c r="AA1763" s="2">
        <f t="shared" si="1845"/>
        <v>0.50194343264255992</v>
      </c>
      <c r="AB1763" s="2">
        <f t="shared" si="1838"/>
        <v>0.50194343264255992</v>
      </c>
      <c r="AC1763" s="2">
        <f t="shared" si="1839"/>
        <v>0</v>
      </c>
      <c r="AD1763" s="2"/>
      <c r="AE1763" s="2">
        <f t="shared" si="1849"/>
        <v>1.0457154846719998</v>
      </c>
      <c r="AF1763" s="2">
        <f t="shared" si="1846"/>
        <v>1.0457154846719998</v>
      </c>
      <c r="AG1763" s="2">
        <f t="shared" si="1847"/>
        <v>0</v>
      </c>
    </row>
    <row r="1764" spans="1:35" x14ac:dyDescent="0.25">
      <c r="D1764">
        <f t="shared" si="1840"/>
        <v>11</v>
      </c>
      <c r="E1764" s="2">
        <f t="shared" si="1841"/>
        <v>0.50194343264255992</v>
      </c>
      <c r="F1764" s="2">
        <f t="shared" si="1842"/>
        <v>0.50194343264255992</v>
      </c>
      <c r="G1764">
        <f t="shared" si="1843"/>
        <v>0</v>
      </c>
      <c r="H1764" s="2">
        <f t="shared" si="1844"/>
        <v>1.0038868652851198</v>
      </c>
      <c r="I1764" s="2">
        <f t="shared" si="1848"/>
        <v>40360.26753192296</v>
      </c>
      <c r="J1764" s="2"/>
      <c r="K1764" s="2"/>
      <c r="L1764" s="2"/>
      <c r="M1764" s="2"/>
      <c r="N1764" s="2"/>
      <c r="O1764" s="2"/>
      <c r="R1764" s="3">
        <v>11</v>
      </c>
      <c r="S1764" s="6">
        <f t="shared" si="1835"/>
        <v>0.50194343264255992</v>
      </c>
      <c r="T1764" s="6">
        <f t="shared" si="1836"/>
        <v>0.50194343264255992</v>
      </c>
      <c r="U1764" s="6">
        <f t="shared" si="1837"/>
        <v>0</v>
      </c>
      <c r="V1764" s="7"/>
      <c r="W1764" s="2">
        <f>S1764-S1764*$N$22</f>
        <v>0.40155474611404796</v>
      </c>
      <c r="X1764" s="2">
        <f>T1764-T1764*$N$22</f>
        <v>0.40155474611404796</v>
      </c>
      <c r="Y1764" s="2">
        <f>U1764-U1764*$N$22</f>
        <v>0</v>
      </c>
      <c r="Z1764" s="2"/>
      <c r="AA1764" s="2">
        <f t="shared" si="1845"/>
        <v>0.24093284766842876</v>
      </c>
      <c r="AB1764" s="2">
        <f t="shared" si="1838"/>
        <v>0.24093284766842876</v>
      </c>
      <c r="AC1764" s="2">
        <f t="shared" si="1839"/>
        <v>0</v>
      </c>
      <c r="AD1764" s="2"/>
      <c r="AE1764" s="2">
        <f t="shared" si="1849"/>
        <v>0.50194343264255992</v>
      </c>
      <c r="AF1764" s="2">
        <f t="shared" si="1846"/>
        <v>0.50194343264255992</v>
      </c>
      <c r="AG1764" s="2">
        <f t="shared" si="1847"/>
        <v>0</v>
      </c>
    </row>
    <row r="1765" spans="1:35" x14ac:dyDescent="0.25">
      <c r="H1765" s="2">
        <f>SUM(H1754:H1764)</f>
        <v>9611.8210262316497</v>
      </c>
      <c r="I1765">
        <f>SUM(I1756:I1764)</f>
        <v>3779450.7685921113</v>
      </c>
      <c r="R1765" t="s">
        <v>30</v>
      </c>
      <c r="T1765">
        <f>IF($H1765&lt;$J$12,F1765,F1765/$H1765*$J$12)</f>
        <v>0</v>
      </c>
      <c r="U1765">
        <f>SUM(S1754:U1764)</f>
        <v>7052.9194890474282</v>
      </c>
      <c r="Y1765" s="2">
        <f>SUM(W1754:Y1764)</f>
        <v>6877.3355912379429</v>
      </c>
      <c r="AC1765" s="2">
        <f>SUM(AA1754:AC1764)</f>
        <v>2053.4013547427667</v>
      </c>
      <c r="AE1765" s="2">
        <f>SUM(AE1754:AE1764)</f>
        <v>4805.9105131158249</v>
      </c>
      <c r="AF1765" s="2">
        <f>SUM(AF1754:AF1764)</f>
        <v>4805.9105131158249</v>
      </c>
      <c r="AG1765">
        <f>SUM(AG1754:AG1764)</f>
        <v>0</v>
      </c>
      <c r="AH1765" s="15">
        <f>SUM(AE1754:AG1764)</f>
        <v>9611.8210262316461</v>
      </c>
    </row>
    <row r="1766" spans="1:35" x14ac:dyDescent="0.25">
      <c r="B1766" s="3"/>
      <c r="C1766" s="3"/>
      <c r="D1766" s="3"/>
      <c r="E1766" s="6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14"/>
      <c r="AI1766" s="3"/>
    </row>
    <row r="1767" spans="1:35" x14ac:dyDescent="0.25">
      <c r="B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7"/>
      <c r="U1767" s="7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7"/>
      <c r="AH1767" s="19"/>
      <c r="AI1767" s="7"/>
    </row>
    <row r="1768" spans="1:35" x14ac:dyDescent="0.25">
      <c r="A1768" t="s">
        <v>24</v>
      </c>
      <c r="B1768">
        <f>B1753+1</f>
        <v>116</v>
      </c>
      <c r="D1768" s="3" t="s">
        <v>34</v>
      </c>
      <c r="E1768" s="3" t="s">
        <v>5</v>
      </c>
      <c r="F1768" s="3" t="s">
        <v>4</v>
      </c>
      <c r="G1768" s="3" t="s">
        <v>6</v>
      </c>
      <c r="H1768" s="3" t="s">
        <v>14</v>
      </c>
      <c r="I1768" s="3" t="s">
        <v>7</v>
      </c>
      <c r="K1768" s="14" t="s">
        <v>32</v>
      </c>
      <c r="L1768" s="4"/>
      <c r="M1768" s="4"/>
      <c r="N1768" s="3" t="s">
        <v>51</v>
      </c>
      <c r="O1768" s="3" t="s">
        <v>50</v>
      </c>
      <c r="P1768" s="3" t="s">
        <v>14</v>
      </c>
      <c r="R1768" s="3" t="s">
        <v>34</v>
      </c>
      <c r="S1768" s="3" t="s">
        <v>35</v>
      </c>
      <c r="T1768" s="3" t="s">
        <v>36</v>
      </c>
      <c r="U1768" s="3" t="s">
        <v>37</v>
      </c>
      <c r="W1768" s="3" t="s">
        <v>38</v>
      </c>
      <c r="X1768" s="3" t="s">
        <v>39</v>
      </c>
      <c r="Y1768" s="3" t="s">
        <v>40</v>
      </c>
      <c r="AA1768" s="3" t="s">
        <v>41</v>
      </c>
      <c r="AB1768" s="3" t="s">
        <v>42</v>
      </c>
      <c r="AC1768" s="3" t="s">
        <v>43</v>
      </c>
      <c r="AE1768" s="3" t="s">
        <v>52</v>
      </c>
      <c r="AF1768" s="3" t="s">
        <v>54</v>
      </c>
      <c r="AG1768" s="3" t="s">
        <v>53</v>
      </c>
      <c r="AH1768" s="1" t="s">
        <v>24</v>
      </c>
      <c r="AI1768">
        <f>B1768</f>
        <v>116</v>
      </c>
    </row>
    <row r="1769" spans="1:35" x14ac:dyDescent="0.25">
      <c r="D1769">
        <f>D1754</f>
        <v>1</v>
      </c>
      <c r="E1769" s="2">
        <f>AE1754</f>
        <v>3779.4507685921112</v>
      </c>
      <c r="F1769" s="2">
        <f>AF1754</f>
        <v>3779.4507685921112</v>
      </c>
      <c r="G1769">
        <f>IF($B1768&lt;$M$5,0,$K$6)</f>
        <v>0</v>
      </c>
      <c r="H1769" s="2">
        <f>SUM(E1769:G1769)</f>
        <v>7558.9015371842224</v>
      </c>
      <c r="K1769" s="1" t="s">
        <v>17</v>
      </c>
      <c r="L1769" s="2">
        <f>SUM(I1771:I1779)</f>
        <v>3779450.7685921113</v>
      </c>
      <c r="M1769" s="4"/>
      <c r="N1769" s="7">
        <f>L1772+L1773</f>
        <v>1889725.3842960557</v>
      </c>
      <c r="O1769" s="7">
        <f>L1774</f>
        <v>1889725.3842960557</v>
      </c>
      <c r="P1769" s="4"/>
      <c r="R1769">
        <v>1</v>
      </c>
      <c r="S1769" s="2">
        <f t="shared" ref="S1769:S1779" si="1851">IF($H1769&lt;$J$12,E1769,E1769/$H1769*$J$12)</f>
        <v>2500</v>
      </c>
      <c r="T1769" s="2">
        <f t="shared" ref="T1769:T1779" si="1852">IF($H1769&lt;$J$12,F1769,F1769/$H1769*$J$12)</f>
        <v>2500</v>
      </c>
      <c r="U1769" s="2">
        <f t="shared" ref="U1769:U1779" si="1853">IF($H1769&lt;$J$12,G1769,G1769/$H1769*$J$12)</f>
        <v>0</v>
      </c>
      <c r="V1769" s="2"/>
      <c r="W1769" s="2">
        <f>S1769-S1769*$N$12</f>
        <v>2500</v>
      </c>
      <c r="X1769" s="2">
        <f>T1769-T1769*$N$12</f>
        <v>2500</v>
      </c>
      <c r="Y1769" s="2">
        <f>U1769-U1769*$N$12</f>
        <v>0</v>
      </c>
      <c r="Z1769" s="2"/>
      <c r="AA1769" s="2">
        <f>W1769*VLOOKUP($R1769,$D$19:$E$29,2,FALSE)</f>
        <v>625</v>
      </c>
      <c r="AB1769" s="2">
        <f t="shared" ref="AB1769:AB1779" si="1854">X1769*VLOOKUP($R1769,$D$19:$E$29,2,FALSE)</f>
        <v>625</v>
      </c>
      <c r="AC1769" s="2">
        <f t="shared" ref="AC1769:AC1779" si="1855">Y1769*VLOOKUP($R1769,$D$19:$E$29,2,FALSE)</f>
        <v>0</v>
      </c>
      <c r="AD1769" s="2"/>
      <c r="AE1769" s="2">
        <f>N1772</f>
        <v>3779.4507685921112</v>
      </c>
      <c r="AF1769" s="2">
        <f>O1772</f>
        <v>3779.4507685921112</v>
      </c>
      <c r="AG1769">
        <v>0</v>
      </c>
    </row>
    <row r="1770" spans="1:35" x14ac:dyDescent="0.25">
      <c r="D1770">
        <f t="shared" ref="D1770:D1779" si="1856">D1755</f>
        <v>2</v>
      </c>
      <c r="E1770" s="2">
        <f t="shared" ref="E1770:E1779" si="1857">AE1755</f>
        <v>625</v>
      </c>
      <c r="F1770" s="2">
        <f t="shared" ref="F1770:F1779" si="1858">AF1755</f>
        <v>625</v>
      </c>
      <c r="G1770">
        <f t="shared" ref="G1770:G1779" si="1859">AG1755</f>
        <v>0</v>
      </c>
      <c r="H1770" s="2">
        <f t="shared" ref="H1770:H1779" si="1860">SUM(E1770:G1770)</f>
        <v>1250</v>
      </c>
      <c r="K1770" s="1" t="s">
        <v>19</v>
      </c>
      <c r="L1770" s="8">
        <f>IF(B1768&lt;$M$5,0,$K$6/SUM($K$6,E1769:E1779))</f>
        <v>0</v>
      </c>
      <c r="M1770" s="1" t="s">
        <v>15</v>
      </c>
      <c r="N1770" s="2">
        <f>N1769*$I$6</f>
        <v>3779.4507685921112</v>
      </c>
      <c r="O1770" s="2">
        <f>O1769*$I$6</f>
        <v>3779.4507685921112</v>
      </c>
      <c r="P1770" s="2">
        <f>SUM(N1770:O1770)</f>
        <v>7558.9015371842224</v>
      </c>
      <c r="R1770">
        <v>2</v>
      </c>
      <c r="S1770" s="2">
        <f t="shared" si="1851"/>
        <v>625</v>
      </c>
      <c r="T1770" s="2">
        <f t="shared" si="1852"/>
        <v>625</v>
      </c>
      <c r="U1770" s="2">
        <f t="shared" si="1853"/>
        <v>0</v>
      </c>
      <c r="V1770" s="2"/>
      <c r="W1770" s="2">
        <f>S1770-S1770*$N$13</f>
        <v>593.75</v>
      </c>
      <c r="X1770" s="2">
        <f>T1770-T1770*$N$13</f>
        <v>593.75</v>
      </c>
      <c r="Y1770" s="2">
        <f>U1770-U1770*$N$13</f>
        <v>0</v>
      </c>
      <c r="Z1770" s="2"/>
      <c r="AA1770" s="2">
        <f t="shared" ref="AA1770:AA1779" si="1861">W1770*VLOOKUP($R1770,$D$19:$E$29,2,FALSE)</f>
        <v>237.5</v>
      </c>
      <c r="AB1770" s="2">
        <f t="shared" si="1854"/>
        <v>237.5</v>
      </c>
      <c r="AC1770" s="2">
        <f t="shared" si="1855"/>
        <v>0</v>
      </c>
      <c r="AD1770" s="2"/>
      <c r="AE1770" s="2">
        <f>AA1769</f>
        <v>625</v>
      </c>
      <c r="AF1770" s="2">
        <f t="shared" ref="AF1770:AF1779" si="1862">AB1769</f>
        <v>625</v>
      </c>
      <c r="AG1770" s="2">
        <f t="shared" ref="AG1770:AG1779" si="1863">AC1769</f>
        <v>0</v>
      </c>
    </row>
    <row r="1771" spans="1:35" x14ac:dyDescent="0.25">
      <c r="D1771">
        <f t="shared" si="1856"/>
        <v>3</v>
      </c>
      <c r="E1771" s="2">
        <f t="shared" si="1857"/>
        <v>237.5</v>
      </c>
      <c r="F1771" s="2">
        <f t="shared" si="1858"/>
        <v>237.5</v>
      </c>
      <c r="G1771">
        <f t="shared" si="1859"/>
        <v>0</v>
      </c>
      <c r="H1771" s="2">
        <f t="shared" si="1860"/>
        <v>475</v>
      </c>
      <c r="I1771" s="2">
        <f t="shared" ref="I1771:I1779" si="1864">F1771*VLOOKUP(D1771,$H$12:$L$22,4,FALSE)</f>
        <v>1149025</v>
      </c>
      <c r="J1771" s="2"/>
      <c r="K1771" s="1" t="s">
        <v>20</v>
      </c>
      <c r="L1771" s="8">
        <f>1-L1770</f>
        <v>1</v>
      </c>
      <c r="M1771" s="1" t="s">
        <v>16</v>
      </c>
      <c r="N1771" s="2">
        <f>IF($P1770&lt;$I$7,N1770,$I$7*N1770/$P1770)</f>
        <v>3779.4507685921112</v>
      </c>
      <c r="O1771" s="2">
        <f>IF($P1770&lt;$I$7,O1770,$I$7*O1770/$P1770)</f>
        <v>3779.4507685921112</v>
      </c>
      <c r="P1771" s="2">
        <f>SUM(N1771:O1771)</f>
        <v>7558.9015371842224</v>
      </c>
      <c r="R1771">
        <v>3</v>
      </c>
      <c r="S1771" s="2">
        <f t="shared" si="1851"/>
        <v>237.5</v>
      </c>
      <c r="T1771" s="2">
        <f t="shared" si="1852"/>
        <v>237.5</v>
      </c>
      <c r="U1771" s="2">
        <f t="shared" si="1853"/>
        <v>0</v>
      </c>
      <c r="V1771" s="2"/>
      <c r="W1771" s="2">
        <f>S1771-S1771*$N$14</f>
        <v>213.75</v>
      </c>
      <c r="X1771" s="2">
        <f>T1771-T1771*$N$14</f>
        <v>213.75</v>
      </c>
      <c r="Y1771" s="2">
        <f>U1771-U1771*$N$14</f>
        <v>0</v>
      </c>
      <c r="Z1771" s="2"/>
      <c r="AA1771" s="2">
        <f t="shared" si="1861"/>
        <v>85.5</v>
      </c>
      <c r="AB1771" s="2">
        <f t="shared" si="1854"/>
        <v>85.5</v>
      </c>
      <c r="AC1771" s="2">
        <f t="shared" si="1855"/>
        <v>0</v>
      </c>
      <c r="AD1771" s="2"/>
      <c r="AE1771" s="2">
        <f t="shared" ref="AE1771:AE1779" si="1865">AA1770</f>
        <v>237.5</v>
      </c>
      <c r="AF1771" s="2">
        <f t="shared" si="1862"/>
        <v>237.5</v>
      </c>
      <c r="AG1771" s="2">
        <f t="shared" si="1863"/>
        <v>0</v>
      </c>
    </row>
    <row r="1772" spans="1:35" x14ac:dyDescent="0.25">
      <c r="D1772">
        <f t="shared" si="1856"/>
        <v>4</v>
      </c>
      <c r="E1772" s="2">
        <f t="shared" si="1857"/>
        <v>85.5</v>
      </c>
      <c r="F1772" s="2">
        <f t="shared" si="1858"/>
        <v>85.5</v>
      </c>
      <c r="G1772">
        <f t="shared" si="1859"/>
        <v>0</v>
      </c>
      <c r="H1772" s="2">
        <f t="shared" si="1860"/>
        <v>171</v>
      </c>
      <c r="I1772" s="2">
        <f t="shared" si="1864"/>
        <v>847732.5</v>
      </c>
      <c r="J1772" s="2"/>
      <c r="K1772" s="1" t="s">
        <v>21</v>
      </c>
      <c r="L1772" s="2">
        <f>L1769*L1770</f>
        <v>0</v>
      </c>
      <c r="M1772" s="1" t="s">
        <v>33</v>
      </c>
      <c r="N1772" s="2">
        <f>N1771</f>
        <v>3779.4507685921112</v>
      </c>
      <c r="O1772" s="2">
        <f t="shared" ref="O1772" si="1866">O1771</f>
        <v>3779.4507685921112</v>
      </c>
      <c r="P1772" s="2">
        <f>SUM(N1772:O1772)</f>
        <v>7558.9015371842224</v>
      </c>
      <c r="R1772">
        <v>4</v>
      </c>
      <c r="S1772" s="2">
        <f t="shared" si="1851"/>
        <v>85.5</v>
      </c>
      <c r="T1772" s="2">
        <f t="shared" si="1852"/>
        <v>85.5</v>
      </c>
      <c r="U1772" s="2">
        <f t="shared" si="1853"/>
        <v>0</v>
      </c>
      <c r="V1772" s="2"/>
      <c r="W1772" s="2">
        <f>S1772-S1772*$N$15</f>
        <v>68.400000000000006</v>
      </c>
      <c r="X1772" s="2">
        <f>T1772-T1772*$N$15</f>
        <v>68.400000000000006</v>
      </c>
      <c r="Y1772" s="2">
        <f>U1772-U1772*$N$15</f>
        <v>0</v>
      </c>
      <c r="Z1772" s="2"/>
      <c r="AA1772" s="2">
        <f t="shared" si="1861"/>
        <v>41.04</v>
      </c>
      <c r="AB1772" s="2">
        <f t="shared" si="1854"/>
        <v>41.04</v>
      </c>
      <c r="AC1772" s="2">
        <f t="shared" si="1855"/>
        <v>0</v>
      </c>
      <c r="AD1772" s="2"/>
      <c r="AE1772" s="2">
        <f t="shared" si="1865"/>
        <v>85.5</v>
      </c>
      <c r="AF1772" s="2">
        <f t="shared" si="1862"/>
        <v>85.5</v>
      </c>
      <c r="AG1772" s="2">
        <f t="shared" si="1863"/>
        <v>0</v>
      </c>
    </row>
    <row r="1773" spans="1:35" x14ac:dyDescent="0.25">
      <c r="D1773">
        <f t="shared" si="1856"/>
        <v>5</v>
      </c>
      <c r="E1773" s="2">
        <f t="shared" si="1857"/>
        <v>41.04</v>
      </c>
      <c r="F1773" s="2">
        <f t="shared" si="1858"/>
        <v>41.04</v>
      </c>
      <c r="G1773">
        <f t="shared" si="1859"/>
        <v>0</v>
      </c>
      <c r="H1773" s="2">
        <f t="shared" si="1860"/>
        <v>82.08</v>
      </c>
      <c r="I1773" s="2">
        <f t="shared" si="1864"/>
        <v>647282.88</v>
      </c>
      <c r="J1773" s="2"/>
      <c r="K1773" s="1" t="s">
        <v>22</v>
      </c>
      <c r="L1773" s="2">
        <f>(L1769*L1771)/2</f>
        <v>1889725.3842960557</v>
      </c>
      <c r="R1773">
        <v>5</v>
      </c>
      <c r="S1773" s="2">
        <f t="shared" si="1851"/>
        <v>41.04</v>
      </c>
      <c r="T1773" s="2">
        <f t="shared" si="1852"/>
        <v>41.04</v>
      </c>
      <c r="U1773" s="2">
        <f t="shared" si="1853"/>
        <v>0</v>
      </c>
      <c r="V1773" s="2"/>
      <c r="W1773" s="2">
        <f>S1773-S1773*$N$16</f>
        <v>32.832000000000001</v>
      </c>
      <c r="X1773" s="2">
        <f>T1773-T1773*$N$16</f>
        <v>32.832000000000001</v>
      </c>
      <c r="Y1773" s="2">
        <f>U1773-U1773*$N$16</f>
        <v>0</v>
      </c>
      <c r="Z1773" s="2"/>
      <c r="AA1773" s="2">
        <f t="shared" si="1861"/>
        <v>19.699200000000001</v>
      </c>
      <c r="AB1773" s="2">
        <f t="shared" si="1854"/>
        <v>19.699200000000001</v>
      </c>
      <c r="AC1773" s="2">
        <f t="shared" si="1855"/>
        <v>0</v>
      </c>
      <c r="AD1773" s="2"/>
      <c r="AE1773" s="2">
        <f t="shared" si="1865"/>
        <v>41.04</v>
      </c>
      <c r="AF1773" s="2">
        <f t="shared" si="1862"/>
        <v>41.04</v>
      </c>
      <c r="AG1773" s="2">
        <f t="shared" si="1863"/>
        <v>0</v>
      </c>
    </row>
    <row r="1774" spans="1:35" x14ac:dyDescent="0.25">
      <c r="D1774">
        <f t="shared" si="1856"/>
        <v>6</v>
      </c>
      <c r="E1774" s="2">
        <f t="shared" si="1857"/>
        <v>19.699200000000001</v>
      </c>
      <c r="F1774" s="2">
        <f t="shared" si="1858"/>
        <v>19.699200000000001</v>
      </c>
      <c r="G1774">
        <f t="shared" si="1859"/>
        <v>0</v>
      </c>
      <c r="H1774" s="2">
        <f t="shared" si="1860"/>
        <v>39.398400000000002</v>
      </c>
      <c r="I1774" s="2">
        <f t="shared" si="1864"/>
        <v>447309.73440000002</v>
      </c>
      <c r="J1774" s="2"/>
      <c r="K1774" s="1" t="s">
        <v>23</v>
      </c>
      <c r="L1774" s="2">
        <f>L1773</f>
        <v>1889725.3842960557</v>
      </c>
      <c r="R1774">
        <v>6</v>
      </c>
      <c r="S1774" s="2">
        <f t="shared" si="1851"/>
        <v>19.699200000000001</v>
      </c>
      <c r="T1774" s="2">
        <f t="shared" si="1852"/>
        <v>19.699200000000001</v>
      </c>
      <c r="U1774" s="2">
        <f t="shared" si="1853"/>
        <v>0</v>
      </c>
      <c r="V1774" s="2"/>
      <c r="W1774" s="2">
        <f>S1774-S1774*$N$17</f>
        <v>15.759360000000001</v>
      </c>
      <c r="X1774" s="2">
        <f>T1774-T1774*$N$17</f>
        <v>15.759360000000001</v>
      </c>
      <c r="Y1774" s="2">
        <f>U1774-U1774*$N$17</f>
        <v>0</v>
      </c>
      <c r="Z1774" s="2"/>
      <c r="AA1774" s="2">
        <f t="shared" si="1861"/>
        <v>9.4556160000000009</v>
      </c>
      <c r="AB1774" s="2">
        <f t="shared" si="1854"/>
        <v>9.4556160000000009</v>
      </c>
      <c r="AC1774" s="2">
        <f t="shared" si="1855"/>
        <v>0</v>
      </c>
      <c r="AD1774" s="2"/>
      <c r="AE1774" s="2">
        <f t="shared" si="1865"/>
        <v>19.699200000000001</v>
      </c>
      <c r="AF1774" s="2">
        <f t="shared" si="1862"/>
        <v>19.699200000000001</v>
      </c>
      <c r="AG1774" s="2">
        <f t="shared" si="1863"/>
        <v>0</v>
      </c>
    </row>
    <row r="1775" spans="1:35" x14ac:dyDescent="0.25">
      <c r="D1775">
        <f t="shared" si="1856"/>
        <v>7</v>
      </c>
      <c r="E1775" s="2">
        <f t="shared" si="1857"/>
        <v>9.4556160000000009</v>
      </c>
      <c r="F1775" s="2">
        <f t="shared" si="1858"/>
        <v>9.4556160000000009</v>
      </c>
      <c r="G1775">
        <f t="shared" si="1859"/>
        <v>0</v>
      </c>
      <c r="H1775" s="2">
        <f t="shared" si="1860"/>
        <v>18.911232000000002</v>
      </c>
      <c r="I1775" s="2">
        <f t="shared" si="1864"/>
        <v>278288.23449600005</v>
      </c>
      <c r="J1775" s="2"/>
      <c r="K1775" s="15"/>
      <c r="L1775" s="2"/>
      <c r="M1775" s="2"/>
      <c r="N1775" s="2"/>
      <c r="O1775" s="2"/>
      <c r="R1775">
        <v>7</v>
      </c>
      <c r="S1775" s="2">
        <f t="shared" si="1851"/>
        <v>9.4556160000000009</v>
      </c>
      <c r="T1775" s="2">
        <f t="shared" si="1852"/>
        <v>9.4556160000000009</v>
      </c>
      <c r="U1775" s="2">
        <f t="shared" si="1853"/>
        <v>0</v>
      </c>
      <c r="V1775" s="2"/>
      <c r="W1775" s="2">
        <f>S1775-S1775*$N$18</f>
        <v>7.5644928000000009</v>
      </c>
      <c r="X1775" s="2">
        <f>T1775-T1775*$N$18</f>
        <v>7.5644928000000009</v>
      </c>
      <c r="Y1775" s="2">
        <f>U1775-U1775*$N$18</f>
        <v>0</v>
      </c>
      <c r="Z1775" s="2"/>
      <c r="AA1775" s="2">
        <f t="shared" si="1861"/>
        <v>4.53869568</v>
      </c>
      <c r="AB1775" s="2">
        <f t="shared" si="1854"/>
        <v>4.53869568</v>
      </c>
      <c r="AC1775" s="2">
        <f t="shared" si="1855"/>
        <v>0</v>
      </c>
      <c r="AD1775" s="2"/>
      <c r="AE1775" s="2">
        <f t="shared" si="1865"/>
        <v>9.4556160000000009</v>
      </c>
      <c r="AF1775" s="2">
        <f t="shared" si="1862"/>
        <v>9.4556160000000009</v>
      </c>
      <c r="AG1775" s="2">
        <f t="shared" si="1863"/>
        <v>0</v>
      </c>
    </row>
    <row r="1776" spans="1:35" x14ac:dyDescent="0.25">
      <c r="D1776">
        <f t="shared" si="1856"/>
        <v>8</v>
      </c>
      <c r="E1776" s="2">
        <f t="shared" si="1857"/>
        <v>4.53869568</v>
      </c>
      <c r="F1776" s="2">
        <f t="shared" si="1858"/>
        <v>4.53869568</v>
      </c>
      <c r="G1776">
        <f t="shared" si="1859"/>
        <v>0</v>
      </c>
      <c r="H1776" s="2">
        <f t="shared" si="1860"/>
        <v>9.07739136</v>
      </c>
      <c r="I1776" s="2">
        <f t="shared" si="1864"/>
        <v>168076.97842176</v>
      </c>
      <c r="J1776" s="2"/>
      <c r="K1776" s="2"/>
      <c r="L1776" s="2"/>
      <c r="M1776" s="2"/>
      <c r="N1776" s="2"/>
      <c r="O1776" s="2"/>
      <c r="R1776">
        <v>8</v>
      </c>
      <c r="S1776" s="2">
        <f t="shared" si="1851"/>
        <v>4.53869568</v>
      </c>
      <c r="T1776" s="2">
        <f t="shared" si="1852"/>
        <v>4.53869568</v>
      </c>
      <c r="U1776" s="2">
        <f t="shared" si="1853"/>
        <v>0</v>
      </c>
      <c r="V1776" s="2"/>
      <c r="W1776" s="2">
        <f>S1776-S1776*$N$19</f>
        <v>3.630956544</v>
      </c>
      <c r="X1776" s="2">
        <f>T1776-T1776*$N$19</f>
        <v>3.630956544</v>
      </c>
      <c r="Y1776" s="2">
        <f>U1776-U1776*$N$19</f>
        <v>0</v>
      </c>
      <c r="Z1776" s="2"/>
      <c r="AA1776" s="2">
        <f t="shared" si="1861"/>
        <v>2.1785739263999999</v>
      </c>
      <c r="AB1776" s="2">
        <f t="shared" si="1854"/>
        <v>2.1785739263999999</v>
      </c>
      <c r="AC1776" s="2">
        <f t="shared" si="1855"/>
        <v>0</v>
      </c>
      <c r="AD1776" s="2"/>
      <c r="AE1776" s="2">
        <f t="shared" si="1865"/>
        <v>4.53869568</v>
      </c>
      <c r="AF1776" s="2">
        <f t="shared" si="1862"/>
        <v>4.53869568</v>
      </c>
      <c r="AG1776" s="2">
        <f t="shared" si="1863"/>
        <v>0</v>
      </c>
    </row>
    <row r="1777" spans="1:35" x14ac:dyDescent="0.25">
      <c r="D1777">
        <f t="shared" si="1856"/>
        <v>9</v>
      </c>
      <c r="E1777" s="2">
        <f t="shared" si="1857"/>
        <v>2.1785739263999999</v>
      </c>
      <c r="F1777" s="2">
        <f t="shared" si="1858"/>
        <v>2.1785739263999999</v>
      </c>
      <c r="G1777">
        <f t="shared" si="1859"/>
        <v>0</v>
      </c>
      <c r="H1777" s="2">
        <f t="shared" si="1860"/>
        <v>4.3571478527999998</v>
      </c>
      <c r="I1777" s="2">
        <f t="shared" si="1864"/>
        <v>134261.15393617921</v>
      </c>
      <c r="J1777" s="2"/>
      <c r="K1777" s="2"/>
      <c r="L1777" s="2"/>
      <c r="M1777" s="2"/>
      <c r="N1777" s="2"/>
      <c r="O1777" s="2"/>
      <c r="R1777">
        <v>9</v>
      </c>
      <c r="S1777" s="2">
        <f t="shared" si="1851"/>
        <v>2.1785739263999999</v>
      </c>
      <c r="T1777" s="2">
        <f t="shared" si="1852"/>
        <v>2.1785739263999999</v>
      </c>
      <c r="U1777" s="2">
        <f t="shared" si="1853"/>
        <v>0</v>
      </c>
      <c r="V1777" s="2"/>
      <c r="W1777" s="2">
        <f>S1777-S1777*$N$20</f>
        <v>1.7428591411199998</v>
      </c>
      <c r="X1777" s="2">
        <f>T1777-T1777*$N$20</f>
        <v>1.7428591411199998</v>
      </c>
      <c r="Y1777" s="2">
        <f>U1777-U1777*$N$20</f>
        <v>0</v>
      </c>
      <c r="Z1777" s="2"/>
      <c r="AA1777" s="2">
        <f t="shared" si="1861"/>
        <v>1.0457154846719998</v>
      </c>
      <c r="AB1777" s="2">
        <f t="shared" si="1854"/>
        <v>1.0457154846719998</v>
      </c>
      <c r="AC1777" s="2">
        <f t="shared" si="1855"/>
        <v>0</v>
      </c>
      <c r="AD1777" s="2"/>
      <c r="AE1777" s="2">
        <f t="shared" si="1865"/>
        <v>2.1785739263999999</v>
      </c>
      <c r="AF1777" s="2">
        <f t="shared" si="1862"/>
        <v>2.1785739263999999</v>
      </c>
      <c r="AG1777" s="2">
        <f t="shared" si="1863"/>
        <v>0</v>
      </c>
    </row>
    <row r="1778" spans="1:35" x14ac:dyDescent="0.25">
      <c r="D1778">
        <f t="shared" si="1856"/>
        <v>10</v>
      </c>
      <c r="E1778" s="2">
        <f t="shared" si="1857"/>
        <v>1.0457154846719998</v>
      </c>
      <c r="F1778" s="2">
        <f t="shared" si="1858"/>
        <v>1.0457154846719998</v>
      </c>
      <c r="G1778">
        <f t="shared" si="1859"/>
        <v>0</v>
      </c>
      <c r="H1778" s="2">
        <f t="shared" si="1860"/>
        <v>2.0914309693439996</v>
      </c>
      <c r="I1778" s="2">
        <f t="shared" si="1864"/>
        <v>67114.019806248951</v>
      </c>
      <c r="J1778" s="2"/>
      <c r="K1778" s="2"/>
      <c r="L1778" s="2"/>
      <c r="M1778" s="2"/>
      <c r="N1778" s="2"/>
      <c r="O1778" s="2"/>
      <c r="R1778">
        <v>10</v>
      </c>
      <c r="S1778" s="2">
        <f t="shared" si="1851"/>
        <v>1.0457154846719998</v>
      </c>
      <c r="T1778" s="2">
        <f t="shared" si="1852"/>
        <v>1.0457154846719998</v>
      </c>
      <c r="U1778" s="2">
        <f t="shared" si="1853"/>
        <v>0</v>
      </c>
      <c r="V1778" s="2"/>
      <c r="W1778" s="2">
        <f>S1778-S1778*$N$21</f>
        <v>0.8365723877375999</v>
      </c>
      <c r="X1778" s="2">
        <f>T1778-T1778*$N$21</f>
        <v>0.8365723877375999</v>
      </c>
      <c r="Y1778" s="2">
        <f>U1778-U1778*$N$21</f>
        <v>0</v>
      </c>
      <c r="Z1778" s="2"/>
      <c r="AA1778" s="2">
        <f t="shared" si="1861"/>
        <v>0.50194343264255992</v>
      </c>
      <c r="AB1778" s="2">
        <f t="shared" si="1854"/>
        <v>0.50194343264255992</v>
      </c>
      <c r="AC1778" s="2">
        <f t="shared" si="1855"/>
        <v>0</v>
      </c>
      <c r="AD1778" s="2"/>
      <c r="AE1778" s="2">
        <f t="shared" si="1865"/>
        <v>1.0457154846719998</v>
      </c>
      <c r="AF1778" s="2">
        <f t="shared" si="1862"/>
        <v>1.0457154846719998</v>
      </c>
      <c r="AG1778" s="2">
        <f t="shared" si="1863"/>
        <v>0</v>
      </c>
    </row>
    <row r="1779" spans="1:35" x14ac:dyDescent="0.25">
      <c r="D1779">
        <f t="shared" si="1856"/>
        <v>11</v>
      </c>
      <c r="E1779" s="2">
        <f t="shared" si="1857"/>
        <v>0.50194343264255992</v>
      </c>
      <c r="F1779" s="2">
        <f t="shared" si="1858"/>
        <v>0.50194343264255992</v>
      </c>
      <c r="G1779">
        <f t="shared" si="1859"/>
        <v>0</v>
      </c>
      <c r="H1779" s="2">
        <f t="shared" si="1860"/>
        <v>1.0038868652851198</v>
      </c>
      <c r="I1779" s="2">
        <f t="shared" si="1864"/>
        <v>40360.26753192296</v>
      </c>
      <c r="J1779" s="2"/>
      <c r="K1779" s="2"/>
      <c r="L1779" s="2"/>
      <c r="M1779" s="2"/>
      <c r="N1779" s="2"/>
      <c r="O1779" s="2"/>
      <c r="R1779" s="3">
        <v>11</v>
      </c>
      <c r="S1779" s="6">
        <f t="shared" si="1851"/>
        <v>0.50194343264255992</v>
      </c>
      <c r="T1779" s="6">
        <f t="shared" si="1852"/>
        <v>0.50194343264255992</v>
      </c>
      <c r="U1779" s="6">
        <f t="shared" si="1853"/>
        <v>0</v>
      </c>
      <c r="V1779" s="7"/>
      <c r="W1779" s="2">
        <f>S1779-S1779*$N$22</f>
        <v>0.40155474611404796</v>
      </c>
      <c r="X1779" s="2">
        <f>T1779-T1779*$N$22</f>
        <v>0.40155474611404796</v>
      </c>
      <c r="Y1779" s="2">
        <f>U1779-U1779*$N$22</f>
        <v>0</v>
      </c>
      <c r="Z1779" s="2"/>
      <c r="AA1779" s="2">
        <f t="shared" si="1861"/>
        <v>0.24093284766842876</v>
      </c>
      <c r="AB1779" s="2">
        <f t="shared" si="1854"/>
        <v>0.24093284766842876</v>
      </c>
      <c r="AC1779" s="2">
        <f t="shared" si="1855"/>
        <v>0</v>
      </c>
      <c r="AD1779" s="2"/>
      <c r="AE1779" s="2">
        <f t="shared" si="1865"/>
        <v>0.50194343264255992</v>
      </c>
      <c r="AF1779" s="2">
        <f t="shared" si="1862"/>
        <v>0.50194343264255992</v>
      </c>
      <c r="AG1779" s="2">
        <f t="shared" si="1863"/>
        <v>0</v>
      </c>
    </row>
    <row r="1780" spans="1:35" x14ac:dyDescent="0.25">
      <c r="H1780" s="2">
        <f>SUM(H1769:H1779)</f>
        <v>9611.8210262316497</v>
      </c>
      <c r="I1780">
        <f>SUM(I1771:I1779)</f>
        <v>3779450.7685921113</v>
      </c>
      <c r="R1780" t="s">
        <v>30</v>
      </c>
      <c r="T1780">
        <f>IF($H1780&lt;$J$12,F1780,F1780/$H1780*$J$12)</f>
        <v>0</v>
      </c>
      <c r="U1780">
        <f>SUM(S1769:U1779)</f>
        <v>7052.9194890474282</v>
      </c>
      <c r="Y1780" s="2">
        <f>SUM(W1769:Y1779)</f>
        <v>6877.3355912379429</v>
      </c>
      <c r="AC1780" s="2">
        <f>SUM(AA1769:AC1779)</f>
        <v>2053.4013547427667</v>
      </c>
      <c r="AE1780" s="2">
        <f>SUM(AE1769:AE1779)</f>
        <v>4805.9105131158249</v>
      </c>
      <c r="AF1780" s="2">
        <f>SUM(AF1769:AF1779)</f>
        <v>4805.9105131158249</v>
      </c>
      <c r="AG1780">
        <f>SUM(AG1769:AG1779)</f>
        <v>0</v>
      </c>
      <c r="AH1780" s="15">
        <f>SUM(AE1769:AG1779)</f>
        <v>9611.8210262316461</v>
      </c>
    </row>
    <row r="1781" spans="1:35" x14ac:dyDescent="0.25">
      <c r="B1781" s="3"/>
      <c r="C1781" s="3"/>
      <c r="D1781" s="3"/>
      <c r="E1781" s="6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14"/>
      <c r="AI1781" s="3"/>
    </row>
    <row r="1782" spans="1:35" x14ac:dyDescent="0.25">
      <c r="B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7"/>
      <c r="U1782" s="7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7"/>
      <c r="AH1782" s="19"/>
      <c r="AI1782" s="7"/>
    </row>
    <row r="1783" spans="1:35" x14ac:dyDescent="0.25">
      <c r="A1783" t="s">
        <v>24</v>
      </c>
      <c r="B1783">
        <f>B1768+1</f>
        <v>117</v>
      </c>
      <c r="D1783" s="3" t="s">
        <v>34</v>
      </c>
      <c r="E1783" s="3" t="s">
        <v>5</v>
      </c>
      <c r="F1783" s="3" t="s">
        <v>4</v>
      </c>
      <c r="G1783" s="3" t="s">
        <v>6</v>
      </c>
      <c r="H1783" s="3" t="s">
        <v>14</v>
      </c>
      <c r="I1783" s="3" t="s">
        <v>7</v>
      </c>
      <c r="K1783" s="14" t="s">
        <v>32</v>
      </c>
      <c r="L1783" s="4"/>
      <c r="M1783" s="4"/>
      <c r="N1783" s="3" t="s">
        <v>51</v>
      </c>
      <c r="O1783" s="3" t="s">
        <v>50</v>
      </c>
      <c r="P1783" s="3" t="s">
        <v>14</v>
      </c>
      <c r="R1783" s="3" t="s">
        <v>34</v>
      </c>
      <c r="S1783" s="3" t="s">
        <v>35</v>
      </c>
      <c r="T1783" s="3" t="s">
        <v>36</v>
      </c>
      <c r="U1783" s="3" t="s">
        <v>37</v>
      </c>
      <c r="W1783" s="3" t="s">
        <v>38</v>
      </c>
      <c r="X1783" s="3" t="s">
        <v>39</v>
      </c>
      <c r="Y1783" s="3" t="s">
        <v>40</v>
      </c>
      <c r="AA1783" s="3" t="s">
        <v>41</v>
      </c>
      <c r="AB1783" s="3" t="s">
        <v>42</v>
      </c>
      <c r="AC1783" s="3" t="s">
        <v>43</v>
      </c>
      <c r="AE1783" s="3" t="s">
        <v>52</v>
      </c>
      <c r="AF1783" s="3" t="s">
        <v>54</v>
      </c>
      <c r="AG1783" s="3" t="s">
        <v>53</v>
      </c>
      <c r="AH1783" s="1" t="s">
        <v>24</v>
      </c>
      <c r="AI1783">
        <f>B1783</f>
        <v>117</v>
      </c>
    </row>
    <row r="1784" spans="1:35" x14ac:dyDescent="0.25">
      <c r="D1784">
        <f>D1769</f>
        <v>1</v>
      </c>
      <c r="E1784" s="2">
        <f>AE1769</f>
        <v>3779.4507685921112</v>
      </c>
      <c r="F1784" s="2">
        <f>AF1769</f>
        <v>3779.4507685921112</v>
      </c>
      <c r="G1784">
        <f>IF($B1783&lt;$M$5,0,$K$6)</f>
        <v>0</v>
      </c>
      <c r="H1784" s="2">
        <f>SUM(E1784:G1784)</f>
        <v>7558.9015371842224</v>
      </c>
      <c r="K1784" s="1" t="s">
        <v>17</v>
      </c>
      <c r="L1784" s="2">
        <f>SUM(I1786:I1794)</f>
        <v>3779450.7685921113</v>
      </c>
      <c r="M1784" s="4"/>
      <c r="N1784" s="7">
        <f>L1787+L1788</f>
        <v>1889725.3842960557</v>
      </c>
      <c r="O1784" s="7">
        <f>L1789</f>
        <v>1889725.3842960557</v>
      </c>
      <c r="P1784" s="4"/>
      <c r="R1784">
        <v>1</v>
      </c>
      <c r="S1784" s="2">
        <f t="shared" ref="S1784:S1794" si="1867">IF($H1784&lt;$J$12,E1784,E1784/$H1784*$J$12)</f>
        <v>2500</v>
      </c>
      <c r="T1784" s="2">
        <f t="shared" ref="T1784:T1794" si="1868">IF($H1784&lt;$J$12,F1784,F1784/$H1784*$J$12)</f>
        <v>2500</v>
      </c>
      <c r="U1784" s="2">
        <f t="shared" ref="U1784:U1794" si="1869">IF($H1784&lt;$J$12,G1784,G1784/$H1784*$J$12)</f>
        <v>0</v>
      </c>
      <c r="V1784" s="2"/>
      <c r="W1784" s="2">
        <f>S1784-S1784*$N$12</f>
        <v>2500</v>
      </c>
      <c r="X1784" s="2">
        <f>T1784-T1784*$N$12</f>
        <v>2500</v>
      </c>
      <c r="Y1784" s="2">
        <f>U1784-U1784*$N$12</f>
        <v>0</v>
      </c>
      <c r="Z1784" s="2"/>
      <c r="AA1784" s="2">
        <f>W1784*VLOOKUP($R1784,$D$19:$E$29,2,FALSE)</f>
        <v>625</v>
      </c>
      <c r="AB1784" s="2">
        <f t="shared" ref="AB1784:AB1794" si="1870">X1784*VLOOKUP($R1784,$D$19:$E$29,2,FALSE)</f>
        <v>625</v>
      </c>
      <c r="AC1784" s="2">
        <f t="shared" ref="AC1784:AC1794" si="1871">Y1784*VLOOKUP($R1784,$D$19:$E$29,2,FALSE)</f>
        <v>0</v>
      </c>
      <c r="AD1784" s="2"/>
      <c r="AE1784" s="2">
        <f>N1787</f>
        <v>3779.4507685921112</v>
      </c>
      <c r="AF1784" s="2">
        <f>O1787</f>
        <v>3779.4507685921112</v>
      </c>
      <c r="AG1784">
        <v>0</v>
      </c>
    </row>
    <row r="1785" spans="1:35" x14ac:dyDescent="0.25">
      <c r="D1785">
        <f t="shared" ref="D1785:D1794" si="1872">D1770</f>
        <v>2</v>
      </c>
      <c r="E1785" s="2">
        <f t="shared" ref="E1785:E1794" si="1873">AE1770</f>
        <v>625</v>
      </c>
      <c r="F1785" s="2">
        <f t="shared" ref="F1785:F1794" si="1874">AF1770</f>
        <v>625</v>
      </c>
      <c r="G1785">
        <f t="shared" ref="G1785:G1794" si="1875">AG1770</f>
        <v>0</v>
      </c>
      <c r="H1785" s="2">
        <f t="shared" ref="H1785:H1794" si="1876">SUM(E1785:G1785)</f>
        <v>1250</v>
      </c>
      <c r="K1785" s="1" t="s">
        <v>19</v>
      </c>
      <c r="L1785" s="8">
        <f>IF(B1783&lt;$M$5,0,$K$6/SUM($K$6,E1784:E1794))</f>
        <v>0</v>
      </c>
      <c r="M1785" s="1" t="s">
        <v>15</v>
      </c>
      <c r="N1785" s="2">
        <f>N1784*$I$6</f>
        <v>3779.4507685921112</v>
      </c>
      <c r="O1785" s="2">
        <f>O1784*$I$6</f>
        <v>3779.4507685921112</v>
      </c>
      <c r="P1785" s="2">
        <f>SUM(N1785:O1785)</f>
        <v>7558.9015371842224</v>
      </c>
      <c r="R1785">
        <v>2</v>
      </c>
      <c r="S1785" s="2">
        <f t="shared" si="1867"/>
        <v>625</v>
      </c>
      <c r="T1785" s="2">
        <f t="shared" si="1868"/>
        <v>625</v>
      </c>
      <c r="U1785" s="2">
        <f t="shared" si="1869"/>
        <v>0</v>
      </c>
      <c r="V1785" s="2"/>
      <c r="W1785" s="2">
        <f>S1785-S1785*$N$13</f>
        <v>593.75</v>
      </c>
      <c r="X1785" s="2">
        <f>T1785-T1785*$N$13</f>
        <v>593.75</v>
      </c>
      <c r="Y1785" s="2">
        <f>U1785-U1785*$N$13</f>
        <v>0</v>
      </c>
      <c r="Z1785" s="2"/>
      <c r="AA1785" s="2">
        <f t="shared" ref="AA1785:AA1794" si="1877">W1785*VLOOKUP($R1785,$D$19:$E$29,2,FALSE)</f>
        <v>237.5</v>
      </c>
      <c r="AB1785" s="2">
        <f t="shared" si="1870"/>
        <v>237.5</v>
      </c>
      <c r="AC1785" s="2">
        <f t="shared" si="1871"/>
        <v>0</v>
      </c>
      <c r="AD1785" s="2"/>
      <c r="AE1785" s="2">
        <f>AA1784</f>
        <v>625</v>
      </c>
      <c r="AF1785" s="2">
        <f t="shared" ref="AF1785:AF1794" si="1878">AB1784</f>
        <v>625</v>
      </c>
      <c r="AG1785" s="2">
        <f t="shared" ref="AG1785:AG1794" si="1879">AC1784</f>
        <v>0</v>
      </c>
    </row>
    <row r="1786" spans="1:35" x14ac:dyDescent="0.25">
      <c r="D1786">
        <f t="shared" si="1872"/>
        <v>3</v>
      </c>
      <c r="E1786" s="2">
        <f t="shared" si="1873"/>
        <v>237.5</v>
      </c>
      <c r="F1786" s="2">
        <f t="shared" si="1874"/>
        <v>237.5</v>
      </c>
      <c r="G1786">
        <f t="shared" si="1875"/>
        <v>0</v>
      </c>
      <c r="H1786" s="2">
        <f t="shared" si="1876"/>
        <v>475</v>
      </c>
      <c r="I1786" s="2">
        <f t="shared" ref="I1786:I1794" si="1880">F1786*VLOOKUP(D1786,$H$12:$L$22,4,FALSE)</f>
        <v>1149025</v>
      </c>
      <c r="J1786" s="2"/>
      <c r="K1786" s="1" t="s">
        <v>20</v>
      </c>
      <c r="L1786" s="8">
        <f>1-L1785</f>
        <v>1</v>
      </c>
      <c r="M1786" s="1" t="s">
        <v>16</v>
      </c>
      <c r="N1786" s="2">
        <f>IF($P1785&lt;$I$7,N1785,$I$7*N1785/$P1785)</f>
        <v>3779.4507685921112</v>
      </c>
      <c r="O1786" s="2">
        <f>IF($P1785&lt;$I$7,O1785,$I$7*O1785/$P1785)</f>
        <v>3779.4507685921112</v>
      </c>
      <c r="P1786" s="2">
        <f>SUM(N1786:O1786)</f>
        <v>7558.9015371842224</v>
      </c>
      <c r="R1786">
        <v>3</v>
      </c>
      <c r="S1786" s="2">
        <f t="shared" si="1867"/>
        <v>237.5</v>
      </c>
      <c r="T1786" s="2">
        <f t="shared" si="1868"/>
        <v>237.5</v>
      </c>
      <c r="U1786" s="2">
        <f t="shared" si="1869"/>
        <v>0</v>
      </c>
      <c r="V1786" s="2"/>
      <c r="W1786" s="2">
        <f>S1786-S1786*$N$14</f>
        <v>213.75</v>
      </c>
      <c r="X1786" s="2">
        <f>T1786-T1786*$N$14</f>
        <v>213.75</v>
      </c>
      <c r="Y1786" s="2">
        <f>U1786-U1786*$N$14</f>
        <v>0</v>
      </c>
      <c r="Z1786" s="2"/>
      <c r="AA1786" s="2">
        <f t="shared" si="1877"/>
        <v>85.5</v>
      </c>
      <c r="AB1786" s="2">
        <f t="shared" si="1870"/>
        <v>85.5</v>
      </c>
      <c r="AC1786" s="2">
        <f t="shared" si="1871"/>
        <v>0</v>
      </c>
      <c r="AD1786" s="2"/>
      <c r="AE1786" s="2">
        <f t="shared" ref="AE1786:AE1794" si="1881">AA1785</f>
        <v>237.5</v>
      </c>
      <c r="AF1786" s="2">
        <f t="shared" si="1878"/>
        <v>237.5</v>
      </c>
      <c r="AG1786" s="2">
        <f t="shared" si="1879"/>
        <v>0</v>
      </c>
    </row>
    <row r="1787" spans="1:35" x14ac:dyDescent="0.25">
      <c r="D1787">
        <f t="shared" si="1872"/>
        <v>4</v>
      </c>
      <c r="E1787" s="2">
        <f t="shared" si="1873"/>
        <v>85.5</v>
      </c>
      <c r="F1787" s="2">
        <f t="shared" si="1874"/>
        <v>85.5</v>
      </c>
      <c r="G1787">
        <f t="shared" si="1875"/>
        <v>0</v>
      </c>
      <c r="H1787" s="2">
        <f t="shared" si="1876"/>
        <v>171</v>
      </c>
      <c r="I1787" s="2">
        <f t="shared" si="1880"/>
        <v>847732.5</v>
      </c>
      <c r="J1787" s="2"/>
      <c r="K1787" s="1" t="s">
        <v>21</v>
      </c>
      <c r="L1787" s="2">
        <f>L1784*L1785</f>
        <v>0</v>
      </c>
      <c r="M1787" s="1" t="s">
        <v>33</v>
      </c>
      <c r="N1787" s="2">
        <f>N1786</f>
        <v>3779.4507685921112</v>
      </c>
      <c r="O1787" s="2">
        <f t="shared" ref="O1787" si="1882">O1786</f>
        <v>3779.4507685921112</v>
      </c>
      <c r="P1787" s="2">
        <f>SUM(N1787:O1787)</f>
        <v>7558.9015371842224</v>
      </c>
      <c r="R1787">
        <v>4</v>
      </c>
      <c r="S1787" s="2">
        <f t="shared" si="1867"/>
        <v>85.5</v>
      </c>
      <c r="T1787" s="2">
        <f t="shared" si="1868"/>
        <v>85.5</v>
      </c>
      <c r="U1787" s="2">
        <f t="shared" si="1869"/>
        <v>0</v>
      </c>
      <c r="V1787" s="2"/>
      <c r="W1787" s="2">
        <f>S1787-S1787*$N$15</f>
        <v>68.400000000000006</v>
      </c>
      <c r="X1787" s="2">
        <f>T1787-T1787*$N$15</f>
        <v>68.400000000000006</v>
      </c>
      <c r="Y1787" s="2">
        <f>U1787-U1787*$N$15</f>
        <v>0</v>
      </c>
      <c r="Z1787" s="2"/>
      <c r="AA1787" s="2">
        <f t="shared" si="1877"/>
        <v>41.04</v>
      </c>
      <c r="AB1787" s="2">
        <f t="shared" si="1870"/>
        <v>41.04</v>
      </c>
      <c r="AC1787" s="2">
        <f t="shared" si="1871"/>
        <v>0</v>
      </c>
      <c r="AD1787" s="2"/>
      <c r="AE1787" s="2">
        <f t="shared" si="1881"/>
        <v>85.5</v>
      </c>
      <c r="AF1787" s="2">
        <f t="shared" si="1878"/>
        <v>85.5</v>
      </c>
      <c r="AG1787" s="2">
        <f t="shared" si="1879"/>
        <v>0</v>
      </c>
    </row>
    <row r="1788" spans="1:35" x14ac:dyDescent="0.25">
      <c r="D1788">
        <f t="shared" si="1872"/>
        <v>5</v>
      </c>
      <c r="E1788" s="2">
        <f t="shared" si="1873"/>
        <v>41.04</v>
      </c>
      <c r="F1788" s="2">
        <f t="shared" si="1874"/>
        <v>41.04</v>
      </c>
      <c r="G1788">
        <f t="shared" si="1875"/>
        <v>0</v>
      </c>
      <c r="H1788" s="2">
        <f t="shared" si="1876"/>
        <v>82.08</v>
      </c>
      <c r="I1788" s="2">
        <f t="shared" si="1880"/>
        <v>647282.88</v>
      </c>
      <c r="J1788" s="2"/>
      <c r="K1788" s="1" t="s">
        <v>22</v>
      </c>
      <c r="L1788" s="2">
        <f>(L1784*L1786)/2</f>
        <v>1889725.3842960557</v>
      </c>
      <c r="R1788">
        <v>5</v>
      </c>
      <c r="S1788" s="2">
        <f t="shared" si="1867"/>
        <v>41.04</v>
      </c>
      <c r="T1788" s="2">
        <f t="shared" si="1868"/>
        <v>41.04</v>
      </c>
      <c r="U1788" s="2">
        <f t="shared" si="1869"/>
        <v>0</v>
      </c>
      <c r="V1788" s="2"/>
      <c r="W1788" s="2">
        <f>S1788-S1788*$N$16</f>
        <v>32.832000000000001</v>
      </c>
      <c r="X1788" s="2">
        <f>T1788-T1788*$N$16</f>
        <v>32.832000000000001</v>
      </c>
      <c r="Y1788" s="2">
        <f>U1788-U1788*$N$16</f>
        <v>0</v>
      </c>
      <c r="Z1788" s="2"/>
      <c r="AA1788" s="2">
        <f t="shared" si="1877"/>
        <v>19.699200000000001</v>
      </c>
      <c r="AB1788" s="2">
        <f t="shared" si="1870"/>
        <v>19.699200000000001</v>
      </c>
      <c r="AC1788" s="2">
        <f t="shared" si="1871"/>
        <v>0</v>
      </c>
      <c r="AD1788" s="2"/>
      <c r="AE1788" s="2">
        <f t="shared" si="1881"/>
        <v>41.04</v>
      </c>
      <c r="AF1788" s="2">
        <f t="shared" si="1878"/>
        <v>41.04</v>
      </c>
      <c r="AG1788" s="2">
        <f t="shared" si="1879"/>
        <v>0</v>
      </c>
    </row>
    <row r="1789" spans="1:35" x14ac:dyDescent="0.25">
      <c r="D1789">
        <f t="shared" si="1872"/>
        <v>6</v>
      </c>
      <c r="E1789" s="2">
        <f t="shared" si="1873"/>
        <v>19.699200000000001</v>
      </c>
      <c r="F1789" s="2">
        <f t="shared" si="1874"/>
        <v>19.699200000000001</v>
      </c>
      <c r="G1789">
        <f t="shared" si="1875"/>
        <v>0</v>
      </c>
      <c r="H1789" s="2">
        <f t="shared" si="1876"/>
        <v>39.398400000000002</v>
      </c>
      <c r="I1789" s="2">
        <f t="shared" si="1880"/>
        <v>447309.73440000002</v>
      </c>
      <c r="J1789" s="2"/>
      <c r="K1789" s="1" t="s">
        <v>23</v>
      </c>
      <c r="L1789" s="2">
        <f>L1788</f>
        <v>1889725.3842960557</v>
      </c>
      <c r="R1789">
        <v>6</v>
      </c>
      <c r="S1789" s="2">
        <f t="shared" si="1867"/>
        <v>19.699200000000001</v>
      </c>
      <c r="T1789" s="2">
        <f t="shared" si="1868"/>
        <v>19.699200000000001</v>
      </c>
      <c r="U1789" s="2">
        <f t="shared" si="1869"/>
        <v>0</v>
      </c>
      <c r="V1789" s="2"/>
      <c r="W1789" s="2">
        <f>S1789-S1789*$N$17</f>
        <v>15.759360000000001</v>
      </c>
      <c r="X1789" s="2">
        <f>T1789-T1789*$N$17</f>
        <v>15.759360000000001</v>
      </c>
      <c r="Y1789" s="2">
        <f>U1789-U1789*$N$17</f>
        <v>0</v>
      </c>
      <c r="Z1789" s="2"/>
      <c r="AA1789" s="2">
        <f t="shared" si="1877"/>
        <v>9.4556160000000009</v>
      </c>
      <c r="AB1789" s="2">
        <f t="shared" si="1870"/>
        <v>9.4556160000000009</v>
      </c>
      <c r="AC1789" s="2">
        <f t="shared" si="1871"/>
        <v>0</v>
      </c>
      <c r="AD1789" s="2"/>
      <c r="AE1789" s="2">
        <f t="shared" si="1881"/>
        <v>19.699200000000001</v>
      </c>
      <c r="AF1789" s="2">
        <f t="shared" si="1878"/>
        <v>19.699200000000001</v>
      </c>
      <c r="AG1789" s="2">
        <f t="shared" si="1879"/>
        <v>0</v>
      </c>
    </row>
    <row r="1790" spans="1:35" x14ac:dyDescent="0.25">
      <c r="D1790">
        <f t="shared" si="1872"/>
        <v>7</v>
      </c>
      <c r="E1790" s="2">
        <f t="shared" si="1873"/>
        <v>9.4556160000000009</v>
      </c>
      <c r="F1790" s="2">
        <f t="shared" si="1874"/>
        <v>9.4556160000000009</v>
      </c>
      <c r="G1790">
        <f t="shared" si="1875"/>
        <v>0</v>
      </c>
      <c r="H1790" s="2">
        <f t="shared" si="1876"/>
        <v>18.911232000000002</v>
      </c>
      <c r="I1790" s="2">
        <f t="shared" si="1880"/>
        <v>278288.23449600005</v>
      </c>
      <c r="J1790" s="2"/>
      <c r="K1790" s="15"/>
      <c r="L1790" s="2"/>
      <c r="M1790" s="2"/>
      <c r="N1790" s="2"/>
      <c r="O1790" s="2"/>
      <c r="R1790">
        <v>7</v>
      </c>
      <c r="S1790" s="2">
        <f t="shared" si="1867"/>
        <v>9.4556160000000009</v>
      </c>
      <c r="T1790" s="2">
        <f t="shared" si="1868"/>
        <v>9.4556160000000009</v>
      </c>
      <c r="U1790" s="2">
        <f t="shared" si="1869"/>
        <v>0</v>
      </c>
      <c r="V1790" s="2"/>
      <c r="W1790" s="2">
        <f>S1790-S1790*$N$18</f>
        <v>7.5644928000000009</v>
      </c>
      <c r="X1790" s="2">
        <f>T1790-T1790*$N$18</f>
        <v>7.5644928000000009</v>
      </c>
      <c r="Y1790" s="2">
        <f>U1790-U1790*$N$18</f>
        <v>0</v>
      </c>
      <c r="Z1790" s="2"/>
      <c r="AA1790" s="2">
        <f t="shared" si="1877"/>
        <v>4.53869568</v>
      </c>
      <c r="AB1790" s="2">
        <f t="shared" si="1870"/>
        <v>4.53869568</v>
      </c>
      <c r="AC1790" s="2">
        <f t="shared" si="1871"/>
        <v>0</v>
      </c>
      <c r="AD1790" s="2"/>
      <c r="AE1790" s="2">
        <f t="shared" si="1881"/>
        <v>9.4556160000000009</v>
      </c>
      <c r="AF1790" s="2">
        <f t="shared" si="1878"/>
        <v>9.4556160000000009</v>
      </c>
      <c r="AG1790" s="2">
        <f t="shared" si="1879"/>
        <v>0</v>
      </c>
    </row>
    <row r="1791" spans="1:35" x14ac:dyDescent="0.25">
      <c r="D1791">
        <f t="shared" si="1872"/>
        <v>8</v>
      </c>
      <c r="E1791" s="2">
        <f t="shared" si="1873"/>
        <v>4.53869568</v>
      </c>
      <c r="F1791" s="2">
        <f t="shared" si="1874"/>
        <v>4.53869568</v>
      </c>
      <c r="G1791">
        <f t="shared" si="1875"/>
        <v>0</v>
      </c>
      <c r="H1791" s="2">
        <f t="shared" si="1876"/>
        <v>9.07739136</v>
      </c>
      <c r="I1791" s="2">
        <f t="shared" si="1880"/>
        <v>168076.97842176</v>
      </c>
      <c r="J1791" s="2"/>
      <c r="K1791" s="2"/>
      <c r="L1791" s="2"/>
      <c r="M1791" s="2"/>
      <c r="N1791" s="2"/>
      <c r="O1791" s="2"/>
      <c r="R1791">
        <v>8</v>
      </c>
      <c r="S1791" s="2">
        <f t="shared" si="1867"/>
        <v>4.53869568</v>
      </c>
      <c r="T1791" s="2">
        <f t="shared" si="1868"/>
        <v>4.53869568</v>
      </c>
      <c r="U1791" s="2">
        <f t="shared" si="1869"/>
        <v>0</v>
      </c>
      <c r="V1791" s="2"/>
      <c r="W1791" s="2">
        <f>S1791-S1791*$N$19</f>
        <v>3.630956544</v>
      </c>
      <c r="X1791" s="2">
        <f>T1791-T1791*$N$19</f>
        <v>3.630956544</v>
      </c>
      <c r="Y1791" s="2">
        <f>U1791-U1791*$N$19</f>
        <v>0</v>
      </c>
      <c r="Z1791" s="2"/>
      <c r="AA1791" s="2">
        <f t="shared" si="1877"/>
        <v>2.1785739263999999</v>
      </c>
      <c r="AB1791" s="2">
        <f t="shared" si="1870"/>
        <v>2.1785739263999999</v>
      </c>
      <c r="AC1791" s="2">
        <f t="shared" si="1871"/>
        <v>0</v>
      </c>
      <c r="AD1791" s="2"/>
      <c r="AE1791" s="2">
        <f t="shared" si="1881"/>
        <v>4.53869568</v>
      </c>
      <c r="AF1791" s="2">
        <f t="shared" si="1878"/>
        <v>4.53869568</v>
      </c>
      <c r="AG1791" s="2">
        <f t="shared" si="1879"/>
        <v>0</v>
      </c>
    </row>
    <row r="1792" spans="1:35" x14ac:dyDescent="0.25">
      <c r="D1792">
        <f t="shared" si="1872"/>
        <v>9</v>
      </c>
      <c r="E1792" s="2">
        <f t="shared" si="1873"/>
        <v>2.1785739263999999</v>
      </c>
      <c r="F1792" s="2">
        <f t="shared" si="1874"/>
        <v>2.1785739263999999</v>
      </c>
      <c r="G1792">
        <f t="shared" si="1875"/>
        <v>0</v>
      </c>
      <c r="H1792" s="2">
        <f t="shared" si="1876"/>
        <v>4.3571478527999998</v>
      </c>
      <c r="I1792" s="2">
        <f t="shared" si="1880"/>
        <v>134261.15393617921</v>
      </c>
      <c r="J1792" s="2"/>
      <c r="K1792" s="2"/>
      <c r="L1792" s="2"/>
      <c r="M1792" s="2"/>
      <c r="N1792" s="2"/>
      <c r="O1792" s="2"/>
      <c r="R1792">
        <v>9</v>
      </c>
      <c r="S1792" s="2">
        <f t="shared" si="1867"/>
        <v>2.1785739263999999</v>
      </c>
      <c r="T1792" s="2">
        <f t="shared" si="1868"/>
        <v>2.1785739263999999</v>
      </c>
      <c r="U1792" s="2">
        <f t="shared" si="1869"/>
        <v>0</v>
      </c>
      <c r="V1792" s="2"/>
      <c r="W1792" s="2">
        <f>S1792-S1792*$N$20</f>
        <v>1.7428591411199998</v>
      </c>
      <c r="X1792" s="2">
        <f>T1792-T1792*$N$20</f>
        <v>1.7428591411199998</v>
      </c>
      <c r="Y1792" s="2">
        <f>U1792-U1792*$N$20</f>
        <v>0</v>
      </c>
      <c r="Z1792" s="2"/>
      <c r="AA1792" s="2">
        <f t="shared" si="1877"/>
        <v>1.0457154846719998</v>
      </c>
      <c r="AB1792" s="2">
        <f t="shared" si="1870"/>
        <v>1.0457154846719998</v>
      </c>
      <c r="AC1792" s="2">
        <f t="shared" si="1871"/>
        <v>0</v>
      </c>
      <c r="AD1792" s="2"/>
      <c r="AE1792" s="2">
        <f t="shared" si="1881"/>
        <v>2.1785739263999999</v>
      </c>
      <c r="AF1792" s="2">
        <f t="shared" si="1878"/>
        <v>2.1785739263999999</v>
      </c>
      <c r="AG1792" s="2">
        <f t="shared" si="1879"/>
        <v>0</v>
      </c>
    </row>
    <row r="1793" spans="1:35" x14ac:dyDescent="0.25">
      <c r="D1793">
        <f t="shared" si="1872"/>
        <v>10</v>
      </c>
      <c r="E1793" s="2">
        <f t="shared" si="1873"/>
        <v>1.0457154846719998</v>
      </c>
      <c r="F1793" s="2">
        <f t="shared" si="1874"/>
        <v>1.0457154846719998</v>
      </c>
      <c r="G1793">
        <f t="shared" si="1875"/>
        <v>0</v>
      </c>
      <c r="H1793" s="2">
        <f t="shared" si="1876"/>
        <v>2.0914309693439996</v>
      </c>
      <c r="I1793" s="2">
        <f t="shared" si="1880"/>
        <v>67114.019806248951</v>
      </c>
      <c r="J1793" s="2"/>
      <c r="K1793" s="2"/>
      <c r="L1793" s="2"/>
      <c r="M1793" s="2"/>
      <c r="N1793" s="2"/>
      <c r="O1793" s="2"/>
      <c r="R1793">
        <v>10</v>
      </c>
      <c r="S1793" s="2">
        <f t="shared" si="1867"/>
        <v>1.0457154846719998</v>
      </c>
      <c r="T1793" s="2">
        <f t="shared" si="1868"/>
        <v>1.0457154846719998</v>
      </c>
      <c r="U1793" s="2">
        <f t="shared" si="1869"/>
        <v>0</v>
      </c>
      <c r="V1793" s="2"/>
      <c r="W1793" s="2">
        <f>S1793-S1793*$N$21</f>
        <v>0.8365723877375999</v>
      </c>
      <c r="X1793" s="2">
        <f>T1793-T1793*$N$21</f>
        <v>0.8365723877375999</v>
      </c>
      <c r="Y1793" s="2">
        <f>U1793-U1793*$N$21</f>
        <v>0</v>
      </c>
      <c r="Z1793" s="2"/>
      <c r="AA1793" s="2">
        <f t="shared" si="1877"/>
        <v>0.50194343264255992</v>
      </c>
      <c r="AB1793" s="2">
        <f t="shared" si="1870"/>
        <v>0.50194343264255992</v>
      </c>
      <c r="AC1793" s="2">
        <f t="shared" si="1871"/>
        <v>0</v>
      </c>
      <c r="AD1793" s="2"/>
      <c r="AE1793" s="2">
        <f t="shared" si="1881"/>
        <v>1.0457154846719998</v>
      </c>
      <c r="AF1793" s="2">
        <f t="shared" si="1878"/>
        <v>1.0457154846719998</v>
      </c>
      <c r="AG1793" s="2">
        <f t="shared" si="1879"/>
        <v>0</v>
      </c>
    </row>
    <row r="1794" spans="1:35" x14ac:dyDescent="0.25">
      <c r="D1794">
        <f t="shared" si="1872"/>
        <v>11</v>
      </c>
      <c r="E1794" s="2">
        <f t="shared" si="1873"/>
        <v>0.50194343264255992</v>
      </c>
      <c r="F1794" s="2">
        <f t="shared" si="1874"/>
        <v>0.50194343264255992</v>
      </c>
      <c r="G1794">
        <f t="shared" si="1875"/>
        <v>0</v>
      </c>
      <c r="H1794" s="2">
        <f t="shared" si="1876"/>
        <v>1.0038868652851198</v>
      </c>
      <c r="I1794" s="2">
        <f t="shared" si="1880"/>
        <v>40360.26753192296</v>
      </c>
      <c r="J1794" s="2"/>
      <c r="K1794" s="2"/>
      <c r="L1794" s="2"/>
      <c r="M1794" s="2"/>
      <c r="N1794" s="2"/>
      <c r="O1794" s="2"/>
      <c r="R1794" s="3">
        <v>11</v>
      </c>
      <c r="S1794" s="6">
        <f t="shared" si="1867"/>
        <v>0.50194343264255992</v>
      </c>
      <c r="T1794" s="6">
        <f t="shared" si="1868"/>
        <v>0.50194343264255992</v>
      </c>
      <c r="U1794" s="6">
        <f t="shared" si="1869"/>
        <v>0</v>
      </c>
      <c r="V1794" s="7"/>
      <c r="W1794" s="2">
        <f>S1794-S1794*$N$22</f>
        <v>0.40155474611404796</v>
      </c>
      <c r="X1794" s="2">
        <f>T1794-T1794*$N$22</f>
        <v>0.40155474611404796</v>
      </c>
      <c r="Y1794" s="2">
        <f>U1794-U1794*$N$22</f>
        <v>0</v>
      </c>
      <c r="Z1794" s="2"/>
      <c r="AA1794" s="2">
        <f t="shared" si="1877"/>
        <v>0.24093284766842876</v>
      </c>
      <c r="AB1794" s="2">
        <f t="shared" si="1870"/>
        <v>0.24093284766842876</v>
      </c>
      <c r="AC1794" s="2">
        <f t="shared" si="1871"/>
        <v>0</v>
      </c>
      <c r="AD1794" s="2"/>
      <c r="AE1794" s="2">
        <f t="shared" si="1881"/>
        <v>0.50194343264255992</v>
      </c>
      <c r="AF1794" s="2">
        <f t="shared" si="1878"/>
        <v>0.50194343264255992</v>
      </c>
      <c r="AG1794" s="2">
        <f t="shared" si="1879"/>
        <v>0</v>
      </c>
    </row>
    <row r="1795" spans="1:35" x14ac:dyDescent="0.25">
      <c r="H1795" s="2">
        <f>SUM(H1784:H1794)</f>
        <v>9611.8210262316497</v>
      </c>
      <c r="I1795">
        <f>SUM(I1786:I1794)</f>
        <v>3779450.7685921113</v>
      </c>
      <c r="R1795" t="s">
        <v>30</v>
      </c>
      <c r="T1795">
        <f>IF($H1795&lt;$J$12,F1795,F1795/$H1795*$J$12)</f>
        <v>0</v>
      </c>
      <c r="U1795">
        <f>SUM(S1784:U1794)</f>
        <v>7052.9194890474282</v>
      </c>
      <c r="Y1795" s="2">
        <f>SUM(W1784:Y1794)</f>
        <v>6877.3355912379429</v>
      </c>
      <c r="AC1795" s="2">
        <f>SUM(AA1784:AC1794)</f>
        <v>2053.4013547427667</v>
      </c>
      <c r="AE1795" s="2">
        <f>SUM(AE1784:AE1794)</f>
        <v>4805.9105131158249</v>
      </c>
      <c r="AF1795" s="2">
        <f>SUM(AF1784:AF1794)</f>
        <v>4805.9105131158249</v>
      </c>
      <c r="AG1795">
        <f>SUM(AG1784:AG1794)</f>
        <v>0</v>
      </c>
      <c r="AH1795" s="15">
        <f>SUM(AE1784:AG1794)</f>
        <v>9611.8210262316461</v>
      </c>
    </row>
    <row r="1796" spans="1:35" x14ac:dyDescent="0.25">
      <c r="B1796" s="3"/>
      <c r="C1796" s="3"/>
      <c r="D1796" s="3"/>
      <c r="E1796" s="6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14"/>
      <c r="AI1796" s="3"/>
    </row>
    <row r="1797" spans="1:35" x14ac:dyDescent="0.25">
      <c r="B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7"/>
      <c r="U1797" s="7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7"/>
      <c r="AH1797" s="19"/>
      <c r="AI1797" s="7"/>
    </row>
    <row r="1798" spans="1:35" x14ac:dyDescent="0.25">
      <c r="A1798" t="s">
        <v>24</v>
      </c>
      <c r="B1798">
        <f>B1783+1</f>
        <v>118</v>
      </c>
      <c r="D1798" s="3" t="s">
        <v>34</v>
      </c>
      <c r="E1798" s="3" t="s">
        <v>5</v>
      </c>
      <c r="F1798" s="3" t="s">
        <v>4</v>
      </c>
      <c r="G1798" s="3" t="s">
        <v>6</v>
      </c>
      <c r="H1798" s="3" t="s">
        <v>14</v>
      </c>
      <c r="I1798" s="3" t="s">
        <v>7</v>
      </c>
      <c r="K1798" s="14" t="s">
        <v>32</v>
      </c>
      <c r="L1798" s="4"/>
      <c r="M1798" s="4"/>
      <c r="N1798" s="3" t="s">
        <v>51</v>
      </c>
      <c r="O1798" s="3" t="s">
        <v>50</v>
      </c>
      <c r="P1798" s="3" t="s">
        <v>14</v>
      </c>
      <c r="R1798" s="3" t="s">
        <v>34</v>
      </c>
      <c r="S1798" s="3" t="s">
        <v>35</v>
      </c>
      <c r="T1798" s="3" t="s">
        <v>36</v>
      </c>
      <c r="U1798" s="3" t="s">
        <v>37</v>
      </c>
      <c r="W1798" s="3" t="s">
        <v>38</v>
      </c>
      <c r="X1798" s="3" t="s">
        <v>39</v>
      </c>
      <c r="Y1798" s="3" t="s">
        <v>40</v>
      </c>
      <c r="AA1798" s="3" t="s">
        <v>41</v>
      </c>
      <c r="AB1798" s="3" t="s">
        <v>42</v>
      </c>
      <c r="AC1798" s="3" t="s">
        <v>43</v>
      </c>
      <c r="AE1798" s="3" t="s">
        <v>52</v>
      </c>
      <c r="AF1798" s="3" t="s">
        <v>54</v>
      </c>
      <c r="AG1798" s="3" t="s">
        <v>53</v>
      </c>
      <c r="AH1798" s="1" t="s">
        <v>24</v>
      </c>
      <c r="AI1798">
        <f>B1798</f>
        <v>118</v>
      </c>
    </row>
    <row r="1799" spans="1:35" x14ac:dyDescent="0.25">
      <c r="D1799">
        <f>D1784</f>
        <v>1</v>
      </c>
      <c r="E1799" s="2">
        <f>AE1784</f>
        <v>3779.4507685921112</v>
      </c>
      <c r="F1799" s="2">
        <f>AF1784</f>
        <v>3779.4507685921112</v>
      </c>
      <c r="G1799">
        <f>IF($B1798&lt;$M$5,0,$K$6)</f>
        <v>0</v>
      </c>
      <c r="H1799" s="2">
        <f>SUM(E1799:G1799)</f>
        <v>7558.9015371842224</v>
      </c>
      <c r="K1799" s="1" t="s">
        <v>17</v>
      </c>
      <c r="L1799" s="2">
        <f>SUM(I1801:I1809)</f>
        <v>3779450.7685921113</v>
      </c>
      <c r="M1799" s="4"/>
      <c r="N1799" s="7">
        <f>L1802+L1803</f>
        <v>1889725.3842960557</v>
      </c>
      <c r="O1799" s="7">
        <f>L1804</f>
        <v>1889725.3842960557</v>
      </c>
      <c r="P1799" s="4"/>
      <c r="R1799">
        <v>1</v>
      </c>
      <c r="S1799" s="2">
        <f t="shared" ref="S1799:S1809" si="1883">IF($H1799&lt;$J$12,E1799,E1799/$H1799*$J$12)</f>
        <v>2500</v>
      </c>
      <c r="T1799" s="2">
        <f t="shared" ref="T1799:T1809" si="1884">IF($H1799&lt;$J$12,F1799,F1799/$H1799*$J$12)</f>
        <v>2500</v>
      </c>
      <c r="U1799" s="2">
        <f t="shared" ref="U1799:U1809" si="1885">IF($H1799&lt;$J$12,G1799,G1799/$H1799*$J$12)</f>
        <v>0</v>
      </c>
      <c r="V1799" s="2"/>
      <c r="W1799" s="2">
        <f>S1799-S1799*$N$12</f>
        <v>2500</v>
      </c>
      <c r="X1799" s="2">
        <f>T1799-T1799*$N$12</f>
        <v>2500</v>
      </c>
      <c r="Y1799" s="2">
        <f>U1799-U1799*$N$12</f>
        <v>0</v>
      </c>
      <c r="Z1799" s="2"/>
      <c r="AA1799" s="2">
        <f>W1799*VLOOKUP($R1799,$D$19:$E$29,2,FALSE)</f>
        <v>625</v>
      </c>
      <c r="AB1799" s="2">
        <f t="shared" ref="AB1799:AB1809" si="1886">X1799*VLOOKUP($R1799,$D$19:$E$29,2,FALSE)</f>
        <v>625</v>
      </c>
      <c r="AC1799" s="2">
        <f t="shared" ref="AC1799:AC1809" si="1887">Y1799*VLOOKUP($R1799,$D$19:$E$29,2,FALSE)</f>
        <v>0</v>
      </c>
      <c r="AD1799" s="2"/>
      <c r="AE1799" s="2">
        <f>N1802</f>
        <v>3779.4507685921112</v>
      </c>
      <c r="AF1799" s="2">
        <f>O1802</f>
        <v>3779.4507685921112</v>
      </c>
      <c r="AG1799">
        <v>0</v>
      </c>
    </row>
    <row r="1800" spans="1:35" x14ac:dyDescent="0.25">
      <c r="D1800">
        <f t="shared" ref="D1800:D1809" si="1888">D1785</f>
        <v>2</v>
      </c>
      <c r="E1800" s="2">
        <f t="shared" ref="E1800:E1809" si="1889">AE1785</f>
        <v>625</v>
      </c>
      <c r="F1800" s="2">
        <f t="shared" ref="F1800:F1809" si="1890">AF1785</f>
        <v>625</v>
      </c>
      <c r="G1800">
        <f t="shared" ref="G1800:G1809" si="1891">AG1785</f>
        <v>0</v>
      </c>
      <c r="H1800" s="2">
        <f t="shared" ref="H1800:H1809" si="1892">SUM(E1800:G1800)</f>
        <v>1250</v>
      </c>
      <c r="K1800" s="1" t="s">
        <v>19</v>
      </c>
      <c r="L1800" s="8">
        <f>IF(B1798&lt;$M$5,0,$K$6/SUM($K$6,E1799:E1809))</f>
        <v>0</v>
      </c>
      <c r="M1800" s="1" t="s">
        <v>15</v>
      </c>
      <c r="N1800" s="2">
        <f>N1799*$I$6</f>
        <v>3779.4507685921112</v>
      </c>
      <c r="O1800" s="2">
        <f>O1799*$I$6</f>
        <v>3779.4507685921112</v>
      </c>
      <c r="P1800" s="2">
        <f>SUM(N1800:O1800)</f>
        <v>7558.9015371842224</v>
      </c>
      <c r="R1800">
        <v>2</v>
      </c>
      <c r="S1800" s="2">
        <f t="shared" si="1883"/>
        <v>625</v>
      </c>
      <c r="T1800" s="2">
        <f t="shared" si="1884"/>
        <v>625</v>
      </c>
      <c r="U1800" s="2">
        <f t="shared" si="1885"/>
        <v>0</v>
      </c>
      <c r="V1800" s="2"/>
      <c r="W1800" s="2">
        <f>S1800-S1800*$N$13</f>
        <v>593.75</v>
      </c>
      <c r="X1800" s="2">
        <f>T1800-T1800*$N$13</f>
        <v>593.75</v>
      </c>
      <c r="Y1800" s="2">
        <f>U1800-U1800*$N$13</f>
        <v>0</v>
      </c>
      <c r="Z1800" s="2"/>
      <c r="AA1800" s="2">
        <f t="shared" ref="AA1800:AA1809" si="1893">W1800*VLOOKUP($R1800,$D$19:$E$29,2,FALSE)</f>
        <v>237.5</v>
      </c>
      <c r="AB1800" s="2">
        <f t="shared" si="1886"/>
        <v>237.5</v>
      </c>
      <c r="AC1800" s="2">
        <f t="shared" si="1887"/>
        <v>0</v>
      </c>
      <c r="AD1800" s="2"/>
      <c r="AE1800" s="2">
        <f>AA1799</f>
        <v>625</v>
      </c>
      <c r="AF1800" s="2">
        <f t="shared" ref="AF1800:AF1809" si="1894">AB1799</f>
        <v>625</v>
      </c>
      <c r="AG1800" s="2">
        <f t="shared" ref="AG1800:AG1809" si="1895">AC1799</f>
        <v>0</v>
      </c>
    </row>
    <row r="1801" spans="1:35" x14ac:dyDescent="0.25">
      <c r="D1801">
        <f t="shared" si="1888"/>
        <v>3</v>
      </c>
      <c r="E1801" s="2">
        <f t="shared" si="1889"/>
        <v>237.5</v>
      </c>
      <c r="F1801" s="2">
        <f t="shared" si="1890"/>
        <v>237.5</v>
      </c>
      <c r="G1801">
        <f t="shared" si="1891"/>
        <v>0</v>
      </c>
      <c r="H1801" s="2">
        <f t="shared" si="1892"/>
        <v>475</v>
      </c>
      <c r="I1801" s="2">
        <f t="shared" ref="I1801:I1809" si="1896">F1801*VLOOKUP(D1801,$H$12:$L$22,4,FALSE)</f>
        <v>1149025</v>
      </c>
      <c r="J1801" s="2"/>
      <c r="K1801" s="1" t="s">
        <v>20</v>
      </c>
      <c r="L1801" s="8">
        <f>1-L1800</f>
        <v>1</v>
      </c>
      <c r="M1801" s="1" t="s">
        <v>16</v>
      </c>
      <c r="N1801" s="2">
        <f>IF($P1800&lt;$I$7,N1800,$I$7*N1800/$P1800)</f>
        <v>3779.4507685921112</v>
      </c>
      <c r="O1801" s="2">
        <f>IF($P1800&lt;$I$7,O1800,$I$7*O1800/$P1800)</f>
        <v>3779.4507685921112</v>
      </c>
      <c r="P1801" s="2">
        <f>SUM(N1801:O1801)</f>
        <v>7558.9015371842224</v>
      </c>
      <c r="R1801">
        <v>3</v>
      </c>
      <c r="S1801" s="2">
        <f t="shared" si="1883"/>
        <v>237.5</v>
      </c>
      <c r="T1801" s="2">
        <f t="shared" si="1884"/>
        <v>237.5</v>
      </c>
      <c r="U1801" s="2">
        <f t="shared" si="1885"/>
        <v>0</v>
      </c>
      <c r="V1801" s="2"/>
      <c r="W1801" s="2">
        <f>S1801-S1801*$N$14</f>
        <v>213.75</v>
      </c>
      <c r="X1801" s="2">
        <f>T1801-T1801*$N$14</f>
        <v>213.75</v>
      </c>
      <c r="Y1801" s="2">
        <f>U1801-U1801*$N$14</f>
        <v>0</v>
      </c>
      <c r="Z1801" s="2"/>
      <c r="AA1801" s="2">
        <f t="shared" si="1893"/>
        <v>85.5</v>
      </c>
      <c r="AB1801" s="2">
        <f t="shared" si="1886"/>
        <v>85.5</v>
      </c>
      <c r="AC1801" s="2">
        <f t="shared" si="1887"/>
        <v>0</v>
      </c>
      <c r="AD1801" s="2"/>
      <c r="AE1801" s="2">
        <f t="shared" ref="AE1801:AE1809" si="1897">AA1800</f>
        <v>237.5</v>
      </c>
      <c r="AF1801" s="2">
        <f t="shared" si="1894"/>
        <v>237.5</v>
      </c>
      <c r="AG1801" s="2">
        <f t="shared" si="1895"/>
        <v>0</v>
      </c>
    </row>
    <row r="1802" spans="1:35" x14ac:dyDescent="0.25">
      <c r="D1802">
        <f t="shared" si="1888"/>
        <v>4</v>
      </c>
      <c r="E1802" s="2">
        <f t="shared" si="1889"/>
        <v>85.5</v>
      </c>
      <c r="F1802" s="2">
        <f t="shared" si="1890"/>
        <v>85.5</v>
      </c>
      <c r="G1802">
        <f t="shared" si="1891"/>
        <v>0</v>
      </c>
      <c r="H1802" s="2">
        <f t="shared" si="1892"/>
        <v>171</v>
      </c>
      <c r="I1802" s="2">
        <f t="shared" si="1896"/>
        <v>847732.5</v>
      </c>
      <c r="J1802" s="2"/>
      <c r="K1802" s="1" t="s">
        <v>21</v>
      </c>
      <c r="L1802" s="2">
        <f>L1799*L1800</f>
        <v>0</v>
      </c>
      <c r="M1802" s="1" t="s">
        <v>33</v>
      </c>
      <c r="N1802" s="2">
        <f>N1801</f>
        <v>3779.4507685921112</v>
      </c>
      <c r="O1802" s="2">
        <f t="shared" ref="O1802" si="1898">O1801</f>
        <v>3779.4507685921112</v>
      </c>
      <c r="P1802" s="2">
        <f>SUM(N1802:O1802)</f>
        <v>7558.9015371842224</v>
      </c>
      <c r="R1802">
        <v>4</v>
      </c>
      <c r="S1802" s="2">
        <f t="shared" si="1883"/>
        <v>85.5</v>
      </c>
      <c r="T1802" s="2">
        <f t="shared" si="1884"/>
        <v>85.5</v>
      </c>
      <c r="U1802" s="2">
        <f t="shared" si="1885"/>
        <v>0</v>
      </c>
      <c r="V1802" s="2"/>
      <c r="W1802" s="2">
        <f>S1802-S1802*$N$15</f>
        <v>68.400000000000006</v>
      </c>
      <c r="X1802" s="2">
        <f>T1802-T1802*$N$15</f>
        <v>68.400000000000006</v>
      </c>
      <c r="Y1802" s="2">
        <f>U1802-U1802*$N$15</f>
        <v>0</v>
      </c>
      <c r="Z1802" s="2"/>
      <c r="AA1802" s="2">
        <f t="shared" si="1893"/>
        <v>41.04</v>
      </c>
      <c r="AB1802" s="2">
        <f t="shared" si="1886"/>
        <v>41.04</v>
      </c>
      <c r="AC1802" s="2">
        <f t="shared" si="1887"/>
        <v>0</v>
      </c>
      <c r="AD1802" s="2"/>
      <c r="AE1802" s="2">
        <f t="shared" si="1897"/>
        <v>85.5</v>
      </c>
      <c r="AF1802" s="2">
        <f t="shared" si="1894"/>
        <v>85.5</v>
      </c>
      <c r="AG1802" s="2">
        <f t="shared" si="1895"/>
        <v>0</v>
      </c>
    </row>
    <row r="1803" spans="1:35" x14ac:dyDescent="0.25">
      <c r="D1803">
        <f t="shared" si="1888"/>
        <v>5</v>
      </c>
      <c r="E1803" s="2">
        <f t="shared" si="1889"/>
        <v>41.04</v>
      </c>
      <c r="F1803" s="2">
        <f t="shared" si="1890"/>
        <v>41.04</v>
      </c>
      <c r="G1803">
        <f t="shared" si="1891"/>
        <v>0</v>
      </c>
      <c r="H1803" s="2">
        <f t="shared" si="1892"/>
        <v>82.08</v>
      </c>
      <c r="I1803" s="2">
        <f t="shared" si="1896"/>
        <v>647282.88</v>
      </c>
      <c r="J1803" s="2"/>
      <c r="K1803" s="1" t="s">
        <v>22</v>
      </c>
      <c r="L1803" s="2">
        <f>(L1799*L1801)/2</f>
        <v>1889725.3842960557</v>
      </c>
      <c r="R1803">
        <v>5</v>
      </c>
      <c r="S1803" s="2">
        <f t="shared" si="1883"/>
        <v>41.04</v>
      </c>
      <c r="T1803" s="2">
        <f t="shared" si="1884"/>
        <v>41.04</v>
      </c>
      <c r="U1803" s="2">
        <f t="shared" si="1885"/>
        <v>0</v>
      </c>
      <c r="V1803" s="2"/>
      <c r="W1803" s="2">
        <f>S1803-S1803*$N$16</f>
        <v>32.832000000000001</v>
      </c>
      <c r="X1803" s="2">
        <f>T1803-T1803*$N$16</f>
        <v>32.832000000000001</v>
      </c>
      <c r="Y1803" s="2">
        <f>U1803-U1803*$N$16</f>
        <v>0</v>
      </c>
      <c r="Z1803" s="2"/>
      <c r="AA1803" s="2">
        <f t="shared" si="1893"/>
        <v>19.699200000000001</v>
      </c>
      <c r="AB1803" s="2">
        <f t="shared" si="1886"/>
        <v>19.699200000000001</v>
      </c>
      <c r="AC1803" s="2">
        <f t="shared" si="1887"/>
        <v>0</v>
      </c>
      <c r="AD1803" s="2"/>
      <c r="AE1803" s="2">
        <f t="shared" si="1897"/>
        <v>41.04</v>
      </c>
      <c r="AF1803" s="2">
        <f t="shared" si="1894"/>
        <v>41.04</v>
      </c>
      <c r="AG1803" s="2">
        <f t="shared" si="1895"/>
        <v>0</v>
      </c>
    </row>
    <row r="1804" spans="1:35" x14ac:dyDescent="0.25">
      <c r="D1804">
        <f t="shared" si="1888"/>
        <v>6</v>
      </c>
      <c r="E1804" s="2">
        <f t="shared" si="1889"/>
        <v>19.699200000000001</v>
      </c>
      <c r="F1804" s="2">
        <f t="shared" si="1890"/>
        <v>19.699200000000001</v>
      </c>
      <c r="G1804">
        <f t="shared" si="1891"/>
        <v>0</v>
      </c>
      <c r="H1804" s="2">
        <f t="shared" si="1892"/>
        <v>39.398400000000002</v>
      </c>
      <c r="I1804" s="2">
        <f t="shared" si="1896"/>
        <v>447309.73440000002</v>
      </c>
      <c r="J1804" s="2"/>
      <c r="K1804" s="1" t="s">
        <v>23</v>
      </c>
      <c r="L1804" s="2">
        <f>L1803</f>
        <v>1889725.3842960557</v>
      </c>
      <c r="R1804">
        <v>6</v>
      </c>
      <c r="S1804" s="2">
        <f t="shared" si="1883"/>
        <v>19.699200000000001</v>
      </c>
      <c r="T1804" s="2">
        <f t="shared" si="1884"/>
        <v>19.699200000000001</v>
      </c>
      <c r="U1804" s="2">
        <f t="shared" si="1885"/>
        <v>0</v>
      </c>
      <c r="V1804" s="2"/>
      <c r="W1804" s="2">
        <f>S1804-S1804*$N$17</f>
        <v>15.759360000000001</v>
      </c>
      <c r="X1804" s="2">
        <f>T1804-T1804*$N$17</f>
        <v>15.759360000000001</v>
      </c>
      <c r="Y1804" s="2">
        <f>U1804-U1804*$N$17</f>
        <v>0</v>
      </c>
      <c r="Z1804" s="2"/>
      <c r="AA1804" s="2">
        <f t="shared" si="1893"/>
        <v>9.4556160000000009</v>
      </c>
      <c r="AB1804" s="2">
        <f t="shared" si="1886"/>
        <v>9.4556160000000009</v>
      </c>
      <c r="AC1804" s="2">
        <f t="shared" si="1887"/>
        <v>0</v>
      </c>
      <c r="AD1804" s="2"/>
      <c r="AE1804" s="2">
        <f t="shared" si="1897"/>
        <v>19.699200000000001</v>
      </c>
      <c r="AF1804" s="2">
        <f t="shared" si="1894"/>
        <v>19.699200000000001</v>
      </c>
      <c r="AG1804" s="2">
        <f t="shared" si="1895"/>
        <v>0</v>
      </c>
    </row>
    <row r="1805" spans="1:35" x14ac:dyDescent="0.25">
      <c r="D1805">
        <f t="shared" si="1888"/>
        <v>7</v>
      </c>
      <c r="E1805" s="2">
        <f t="shared" si="1889"/>
        <v>9.4556160000000009</v>
      </c>
      <c r="F1805" s="2">
        <f t="shared" si="1890"/>
        <v>9.4556160000000009</v>
      </c>
      <c r="G1805">
        <f t="shared" si="1891"/>
        <v>0</v>
      </c>
      <c r="H1805" s="2">
        <f t="shared" si="1892"/>
        <v>18.911232000000002</v>
      </c>
      <c r="I1805" s="2">
        <f t="shared" si="1896"/>
        <v>278288.23449600005</v>
      </c>
      <c r="J1805" s="2"/>
      <c r="K1805" s="15"/>
      <c r="L1805" s="2"/>
      <c r="M1805" s="2"/>
      <c r="N1805" s="2"/>
      <c r="O1805" s="2"/>
      <c r="R1805">
        <v>7</v>
      </c>
      <c r="S1805" s="2">
        <f t="shared" si="1883"/>
        <v>9.4556160000000009</v>
      </c>
      <c r="T1805" s="2">
        <f t="shared" si="1884"/>
        <v>9.4556160000000009</v>
      </c>
      <c r="U1805" s="2">
        <f t="shared" si="1885"/>
        <v>0</v>
      </c>
      <c r="V1805" s="2"/>
      <c r="W1805" s="2">
        <f>S1805-S1805*$N$18</f>
        <v>7.5644928000000009</v>
      </c>
      <c r="X1805" s="2">
        <f>T1805-T1805*$N$18</f>
        <v>7.5644928000000009</v>
      </c>
      <c r="Y1805" s="2">
        <f>U1805-U1805*$N$18</f>
        <v>0</v>
      </c>
      <c r="Z1805" s="2"/>
      <c r="AA1805" s="2">
        <f t="shared" si="1893"/>
        <v>4.53869568</v>
      </c>
      <c r="AB1805" s="2">
        <f t="shared" si="1886"/>
        <v>4.53869568</v>
      </c>
      <c r="AC1805" s="2">
        <f t="shared" si="1887"/>
        <v>0</v>
      </c>
      <c r="AD1805" s="2"/>
      <c r="AE1805" s="2">
        <f t="shared" si="1897"/>
        <v>9.4556160000000009</v>
      </c>
      <c r="AF1805" s="2">
        <f t="shared" si="1894"/>
        <v>9.4556160000000009</v>
      </c>
      <c r="AG1805" s="2">
        <f t="shared" si="1895"/>
        <v>0</v>
      </c>
    </row>
    <row r="1806" spans="1:35" x14ac:dyDescent="0.25">
      <c r="D1806">
        <f t="shared" si="1888"/>
        <v>8</v>
      </c>
      <c r="E1806" s="2">
        <f t="shared" si="1889"/>
        <v>4.53869568</v>
      </c>
      <c r="F1806" s="2">
        <f t="shared" si="1890"/>
        <v>4.53869568</v>
      </c>
      <c r="G1806">
        <f t="shared" si="1891"/>
        <v>0</v>
      </c>
      <c r="H1806" s="2">
        <f t="shared" si="1892"/>
        <v>9.07739136</v>
      </c>
      <c r="I1806" s="2">
        <f t="shared" si="1896"/>
        <v>168076.97842176</v>
      </c>
      <c r="J1806" s="2"/>
      <c r="K1806" s="2"/>
      <c r="L1806" s="2"/>
      <c r="M1806" s="2"/>
      <c r="N1806" s="2"/>
      <c r="O1806" s="2"/>
      <c r="R1806">
        <v>8</v>
      </c>
      <c r="S1806" s="2">
        <f t="shared" si="1883"/>
        <v>4.53869568</v>
      </c>
      <c r="T1806" s="2">
        <f t="shared" si="1884"/>
        <v>4.53869568</v>
      </c>
      <c r="U1806" s="2">
        <f t="shared" si="1885"/>
        <v>0</v>
      </c>
      <c r="V1806" s="2"/>
      <c r="W1806" s="2">
        <f>S1806-S1806*$N$19</f>
        <v>3.630956544</v>
      </c>
      <c r="X1806" s="2">
        <f>T1806-T1806*$N$19</f>
        <v>3.630956544</v>
      </c>
      <c r="Y1806" s="2">
        <f>U1806-U1806*$N$19</f>
        <v>0</v>
      </c>
      <c r="Z1806" s="2"/>
      <c r="AA1806" s="2">
        <f t="shared" si="1893"/>
        <v>2.1785739263999999</v>
      </c>
      <c r="AB1806" s="2">
        <f t="shared" si="1886"/>
        <v>2.1785739263999999</v>
      </c>
      <c r="AC1806" s="2">
        <f t="shared" si="1887"/>
        <v>0</v>
      </c>
      <c r="AD1806" s="2"/>
      <c r="AE1806" s="2">
        <f t="shared" si="1897"/>
        <v>4.53869568</v>
      </c>
      <c r="AF1806" s="2">
        <f t="shared" si="1894"/>
        <v>4.53869568</v>
      </c>
      <c r="AG1806" s="2">
        <f t="shared" si="1895"/>
        <v>0</v>
      </c>
    </row>
    <row r="1807" spans="1:35" x14ac:dyDescent="0.25">
      <c r="D1807">
        <f t="shared" si="1888"/>
        <v>9</v>
      </c>
      <c r="E1807" s="2">
        <f t="shared" si="1889"/>
        <v>2.1785739263999999</v>
      </c>
      <c r="F1807" s="2">
        <f t="shared" si="1890"/>
        <v>2.1785739263999999</v>
      </c>
      <c r="G1807">
        <f t="shared" si="1891"/>
        <v>0</v>
      </c>
      <c r="H1807" s="2">
        <f t="shared" si="1892"/>
        <v>4.3571478527999998</v>
      </c>
      <c r="I1807" s="2">
        <f t="shared" si="1896"/>
        <v>134261.15393617921</v>
      </c>
      <c r="J1807" s="2"/>
      <c r="K1807" s="2"/>
      <c r="L1807" s="2"/>
      <c r="M1807" s="2"/>
      <c r="N1807" s="2"/>
      <c r="O1807" s="2"/>
      <c r="R1807">
        <v>9</v>
      </c>
      <c r="S1807" s="2">
        <f t="shared" si="1883"/>
        <v>2.1785739263999999</v>
      </c>
      <c r="T1807" s="2">
        <f t="shared" si="1884"/>
        <v>2.1785739263999999</v>
      </c>
      <c r="U1807" s="2">
        <f t="shared" si="1885"/>
        <v>0</v>
      </c>
      <c r="V1807" s="2"/>
      <c r="W1807" s="2">
        <f>S1807-S1807*$N$20</f>
        <v>1.7428591411199998</v>
      </c>
      <c r="X1807" s="2">
        <f>T1807-T1807*$N$20</f>
        <v>1.7428591411199998</v>
      </c>
      <c r="Y1807" s="2">
        <f>U1807-U1807*$N$20</f>
        <v>0</v>
      </c>
      <c r="Z1807" s="2"/>
      <c r="AA1807" s="2">
        <f t="shared" si="1893"/>
        <v>1.0457154846719998</v>
      </c>
      <c r="AB1807" s="2">
        <f t="shared" si="1886"/>
        <v>1.0457154846719998</v>
      </c>
      <c r="AC1807" s="2">
        <f t="shared" si="1887"/>
        <v>0</v>
      </c>
      <c r="AD1807" s="2"/>
      <c r="AE1807" s="2">
        <f t="shared" si="1897"/>
        <v>2.1785739263999999</v>
      </c>
      <c r="AF1807" s="2">
        <f t="shared" si="1894"/>
        <v>2.1785739263999999</v>
      </c>
      <c r="AG1807" s="2">
        <f t="shared" si="1895"/>
        <v>0</v>
      </c>
    </row>
    <row r="1808" spans="1:35" x14ac:dyDescent="0.25">
      <c r="D1808">
        <f t="shared" si="1888"/>
        <v>10</v>
      </c>
      <c r="E1808" s="2">
        <f t="shared" si="1889"/>
        <v>1.0457154846719998</v>
      </c>
      <c r="F1808" s="2">
        <f t="shared" si="1890"/>
        <v>1.0457154846719998</v>
      </c>
      <c r="G1808">
        <f t="shared" si="1891"/>
        <v>0</v>
      </c>
      <c r="H1808" s="2">
        <f t="shared" si="1892"/>
        <v>2.0914309693439996</v>
      </c>
      <c r="I1808" s="2">
        <f t="shared" si="1896"/>
        <v>67114.019806248951</v>
      </c>
      <c r="J1808" s="2"/>
      <c r="K1808" s="2"/>
      <c r="L1808" s="2"/>
      <c r="M1808" s="2"/>
      <c r="N1808" s="2"/>
      <c r="O1808" s="2"/>
      <c r="R1808">
        <v>10</v>
      </c>
      <c r="S1808" s="2">
        <f t="shared" si="1883"/>
        <v>1.0457154846719998</v>
      </c>
      <c r="T1808" s="2">
        <f t="shared" si="1884"/>
        <v>1.0457154846719998</v>
      </c>
      <c r="U1808" s="2">
        <f t="shared" si="1885"/>
        <v>0</v>
      </c>
      <c r="V1808" s="2"/>
      <c r="W1808" s="2">
        <f>S1808-S1808*$N$21</f>
        <v>0.8365723877375999</v>
      </c>
      <c r="X1808" s="2">
        <f>T1808-T1808*$N$21</f>
        <v>0.8365723877375999</v>
      </c>
      <c r="Y1808" s="2">
        <f>U1808-U1808*$N$21</f>
        <v>0</v>
      </c>
      <c r="Z1808" s="2"/>
      <c r="AA1808" s="2">
        <f t="shared" si="1893"/>
        <v>0.50194343264255992</v>
      </c>
      <c r="AB1808" s="2">
        <f t="shared" si="1886"/>
        <v>0.50194343264255992</v>
      </c>
      <c r="AC1808" s="2">
        <f t="shared" si="1887"/>
        <v>0</v>
      </c>
      <c r="AD1808" s="2"/>
      <c r="AE1808" s="2">
        <f t="shared" si="1897"/>
        <v>1.0457154846719998</v>
      </c>
      <c r="AF1808" s="2">
        <f t="shared" si="1894"/>
        <v>1.0457154846719998</v>
      </c>
      <c r="AG1808" s="2">
        <f t="shared" si="1895"/>
        <v>0</v>
      </c>
    </row>
    <row r="1809" spans="1:35" x14ac:dyDescent="0.25">
      <c r="D1809">
        <f t="shared" si="1888"/>
        <v>11</v>
      </c>
      <c r="E1809" s="2">
        <f t="shared" si="1889"/>
        <v>0.50194343264255992</v>
      </c>
      <c r="F1809" s="2">
        <f t="shared" si="1890"/>
        <v>0.50194343264255992</v>
      </c>
      <c r="G1809">
        <f t="shared" si="1891"/>
        <v>0</v>
      </c>
      <c r="H1809" s="2">
        <f t="shared" si="1892"/>
        <v>1.0038868652851198</v>
      </c>
      <c r="I1809" s="2">
        <f t="shared" si="1896"/>
        <v>40360.26753192296</v>
      </c>
      <c r="J1809" s="2"/>
      <c r="K1809" s="2"/>
      <c r="L1809" s="2"/>
      <c r="M1809" s="2"/>
      <c r="N1809" s="2"/>
      <c r="O1809" s="2"/>
      <c r="R1809" s="3">
        <v>11</v>
      </c>
      <c r="S1809" s="6">
        <f t="shared" si="1883"/>
        <v>0.50194343264255992</v>
      </c>
      <c r="T1809" s="6">
        <f t="shared" si="1884"/>
        <v>0.50194343264255992</v>
      </c>
      <c r="U1809" s="6">
        <f t="shared" si="1885"/>
        <v>0</v>
      </c>
      <c r="V1809" s="7"/>
      <c r="W1809" s="2">
        <f>S1809-S1809*$N$22</f>
        <v>0.40155474611404796</v>
      </c>
      <c r="X1809" s="2">
        <f>T1809-T1809*$N$22</f>
        <v>0.40155474611404796</v>
      </c>
      <c r="Y1809" s="2">
        <f>U1809-U1809*$N$22</f>
        <v>0</v>
      </c>
      <c r="Z1809" s="2"/>
      <c r="AA1809" s="2">
        <f t="shared" si="1893"/>
        <v>0.24093284766842876</v>
      </c>
      <c r="AB1809" s="2">
        <f t="shared" si="1886"/>
        <v>0.24093284766842876</v>
      </c>
      <c r="AC1809" s="2">
        <f t="shared" si="1887"/>
        <v>0</v>
      </c>
      <c r="AD1809" s="2"/>
      <c r="AE1809" s="2">
        <f t="shared" si="1897"/>
        <v>0.50194343264255992</v>
      </c>
      <c r="AF1809" s="2">
        <f t="shared" si="1894"/>
        <v>0.50194343264255992</v>
      </c>
      <c r="AG1809" s="2">
        <f t="shared" si="1895"/>
        <v>0</v>
      </c>
    </row>
    <row r="1810" spans="1:35" x14ac:dyDescent="0.25">
      <c r="H1810" s="2">
        <f>SUM(H1799:H1809)</f>
        <v>9611.8210262316497</v>
      </c>
      <c r="I1810">
        <f>SUM(I1801:I1809)</f>
        <v>3779450.7685921113</v>
      </c>
      <c r="R1810" t="s">
        <v>30</v>
      </c>
      <c r="T1810">
        <f>IF($H1810&lt;$J$12,F1810,F1810/$H1810*$J$12)</f>
        <v>0</v>
      </c>
      <c r="U1810">
        <f>SUM(S1799:U1809)</f>
        <v>7052.9194890474282</v>
      </c>
      <c r="Y1810" s="2">
        <f>SUM(W1799:Y1809)</f>
        <v>6877.3355912379429</v>
      </c>
      <c r="AC1810" s="2">
        <f>SUM(AA1799:AC1809)</f>
        <v>2053.4013547427667</v>
      </c>
      <c r="AE1810" s="2">
        <f>SUM(AE1799:AE1809)</f>
        <v>4805.9105131158249</v>
      </c>
      <c r="AF1810" s="2">
        <f>SUM(AF1799:AF1809)</f>
        <v>4805.9105131158249</v>
      </c>
      <c r="AG1810">
        <f>SUM(AG1799:AG1809)</f>
        <v>0</v>
      </c>
      <c r="AH1810" s="15">
        <f>SUM(AE1799:AG1809)</f>
        <v>9611.8210262316461</v>
      </c>
    </row>
    <row r="1811" spans="1:35" x14ac:dyDescent="0.25">
      <c r="B1811" s="3"/>
      <c r="C1811" s="3"/>
      <c r="D1811" s="3"/>
      <c r="E1811" s="6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14"/>
      <c r="AI1811" s="3"/>
    </row>
    <row r="1812" spans="1:35" x14ac:dyDescent="0.25">
      <c r="B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7"/>
      <c r="U1812" s="7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7"/>
      <c r="AH1812" s="19"/>
      <c r="AI1812" s="7"/>
    </row>
    <row r="1813" spans="1:35" x14ac:dyDescent="0.25">
      <c r="A1813" t="s">
        <v>24</v>
      </c>
      <c r="B1813">
        <f>B1798+1</f>
        <v>119</v>
      </c>
      <c r="D1813" s="3" t="s">
        <v>34</v>
      </c>
      <c r="E1813" s="3" t="s">
        <v>5</v>
      </c>
      <c r="F1813" s="3" t="s">
        <v>4</v>
      </c>
      <c r="G1813" s="3" t="s">
        <v>6</v>
      </c>
      <c r="H1813" s="3" t="s">
        <v>14</v>
      </c>
      <c r="I1813" s="3" t="s">
        <v>7</v>
      </c>
      <c r="K1813" s="14" t="s">
        <v>32</v>
      </c>
      <c r="L1813" s="4"/>
      <c r="M1813" s="4"/>
      <c r="N1813" s="3" t="s">
        <v>51</v>
      </c>
      <c r="O1813" s="3" t="s">
        <v>50</v>
      </c>
      <c r="P1813" s="3" t="s">
        <v>14</v>
      </c>
      <c r="R1813" s="3" t="s">
        <v>34</v>
      </c>
      <c r="S1813" s="3" t="s">
        <v>35</v>
      </c>
      <c r="T1813" s="3" t="s">
        <v>36</v>
      </c>
      <c r="U1813" s="3" t="s">
        <v>37</v>
      </c>
      <c r="W1813" s="3" t="s">
        <v>38</v>
      </c>
      <c r="X1813" s="3" t="s">
        <v>39</v>
      </c>
      <c r="Y1813" s="3" t="s">
        <v>40</v>
      </c>
      <c r="AA1813" s="3" t="s">
        <v>41</v>
      </c>
      <c r="AB1813" s="3" t="s">
        <v>42</v>
      </c>
      <c r="AC1813" s="3" t="s">
        <v>43</v>
      </c>
      <c r="AE1813" s="3" t="s">
        <v>52</v>
      </c>
      <c r="AF1813" s="3" t="s">
        <v>54</v>
      </c>
      <c r="AG1813" s="3" t="s">
        <v>53</v>
      </c>
      <c r="AH1813" s="1" t="s">
        <v>24</v>
      </c>
      <c r="AI1813">
        <f>B1813</f>
        <v>119</v>
      </c>
    </row>
    <row r="1814" spans="1:35" x14ac:dyDescent="0.25">
      <c r="D1814">
        <f>D1799</f>
        <v>1</v>
      </c>
      <c r="E1814" s="2">
        <f>AE1799</f>
        <v>3779.4507685921112</v>
      </c>
      <c r="F1814" s="2">
        <f>AF1799</f>
        <v>3779.4507685921112</v>
      </c>
      <c r="G1814">
        <f>IF($B1813&lt;$M$5,0,$K$6)</f>
        <v>0</v>
      </c>
      <c r="H1814" s="2">
        <f>SUM(E1814:G1814)</f>
        <v>7558.9015371842224</v>
      </c>
      <c r="K1814" s="1" t="s">
        <v>17</v>
      </c>
      <c r="L1814" s="2">
        <f>SUM(I1816:I1824)</f>
        <v>3779450.7685921113</v>
      </c>
      <c r="M1814" s="4"/>
      <c r="N1814" s="7">
        <f>L1817+L1818</f>
        <v>1889725.3842960557</v>
      </c>
      <c r="O1814" s="7">
        <f>L1819</f>
        <v>1889725.3842960557</v>
      </c>
      <c r="P1814" s="4"/>
      <c r="R1814">
        <v>1</v>
      </c>
      <c r="S1814" s="2">
        <f t="shared" ref="S1814:S1824" si="1899">IF($H1814&lt;$J$12,E1814,E1814/$H1814*$J$12)</f>
        <v>2500</v>
      </c>
      <c r="T1814" s="2">
        <f t="shared" ref="T1814:T1824" si="1900">IF($H1814&lt;$J$12,F1814,F1814/$H1814*$J$12)</f>
        <v>2500</v>
      </c>
      <c r="U1814" s="2">
        <f t="shared" ref="U1814:U1824" si="1901">IF($H1814&lt;$J$12,G1814,G1814/$H1814*$J$12)</f>
        <v>0</v>
      </c>
      <c r="V1814" s="2"/>
      <c r="W1814" s="2">
        <f>S1814-S1814*$N$12</f>
        <v>2500</v>
      </c>
      <c r="X1814" s="2">
        <f>T1814-T1814*$N$12</f>
        <v>2500</v>
      </c>
      <c r="Y1814" s="2">
        <f>U1814-U1814*$N$12</f>
        <v>0</v>
      </c>
      <c r="Z1814" s="2"/>
      <c r="AA1814" s="2">
        <f>W1814*VLOOKUP($R1814,$D$19:$E$29,2,FALSE)</f>
        <v>625</v>
      </c>
      <c r="AB1814" s="2">
        <f t="shared" ref="AB1814:AB1824" si="1902">X1814*VLOOKUP($R1814,$D$19:$E$29,2,FALSE)</f>
        <v>625</v>
      </c>
      <c r="AC1814" s="2">
        <f t="shared" ref="AC1814:AC1824" si="1903">Y1814*VLOOKUP($R1814,$D$19:$E$29,2,FALSE)</f>
        <v>0</v>
      </c>
      <c r="AD1814" s="2"/>
      <c r="AE1814" s="2">
        <f>N1817</f>
        <v>3779.4507685921112</v>
      </c>
      <c r="AF1814" s="2">
        <f>O1817</f>
        <v>3779.4507685921112</v>
      </c>
      <c r="AG1814">
        <v>0</v>
      </c>
    </row>
    <row r="1815" spans="1:35" x14ac:dyDescent="0.25">
      <c r="D1815">
        <f t="shared" ref="D1815:D1824" si="1904">D1800</f>
        <v>2</v>
      </c>
      <c r="E1815" s="2">
        <f t="shared" ref="E1815:E1824" si="1905">AE1800</f>
        <v>625</v>
      </c>
      <c r="F1815" s="2">
        <f t="shared" ref="F1815:F1824" si="1906">AF1800</f>
        <v>625</v>
      </c>
      <c r="G1815">
        <f t="shared" ref="G1815:G1824" si="1907">AG1800</f>
        <v>0</v>
      </c>
      <c r="H1815" s="2">
        <f t="shared" ref="H1815:H1824" si="1908">SUM(E1815:G1815)</f>
        <v>1250</v>
      </c>
      <c r="K1815" s="1" t="s">
        <v>19</v>
      </c>
      <c r="L1815" s="8">
        <f>IF(B1813&lt;$M$5,0,$K$6/SUM($K$6,E1814:E1824))</f>
        <v>0</v>
      </c>
      <c r="M1815" s="1" t="s">
        <v>15</v>
      </c>
      <c r="N1815" s="2">
        <f>N1814*$I$6</f>
        <v>3779.4507685921112</v>
      </c>
      <c r="O1815" s="2">
        <f>O1814*$I$6</f>
        <v>3779.4507685921112</v>
      </c>
      <c r="P1815" s="2">
        <f>SUM(N1815:O1815)</f>
        <v>7558.9015371842224</v>
      </c>
      <c r="R1815">
        <v>2</v>
      </c>
      <c r="S1815" s="2">
        <f t="shared" si="1899"/>
        <v>625</v>
      </c>
      <c r="T1815" s="2">
        <f t="shared" si="1900"/>
        <v>625</v>
      </c>
      <c r="U1815" s="2">
        <f t="shared" si="1901"/>
        <v>0</v>
      </c>
      <c r="V1815" s="2"/>
      <c r="W1815" s="2">
        <f>S1815-S1815*$N$13</f>
        <v>593.75</v>
      </c>
      <c r="X1815" s="2">
        <f>T1815-T1815*$N$13</f>
        <v>593.75</v>
      </c>
      <c r="Y1815" s="2">
        <f>U1815-U1815*$N$13</f>
        <v>0</v>
      </c>
      <c r="Z1815" s="2"/>
      <c r="AA1815" s="2">
        <f t="shared" ref="AA1815:AA1824" si="1909">W1815*VLOOKUP($R1815,$D$19:$E$29,2,FALSE)</f>
        <v>237.5</v>
      </c>
      <c r="AB1815" s="2">
        <f t="shared" si="1902"/>
        <v>237.5</v>
      </c>
      <c r="AC1815" s="2">
        <f t="shared" si="1903"/>
        <v>0</v>
      </c>
      <c r="AD1815" s="2"/>
      <c r="AE1815" s="2">
        <f>AA1814</f>
        <v>625</v>
      </c>
      <c r="AF1815" s="2">
        <f t="shared" ref="AF1815:AF1824" si="1910">AB1814</f>
        <v>625</v>
      </c>
      <c r="AG1815" s="2">
        <f t="shared" ref="AG1815:AG1824" si="1911">AC1814</f>
        <v>0</v>
      </c>
    </row>
    <row r="1816" spans="1:35" x14ac:dyDescent="0.25">
      <c r="D1816">
        <f t="shared" si="1904"/>
        <v>3</v>
      </c>
      <c r="E1816" s="2">
        <f t="shared" si="1905"/>
        <v>237.5</v>
      </c>
      <c r="F1816" s="2">
        <f t="shared" si="1906"/>
        <v>237.5</v>
      </c>
      <c r="G1816">
        <f t="shared" si="1907"/>
        <v>0</v>
      </c>
      <c r="H1816" s="2">
        <f t="shared" si="1908"/>
        <v>475</v>
      </c>
      <c r="I1816" s="2">
        <f t="shared" ref="I1816:I1824" si="1912">F1816*VLOOKUP(D1816,$H$12:$L$22,4,FALSE)</f>
        <v>1149025</v>
      </c>
      <c r="J1816" s="2"/>
      <c r="K1816" s="1" t="s">
        <v>20</v>
      </c>
      <c r="L1816" s="8">
        <f>1-L1815</f>
        <v>1</v>
      </c>
      <c r="M1816" s="1" t="s">
        <v>16</v>
      </c>
      <c r="N1816" s="2">
        <f>IF($P1815&lt;$I$7,N1815,$I$7*N1815/$P1815)</f>
        <v>3779.4507685921112</v>
      </c>
      <c r="O1816" s="2">
        <f>IF($P1815&lt;$I$7,O1815,$I$7*O1815/$P1815)</f>
        <v>3779.4507685921112</v>
      </c>
      <c r="P1816" s="2">
        <f>SUM(N1816:O1816)</f>
        <v>7558.9015371842224</v>
      </c>
      <c r="R1816">
        <v>3</v>
      </c>
      <c r="S1816" s="2">
        <f t="shared" si="1899"/>
        <v>237.5</v>
      </c>
      <c r="T1816" s="2">
        <f t="shared" si="1900"/>
        <v>237.5</v>
      </c>
      <c r="U1816" s="2">
        <f t="shared" si="1901"/>
        <v>0</v>
      </c>
      <c r="V1816" s="2"/>
      <c r="W1816" s="2">
        <f>S1816-S1816*$N$14</f>
        <v>213.75</v>
      </c>
      <c r="X1816" s="2">
        <f>T1816-T1816*$N$14</f>
        <v>213.75</v>
      </c>
      <c r="Y1816" s="2">
        <f>U1816-U1816*$N$14</f>
        <v>0</v>
      </c>
      <c r="Z1816" s="2"/>
      <c r="AA1816" s="2">
        <f t="shared" si="1909"/>
        <v>85.5</v>
      </c>
      <c r="AB1816" s="2">
        <f t="shared" si="1902"/>
        <v>85.5</v>
      </c>
      <c r="AC1816" s="2">
        <f t="shared" si="1903"/>
        <v>0</v>
      </c>
      <c r="AD1816" s="2"/>
      <c r="AE1816" s="2">
        <f t="shared" ref="AE1816:AE1824" si="1913">AA1815</f>
        <v>237.5</v>
      </c>
      <c r="AF1816" s="2">
        <f t="shared" si="1910"/>
        <v>237.5</v>
      </c>
      <c r="AG1816" s="2">
        <f t="shared" si="1911"/>
        <v>0</v>
      </c>
    </row>
    <row r="1817" spans="1:35" x14ac:dyDescent="0.25">
      <c r="D1817">
        <f t="shared" si="1904"/>
        <v>4</v>
      </c>
      <c r="E1817" s="2">
        <f t="shared" si="1905"/>
        <v>85.5</v>
      </c>
      <c r="F1817" s="2">
        <f t="shared" si="1906"/>
        <v>85.5</v>
      </c>
      <c r="G1817">
        <f t="shared" si="1907"/>
        <v>0</v>
      </c>
      <c r="H1817" s="2">
        <f t="shared" si="1908"/>
        <v>171</v>
      </c>
      <c r="I1817" s="2">
        <f t="shared" si="1912"/>
        <v>847732.5</v>
      </c>
      <c r="J1817" s="2"/>
      <c r="K1817" s="1" t="s">
        <v>21</v>
      </c>
      <c r="L1817" s="2">
        <f>L1814*L1815</f>
        <v>0</v>
      </c>
      <c r="M1817" s="1" t="s">
        <v>33</v>
      </c>
      <c r="N1817" s="2">
        <f>N1816</f>
        <v>3779.4507685921112</v>
      </c>
      <c r="O1817" s="2">
        <f t="shared" ref="O1817" si="1914">O1816</f>
        <v>3779.4507685921112</v>
      </c>
      <c r="P1817" s="2">
        <f>SUM(N1817:O1817)</f>
        <v>7558.9015371842224</v>
      </c>
      <c r="R1817">
        <v>4</v>
      </c>
      <c r="S1817" s="2">
        <f t="shared" si="1899"/>
        <v>85.5</v>
      </c>
      <c r="T1817" s="2">
        <f t="shared" si="1900"/>
        <v>85.5</v>
      </c>
      <c r="U1817" s="2">
        <f t="shared" si="1901"/>
        <v>0</v>
      </c>
      <c r="V1817" s="2"/>
      <c r="W1817" s="2">
        <f>S1817-S1817*$N$15</f>
        <v>68.400000000000006</v>
      </c>
      <c r="X1817" s="2">
        <f>T1817-T1817*$N$15</f>
        <v>68.400000000000006</v>
      </c>
      <c r="Y1817" s="2">
        <f>U1817-U1817*$N$15</f>
        <v>0</v>
      </c>
      <c r="Z1817" s="2"/>
      <c r="AA1817" s="2">
        <f t="shared" si="1909"/>
        <v>41.04</v>
      </c>
      <c r="AB1817" s="2">
        <f t="shared" si="1902"/>
        <v>41.04</v>
      </c>
      <c r="AC1817" s="2">
        <f t="shared" si="1903"/>
        <v>0</v>
      </c>
      <c r="AD1817" s="2"/>
      <c r="AE1817" s="2">
        <f t="shared" si="1913"/>
        <v>85.5</v>
      </c>
      <c r="AF1817" s="2">
        <f t="shared" si="1910"/>
        <v>85.5</v>
      </c>
      <c r="AG1817" s="2">
        <f t="shared" si="1911"/>
        <v>0</v>
      </c>
    </row>
    <row r="1818" spans="1:35" x14ac:dyDescent="0.25">
      <c r="D1818">
        <f t="shared" si="1904"/>
        <v>5</v>
      </c>
      <c r="E1818" s="2">
        <f t="shared" si="1905"/>
        <v>41.04</v>
      </c>
      <c r="F1818" s="2">
        <f t="shared" si="1906"/>
        <v>41.04</v>
      </c>
      <c r="G1818">
        <f t="shared" si="1907"/>
        <v>0</v>
      </c>
      <c r="H1818" s="2">
        <f t="shared" si="1908"/>
        <v>82.08</v>
      </c>
      <c r="I1818" s="2">
        <f t="shared" si="1912"/>
        <v>647282.88</v>
      </c>
      <c r="J1818" s="2"/>
      <c r="K1818" s="1" t="s">
        <v>22</v>
      </c>
      <c r="L1818" s="2">
        <f>(L1814*L1816)/2</f>
        <v>1889725.3842960557</v>
      </c>
      <c r="R1818">
        <v>5</v>
      </c>
      <c r="S1818" s="2">
        <f t="shared" si="1899"/>
        <v>41.04</v>
      </c>
      <c r="T1818" s="2">
        <f t="shared" si="1900"/>
        <v>41.04</v>
      </c>
      <c r="U1818" s="2">
        <f t="shared" si="1901"/>
        <v>0</v>
      </c>
      <c r="V1818" s="2"/>
      <c r="W1818" s="2">
        <f>S1818-S1818*$N$16</f>
        <v>32.832000000000001</v>
      </c>
      <c r="X1818" s="2">
        <f>T1818-T1818*$N$16</f>
        <v>32.832000000000001</v>
      </c>
      <c r="Y1818" s="2">
        <f>U1818-U1818*$N$16</f>
        <v>0</v>
      </c>
      <c r="Z1818" s="2"/>
      <c r="AA1818" s="2">
        <f t="shared" si="1909"/>
        <v>19.699200000000001</v>
      </c>
      <c r="AB1818" s="2">
        <f t="shared" si="1902"/>
        <v>19.699200000000001</v>
      </c>
      <c r="AC1818" s="2">
        <f t="shared" si="1903"/>
        <v>0</v>
      </c>
      <c r="AD1818" s="2"/>
      <c r="AE1818" s="2">
        <f t="shared" si="1913"/>
        <v>41.04</v>
      </c>
      <c r="AF1818" s="2">
        <f t="shared" si="1910"/>
        <v>41.04</v>
      </c>
      <c r="AG1818" s="2">
        <f t="shared" si="1911"/>
        <v>0</v>
      </c>
    </row>
    <row r="1819" spans="1:35" x14ac:dyDescent="0.25">
      <c r="D1819">
        <f t="shared" si="1904"/>
        <v>6</v>
      </c>
      <c r="E1819" s="2">
        <f t="shared" si="1905"/>
        <v>19.699200000000001</v>
      </c>
      <c r="F1819" s="2">
        <f t="shared" si="1906"/>
        <v>19.699200000000001</v>
      </c>
      <c r="G1819">
        <f t="shared" si="1907"/>
        <v>0</v>
      </c>
      <c r="H1819" s="2">
        <f t="shared" si="1908"/>
        <v>39.398400000000002</v>
      </c>
      <c r="I1819" s="2">
        <f t="shared" si="1912"/>
        <v>447309.73440000002</v>
      </c>
      <c r="J1819" s="2"/>
      <c r="K1819" s="1" t="s">
        <v>23</v>
      </c>
      <c r="L1819" s="2">
        <f>L1818</f>
        <v>1889725.3842960557</v>
      </c>
      <c r="R1819">
        <v>6</v>
      </c>
      <c r="S1819" s="2">
        <f t="shared" si="1899"/>
        <v>19.699200000000001</v>
      </c>
      <c r="T1819" s="2">
        <f t="shared" si="1900"/>
        <v>19.699200000000001</v>
      </c>
      <c r="U1819" s="2">
        <f t="shared" si="1901"/>
        <v>0</v>
      </c>
      <c r="V1819" s="2"/>
      <c r="W1819" s="2">
        <f>S1819-S1819*$N$17</f>
        <v>15.759360000000001</v>
      </c>
      <c r="X1819" s="2">
        <f>T1819-T1819*$N$17</f>
        <v>15.759360000000001</v>
      </c>
      <c r="Y1819" s="2">
        <f>U1819-U1819*$N$17</f>
        <v>0</v>
      </c>
      <c r="Z1819" s="2"/>
      <c r="AA1819" s="2">
        <f t="shared" si="1909"/>
        <v>9.4556160000000009</v>
      </c>
      <c r="AB1819" s="2">
        <f t="shared" si="1902"/>
        <v>9.4556160000000009</v>
      </c>
      <c r="AC1819" s="2">
        <f t="shared" si="1903"/>
        <v>0</v>
      </c>
      <c r="AD1819" s="2"/>
      <c r="AE1819" s="2">
        <f t="shared" si="1913"/>
        <v>19.699200000000001</v>
      </c>
      <c r="AF1819" s="2">
        <f t="shared" si="1910"/>
        <v>19.699200000000001</v>
      </c>
      <c r="AG1819" s="2">
        <f t="shared" si="1911"/>
        <v>0</v>
      </c>
    </row>
    <row r="1820" spans="1:35" x14ac:dyDescent="0.25">
      <c r="D1820">
        <f t="shared" si="1904"/>
        <v>7</v>
      </c>
      <c r="E1820" s="2">
        <f t="shared" si="1905"/>
        <v>9.4556160000000009</v>
      </c>
      <c r="F1820" s="2">
        <f t="shared" si="1906"/>
        <v>9.4556160000000009</v>
      </c>
      <c r="G1820">
        <f t="shared" si="1907"/>
        <v>0</v>
      </c>
      <c r="H1820" s="2">
        <f t="shared" si="1908"/>
        <v>18.911232000000002</v>
      </c>
      <c r="I1820" s="2">
        <f t="shared" si="1912"/>
        <v>278288.23449600005</v>
      </c>
      <c r="J1820" s="2"/>
      <c r="K1820" s="15"/>
      <c r="L1820" s="2"/>
      <c r="M1820" s="2"/>
      <c r="N1820" s="2"/>
      <c r="O1820" s="2"/>
      <c r="R1820">
        <v>7</v>
      </c>
      <c r="S1820" s="2">
        <f t="shared" si="1899"/>
        <v>9.4556160000000009</v>
      </c>
      <c r="T1820" s="2">
        <f t="shared" si="1900"/>
        <v>9.4556160000000009</v>
      </c>
      <c r="U1820" s="2">
        <f t="shared" si="1901"/>
        <v>0</v>
      </c>
      <c r="V1820" s="2"/>
      <c r="W1820" s="2">
        <f>S1820-S1820*$N$18</f>
        <v>7.5644928000000009</v>
      </c>
      <c r="X1820" s="2">
        <f>T1820-T1820*$N$18</f>
        <v>7.5644928000000009</v>
      </c>
      <c r="Y1820" s="2">
        <f>U1820-U1820*$N$18</f>
        <v>0</v>
      </c>
      <c r="Z1820" s="2"/>
      <c r="AA1820" s="2">
        <f t="shared" si="1909"/>
        <v>4.53869568</v>
      </c>
      <c r="AB1820" s="2">
        <f t="shared" si="1902"/>
        <v>4.53869568</v>
      </c>
      <c r="AC1820" s="2">
        <f t="shared" si="1903"/>
        <v>0</v>
      </c>
      <c r="AD1820" s="2"/>
      <c r="AE1820" s="2">
        <f t="shared" si="1913"/>
        <v>9.4556160000000009</v>
      </c>
      <c r="AF1820" s="2">
        <f t="shared" si="1910"/>
        <v>9.4556160000000009</v>
      </c>
      <c r="AG1820" s="2">
        <f t="shared" si="1911"/>
        <v>0</v>
      </c>
    </row>
    <row r="1821" spans="1:35" x14ac:dyDescent="0.25">
      <c r="D1821">
        <f t="shared" si="1904"/>
        <v>8</v>
      </c>
      <c r="E1821" s="2">
        <f t="shared" si="1905"/>
        <v>4.53869568</v>
      </c>
      <c r="F1821" s="2">
        <f t="shared" si="1906"/>
        <v>4.53869568</v>
      </c>
      <c r="G1821">
        <f t="shared" si="1907"/>
        <v>0</v>
      </c>
      <c r="H1821" s="2">
        <f t="shared" si="1908"/>
        <v>9.07739136</v>
      </c>
      <c r="I1821" s="2">
        <f t="shared" si="1912"/>
        <v>168076.97842176</v>
      </c>
      <c r="J1821" s="2"/>
      <c r="K1821" s="2"/>
      <c r="L1821" s="2"/>
      <c r="M1821" s="2"/>
      <c r="N1821" s="2"/>
      <c r="O1821" s="2"/>
      <c r="R1821">
        <v>8</v>
      </c>
      <c r="S1821" s="2">
        <f t="shared" si="1899"/>
        <v>4.53869568</v>
      </c>
      <c r="T1821" s="2">
        <f t="shared" si="1900"/>
        <v>4.53869568</v>
      </c>
      <c r="U1821" s="2">
        <f t="shared" si="1901"/>
        <v>0</v>
      </c>
      <c r="V1821" s="2"/>
      <c r="W1821" s="2">
        <f>S1821-S1821*$N$19</f>
        <v>3.630956544</v>
      </c>
      <c r="X1821" s="2">
        <f>T1821-T1821*$N$19</f>
        <v>3.630956544</v>
      </c>
      <c r="Y1821" s="2">
        <f>U1821-U1821*$N$19</f>
        <v>0</v>
      </c>
      <c r="Z1821" s="2"/>
      <c r="AA1821" s="2">
        <f t="shared" si="1909"/>
        <v>2.1785739263999999</v>
      </c>
      <c r="AB1821" s="2">
        <f t="shared" si="1902"/>
        <v>2.1785739263999999</v>
      </c>
      <c r="AC1821" s="2">
        <f t="shared" si="1903"/>
        <v>0</v>
      </c>
      <c r="AD1821" s="2"/>
      <c r="AE1821" s="2">
        <f t="shared" si="1913"/>
        <v>4.53869568</v>
      </c>
      <c r="AF1821" s="2">
        <f t="shared" si="1910"/>
        <v>4.53869568</v>
      </c>
      <c r="AG1821" s="2">
        <f t="shared" si="1911"/>
        <v>0</v>
      </c>
    </row>
    <row r="1822" spans="1:35" x14ac:dyDescent="0.25">
      <c r="D1822">
        <f t="shared" si="1904"/>
        <v>9</v>
      </c>
      <c r="E1822" s="2">
        <f t="shared" si="1905"/>
        <v>2.1785739263999999</v>
      </c>
      <c r="F1822" s="2">
        <f t="shared" si="1906"/>
        <v>2.1785739263999999</v>
      </c>
      <c r="G1822">
        <f t="shared" si="1907"/>
        <v>0</v>
      </c>
      <c r="H1822" s="2">
        <f t="shared" si="1908"/>
        <v>4.3571478527999998</v>
      </c>
      <c r="I1822" s="2">
        <f t="shared" si="1912"/>
        <v>134261.15393617921</v>
      </c>
      <c r="J1822" s="2"/>
      <c r="K1822" s="2"/>
      <c r="L1822" s="2"/>
      <c r="M1822" s="2"/>
      <c r="N1822" s="2"/>
      <c r="O1822" s="2"/>
      <c r="R1822">
        <v>9</v>
      </c>
      <c r="S1822" s="2">
        <f t="shared" si="1899"/>
        <v>2.1785739263999999</v>
      </c>
      <c r="T1822" s="2">
        <f t="shared" si="1900"/>
        <v>2.1785739263999999</v>
      </c>
      <c r="U1822" s="2">
        <f t="shared" si="1901"/>
        <v>0</v>
      </c>
      <c r="V1822" s="2"/>
      <c r="W1822" s="2">
        <f>S1822-S1822*$N$20</f>
        <v>1.7428591411199998</v>
      </c>
      <c r="X1822" s="2">
        <f>T1822-T1822*$N$20</f>
        <v>1.7428591411199998</v>
      </c>
      <c r="Y1822" s="2">
        <f>U1822-U1822*$N$20</f>
        <v>0</v>
      </c>
      <c r="Z1822" s="2"/>
      <c r="AA1822" s="2">
        <f t="shared" si="1909"/>
        <v>1.0457154846719998</v>
      </c>
      <c r="AB1822" s="2">
        <f t="shared" si="1902"/>
        <v>1.0457154846719998</v>
      </c>
      <c r="AC1822" s="2">
        <f t="shared" si="1903"/>
        <v>0</v>
      </c>
      <c r="AD1822" s="2"/>
      <c r="AE1822" s="2">
        <f t="shared" si="1913"/>
        <v>2.1785739263999999</v>
      </c>
      <c r="AF1822" s="2">
        <f t="shared" si="1910"/>
        <v>2.1785739263999999</v>
      </c>
      <c r="AG1822" s="2">
        <f t="shared" si="1911"/>
        <v>0</v>
      </c>
    </row>
    <row r="1823" spans="1:35" x14ac:dyDescent="0.25">
      <c r="D1823">
        <f t="shared" si="1904"/>
        <v>10</v>
      </c>
      <c r="E1823" s="2">
        <f t="shared" si="1905"/>
        <v>1.0457154846719998</v>
      </c>
      <c r="F1823" s="2">
        <f t="shared" si="1906"/>
        <v>1.0457154846719998</v>
      </c>
      <c r="G1823">
        <f t="shared" si="1907"/>
        <v>0</v>
      </c>
      <c r="H1823" s="2">
        <f t="shared" si="1908"/>
        <v>2.0914309693439996</v>
      </c>
      <c r="I1823" s="2">
        <f t="shared" si="1912"/>
        <v>67114.019806248951</v>
      </c>
      <c r="J1823" s="2"/>
      <c r="K1823" s="2"/>
      <c r="L1823" s="2"/>
      <c r="M1823" s="2"/>
      <c r="N1823" s="2"/>
      <c r="O1823" s="2"/>
      <c r="R1823">
        <v>10</v>
      </c>
      <c r="S1823" s="2">
        <f t="shared" si="1899"/>
        <v>1.0457154846719998</v>
      </c>
      <c r="T1823" s="2">
        <f t="shared" si="1900"/>
        <v>1.0457154846719998</v>
      </c>
      <c r="U1823" s="2">
        <f t="shared" si="1901"/>
        <v>0</v>
      </c>
      <c r="V1823" s="2"/>
      <c r="W1823" s="2">
        <f>S1823-S1823*$N$21</f>
        <v>0.8365723877375999</v>
      </c>
      <c r="X1823" s="2">
        <f>T1823-T1823*$N$21</f>
        <v>0.8365723877375999</v>
      </c>
      <c r="Y1823" s="2">
        <f>U1823-U1823*$N$21</f>
        <v>0</v>
      </c>
      <c r="Z1823" s="2"/>
      <c r="AA1823" s="2">
        <f t="shared" si="1909"/>
        <v>0.50194343264255992</v>
      </c>
      <c r="AB1823" s="2">
        <f t="shared" si="1902"/>
        <v>0.50194343264255992</v>
      </c>
      <c r="AC1823" s="2">
        <f t="shared" si="1903"/>
        <v>0</v>
      </c>
      <c r="AD1823" s="2"/>
      <c r="AE1823" s="2">
        <f t="shared" si="1913"/>
        <v>1.0457154846719998</v>
      </c>
      <c r="AF1823" s="2">
        <f t="shared" si="1910"/>
        <v>1.0457154846719998</v>
      </c>
      <c r="AG1823" s="2">
        <f t="shared" si="1911"/>
        <v>0</v>
      </c>
    </row>
    <row r="1824" spans="1:35" x14ac:dyDescent="0.25">
      <c r="D1824">
        <f t="shared" si="1904"/>
        <v>11</v>
      </c>
      <c r="E1824" s="2">
        <f t="shared" si="1905"/>
        <v>0.50194343264255992</v>
      </c>
      <c r="F1824" s="2">
        <f t="shared" si="1906"/>
        <v>0.50194343264255992</v>
      </c>
      <c r="G1824">
        <f t="shared" si="1907"/>
        <v>0</v>
      </c>
      <c r="H1824" s="2">
        <f t="shared" si="1908"/>
        <v>1.0038868652851198</v>
      </c>
      <c r="I1824" s="2">
        <f t="shared" si="1912"/>
        <v>40360.26753192296</v>
      </c>
      <c r="J1824" s="2"/>
      <c r="K1824" s="2"/>
      <c r="L1824" s="2"/>
      <c r="M1824" s="2"/>
      <c r="N1824" s="2"/>
      <c r="O1824" s="2"/>
      <c r="R1824" s="3">
        <v>11</v>
      </c>
      <c r="S1824" s="6">
        <f t="shared" si="1899"/>
        <v>0.50194343264255992</v>
      </c>
      <c r="T1824" s="6">
        <f t="shared" si="1900"/>
        <v>0.50194343264255992</v>
      </c>
      <c r="U1824" s="6">
        <f t="shared" si="1901"/>
        <v>0</v>
      </c>
      <c r="V1824" s="7"/>
      <c r="W1824" s="2">
        <f>S1824-S1824*$N$22</f>
        <v>0.40155474611404796</v>
      </c>
      <c r="X1824" s="2">
        <f>T1824-T1824*$N$22</f>
        <v>0.40155474611404796</v>
      </c>
      <c r="Y1824" s="2">
        <f>U1824-U1824*$N$22</f>
        <v>0</v>
      </c>
      <c r="Z1824" s="2"/>
      <c r="AA1824" s="2">
        <f t="shared" si="1909"/>
        <v>0.24093284766842876</v>
      </c>
      <c r="AB1824" s="2">
        <f t="shared" si="1902"/>
        <v>0.24093284766842876</v>
      </c>
      <c r="AC1824" s="2">
        <f t="shared" si="1903"/>
        <v>0</v>
      </c>
      <c r="AD1824" s="2"/>
      <c r="AE1824" s="2">
        <f t="shared" si="1913"/>
        <v>0.50194343264255992</v>
      </c>
      <c r="AF1824" s="2">
        <f t="shared" si="1910"/>
        <v>0.50194343264255992</v>
      </c>
      <c r="AG1824" s="2">
        <f t="shared" si="1911"/>
        <v>0</v>
      </c>
    </row>
    <row r="1825" spans="1:35" x14ac:dyDescent="0.25">
      <c r="H1825" s="2">
        <f>SUM(H1814:H1824)</f>
        <v>9611.8210262316497</v>
      </c>
      <c r="I1825">
        <f>SUM(I1816:I1824)</f>
        <v>3779450.7685921113</v>
      </c>
      <c r="R1825" t="s">
        <v>30</v>
      </c>
      <c r="T1825">
        <f>IF($H1825&lt;$J$12,F1825,F1825/$H1825*$J$12)</f>
        <v>0</v>
      </c>
      <c r="U1825">
        <f>SUM(S1814:U1824)</f>
        <v>7052.9194890474282</v>
      </c>
      <c r="Y1825" s="2">
        <f>SUM(W1814:Y1824)</f>
        <v>6877.3355912379429</v>
      </c>
      <c r="AC1825" s="2">
        <f>SUM(AA1814:AC1824)</f>
        <v>2053.4013547427667</v>
      </c>
      <c r="AE1825" s="2">
        <f>SUM(AE1814:AE1824)</f>
        <v>4805.9105131158249</v>
      </c>
      <c r="AF1825" s="2">
        <f>SUM(AF1814:AF1824)</f>
        <v>4805.9105131158249</v>
      </c>
      <c r="AG1825">
        <f>SUM(AG1814:AG1824)</f>
        <v>0</v>
      </c>
      <c r="AH1825" s="15">
        <f>SUM(AE1814:AG1824)</f>
        <v>9611.8210262316461</v>
      </c>
    </row>
    <row r="1826" spans="1:35" x14ac:dyDescent="0.25">
      <c r="B1826" s="3"/>
      <c r="C1826" s="3"/>
      <c r="D1826" s="3"/>
      <c r="E1826" s="6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14"/>
      <c r="AI1826" s="3"/>
    </row>
    <row r="1827" spans="1:35" x14ac:dyDescent="0.25">
      <c r="B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7"/>
      <c r="U1827" s="7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7"/>
      <c r="AH1827" s="19"/>
      <c r="AI1827" s="7"/>
    </row>
    <row r="1828" spans="1:35" x14ac:dyDescent="0.25">
      <c r="A1828" t="s">
        <v>24</v>
      </c>
      <c r="B1828">
        <f>B1813+1</f>
        <v>120</v>
      </c>
      <c r="D1828" s="3" t="s">
        <v>34</v>
      </c>
      <c r="E1828" s="3" t="s">
        <v>5</v>
      </c>
      <c r="F1828" s="3" t="s">
        <v>4</v>
      </c>
      <c r="G1828" s="3" t="s">
        <v>6</v>
      </c>
      <c r="H1828" s="3" t="s">
        <v>14</v>
      </c>
      <c r="I1828" s="3" t="s">
        <v>7</v>
      </c>
      <c r="K1828" s="14" t="s">
        <v>32</v>
      </c>
      <c r="L1828" s="4"/>
      <c r="M1828" s="4"/>
      <c r="N1828" s="3" t="s">
        <v>51</v>
      </c>
      <c r="O1828" s="3" t="s">
        <v>50</v>
      </c>
      <c r="P1828" s="3" t="s">
        <v>14</v>
      </c>
      <c r="R1828" s="3" t="s">
        <v>34</v>
      </c>
      <c r="S1828" s="3" t="s">
        <v>35</v>
      </c>
      <c r="T1828" s="3" t="s">
        <v>36</v>
      </c>
      <c r="U1828" s="3" t="s">
        <v>37</v>
      </c>
      <c r="W1828" s="3" t="s">
        <v>38</v>
      </c>
      <c r="X1828" s="3" t="s">
        <v>39</v>
      </c>
      <c r="Y1828" s="3" t="s">
        <v>40</v>
      </c>
      <c r="AA1828" s="3" t="s">
        <v>41</v>
      </c>
      <c r="AB1828" s="3" t="s">
        <v>42</v>
      </c>
      <c r="AC1828" s="3" t="s">
        <v>43</v>
      </c>
      <c r="AE1828" s="3" t="s">
        <v>52</v>
      </c>
      <c r="AF1828" s="3" t="s">
        <v>54</v>
      </c>
      <c r="AG1828" s="3" t="s">
        <v>53</v>
      </c>
      <c r="AH1828" s="1" t="s">
        <v>24</v>
      </c>
      <c r="AI1828">
        <f>B1828</f>
        <v>120</v>
      </c>
    </row>
    <row r="1829" spans="1:35" x14ac:dyDescent="0.25">
      <c r="D1829">
        <f>D1814</f>
        <v>1</v>
      </c>
      <c r="E1829" s="2">
        <f>AE1814</f>
        <v>3779.4507685921112</v>
      </c>
      <c r="F1829" s="2">
        <f>AF1814</f>
        <v>3779.4507685921112</v>
      </c>
      <c r="G1829">
        <f>IF($B1828&lt;$M$5,0,$K$6)</f>
        <v>0</v>
      </c>
      <c r="H1829" s="2">
        <f>SUM(E1829:G1829)</f>
        <v>7558.9015371842224</v>
      </c>
      <c r="K1829" s="1" t="s">
        <v>17</v>
      </c>
      <c r="L1829" s="2">
        <f>SUM(I1831:I1839)</f>
        <v>3779450.7685921113</v>
      </c>
      <c r="M1829" s="4"/>
      <c r="N1829" s="7">
        <f>L1832+L1833</f>
        <v>1889725.3842960557</v>
      </c>
      <c r="O1829" s="7">
        <f>L1834</f>
        <v>1889725.3842960557</v>
      </c>
      <c r="P1829" s="4"/>
      <c r="R1829">
        <v>1</v>
      </c>
      <c r="S1829" s="2">
        <f t="shared" ref="S1829:S1839" si="1915">IF($H1829&lt;$J$12,E1829,E1829/$H1829*$J$12)</f>
        <v>2500</v>
      </c>
      <c r="T1829" s="2">
        <f t="shared" ref="T1829:T1839" si="1916">IF($H1829&lt;$J$12,F1829,F1829/$H1829*$J$12)</f>
        <v>2500</v>
      </c>
      <c r="U1829" s="2">
        <f t="shared" ref="U1829:U1839" si="1917">IF($H1829&lt;$J$12,G1829,G1829/$H1829*$J$12)</f>
        <v>0</v>
      </c>
      <c r="V1829" s="2"/>
      <c r="W1829" s="2">
        <f>S1829-S1829*$N$12</f>
        <v>2500</v>
      </c>
      <c r="X1829" s="2">
        <f>T1829-T1829*$N$12</f>
        <v>2500</v>
      </c>
      <c r="Y1829" s="2">
        <f>U1829-U1829*$N$12</f>
        <v>0</v>
      </c>
      <c r="Z1829" s="2"/>
      <c r="AA1829" s="2">
        <f>W1829*VLOOKUP($R1829,$D$19:$E$29,2,FALSE)</f>
        <v>625</v>
      </c>
      <c r="AB1829" s="2">
        <f t="shared" ref="AB1829:AB1839" si="1918">X1829*VLOOKUP($R1829,$D$19:$E$29,2,FALSE)</f>
        <v>625</v>
      </c>
      <c r="AC1829" s="2">
        <f t="shared" ref="AC1829:AC1839" si="1919">Y1829*VLOOKUP($R1829,$D$19:$E$29,2,FALSE)</f>
        <v>0</v>
      </c>
      <c r="AD1829" s="2"/>
      <c r="AE1829" s="2">
        <f>N1832</f>
        <v>3779.4507685921112</v>
      </c>
      <c r="AF1829" s="2">
        <f>O1832</f>
        <v>3779.4507685921112</v>
      </c>
      <c r="AG1829">
        <v>0</v>
      </c>
    </row>
    <row r="1830" spans="1:35" x14ac:dyDescent="0.25">
      <c r="D1830">
        <f t="shared" ref="D1830:D1839" si="1920">D1815</f>
        <v>2</v>
      </c>
      <c r="E1830" s="2">
        <f t="shared" ref="E1830:E1839" si="1921">AE1815</f>
        <v>625</v>
      </c>
      <c r="F1830" s="2">
        <f t="shared" ref="F1830:F1839" si="1922">AF1815</f>
        <v>625</v>
      </c>
      <c r="G1830">
        <f t="shared" ref="G1830:G1839" si="1923">AG1815</f>
        <v>0</v>
      </c>
      <c r="H1830" s="2">
        <f t="shared" ref="H1830:H1839" si="1924">SUM(E1830:G1830)</f>
        <v>1250</v>
      </c>
      <c r="K1830" s="1" t="s">
        <v>19</v>
      </c>
      <c r="L1830" s="8">
        <f>IF(B1828&lt;$M$5,0,$K$6/SUM($K$6,E1829:E1839))</f>
        <v>0</v>
      </c>
      <c r="M1830" s="1" t="s">
        <v>15</v>
      </c>
      <c r="N1830" s="2">
        <f>N1829*$I$6</f>
        <v>3779.4507685921112</v>
      </c>
      <c r="O1830" s="2">
        <f>O1829*$I$6</f>
        <v>3779.4507685921112</v>
      </c>
      <c r="P1830" s="2">
        <f>SUM(N1830:O1830)</f>
        <v>7558.9015371842224</v>
      </c>
      <c r="R1830">
        <v>2</v>
      </c>
      <c r="S1830" s="2">
        <f t="shared" si="1915"/>
        <v>625</v>
      </c>
      <c r="T1830" s="2">
        <f t="shared" si="1916"/>
        <v>625</v>
      </c>
      <c r="U1830" s="2">
        <f t="shared" si="1917"/>
        <v>0</v>
      </c>
      <c r="V1830" s="2"/>
      <c r="W1830" s="2">
        <f>S1830-S1830*$N$13</f>
        <v>593.75</v>
      </c>
      <c r="X1830" s="2">
        <f>T1830-T1830*$N$13</f>
        <v>593.75</v>
      </c>
      <c r="Y1830" s="2">
        <f>U1830-U1830*$N$13</f>
        <v>0</v>
      </c>
      <c r="Z1830" s="2"/>
      <c r="AA1830" s="2">
        <f t="shared" ref="AA1830:AA1839" si="1925">W1830*VLOOKUP($R1830,$D$19:$E$29,2,FALSE)</f>
        <v>237.5</v>
      </c>
      <c r="AB1830" s="2">
        <f t="shared" si="1918"/>
        <v>237.5</v>
      </c>
      <c r="AC1830" s="2">
        <f t="shared" si="1919"/>
        <v>0</v>
      </c>
      <c r="AD1830" s="2"/>
      <c r="AE1830" s="2">
        <f>AA1829</f>
        <v>625</v>
      </c>
      <c r="AF1830" s="2">
        <f t="shared" ref="AF1830:AF1839" si="1926">AB1829</f>
        <v>625</v>
      </c>
      <c r="AG1830" s="2">
        <f t="shared" ref="AG1830:AG1839" si="1927">AC1829</f>
        <v>0</v>
      </c>
    </row>
    <row r="1831" spans="1:35" x14ac:dyDescent="0.25">
      <c r="D1831">
        <f t="shared" si="1920"/>
        <v>3</v>
      </c>
      <c r="E1831" s="2">
        <f t="shared" si="1921"/>
        <v>237.5</v>
      </c>
      <c r="F1831" s="2">
        <f t="shared" si="1922"/>
        <v>237.5</v>
      </c>
      <c r="G1831">
        <f t="shared" si="1923"/>
        <v>0</v>
      </c>
      <c r="H1831" s="2">
        <f t="shared" si="1924"/>
        <v>475</v>
      </c>
      <c r="I1831" s="2">
        <f t="shared" ref="I1831:I1839" si="1928">F1831*VLOOKUP(D1831,$H$12:$L$22,4,FALSE)</f>
        <v>1149025</v>
      </c>
      <c r="J1831" s="2"/>
      <c r="K1831" s="1" t="s">
        <v>20</v>
      </c>
      <c r="L1831" s="8">
        <f>1-L1830</f>
        <v>1</v>
      </c>
      <c r="M1831" s="1" t="s">
        <v>16</v>
      </c>
      <c r="N1831" s="2">
        <f>IF($P1830&lt;$I$7,N1830,$I$7*N1830/$P1830)</f>
        <v>3779.4507685921112</v>
      </c>
      <c r="O1831" s="2">
        <f>IF($P1830&lt;$I$7,O1830,$I$7*O1830/$P1830)</f>
        <v>3779.4507685921112</v>
      </c>
      <c r="P1831" s="2">
        <f>SUM(N1831:O1831)</f>
        <v>7558.9015371842224</v>
      </c>
      <c r="R1831">
        <v>3</v>
      </c>
      <c r="S1831" s="2">
        <f t="shared" si="1915"/>
        <v>237.5</v>
      </c>
      <c r="T1831" s="2">
        <f t="shared" si="1916"/>
        <v>237.5</v>
      </c>
      <c r="U1831" s="2">
        <f t="shared" si="1917"/>
        <v>0</v>
      </c>
      <c r="V1831" s="2"/>
      <c r="W1831" s="2">
        <f>S1831-S1831*$N$14</f>
        <v>213.75</v>
      </c>
      <c r="X1831" s="2">
        <f>T1831-T1831*$N$14</f>
        <v>213.75</v>
      </c>
      <c r="Y1831" s="2">
        <f>U1831-U1831*$N$14</f>
        <v>0</v>
      </c>
      <c r="Z1831" s="2"/>
      <c r="AA1831" s="2">
        <f t="shared" si="1925"/>
        <v>85.5</v>
      </c>
      <c r="AB1831" s="2">
        <f t="shared" si="1918"/>
        <v>85.5</v>
      </c>
      <c r="AC1831" s="2">
        <f t="shared" si="1919"/>
        <v>0</v>
      </c>
      <c r="AD1831" s="2"/>
      <c r="AE1831" s="2">
        <f t="shared" ref="AE1831:AE1839" si="1929">AA1830</f>
        <v>237.5</v>
      </c>
      <c r="AF1831" s="2">
        <f t="shared" si="1926"/>
        <v>237.5</v>
      </c>
      <c r="AG1831" s="2">
        <f t="shared" si="1927"/>
        <v>0</v>
      </c>
    </row>
    <row r="1832" spans="1:35" x14ac:dyDescent="0.25">
      <c r="D1832">
        <f t="shared" si="1920"/>
        <v>4</v>
      </c>
      <c r="E1832" s="2">
        <f t="shared" si="1921"/>
        <v>85.5</v>
      </c>
      <c r="F1832" s="2">
        <f t="shared" si="1922"/>
        <v>85.5</v>
      </c>
      <c r="G1832">
        <f t="shared" si="1923"/>
        <v>0</v>
      </c>
      <c r="H1832" s="2">
        <f t="shared" si="1924"/>
        <v>171</v>
      </c>
      <c r="I1832" s="2">
        <f t="shared" si="1928"/>
        <v>847732.5</v>
      </c>
      <c r="J1832" s="2"/>
      <c r="K1832" s="1" t="s">
        <v>21</v>
      </c>
      <c r="L1832" s="2">
        <f>L1829*L1830</f>
        <v>0</v>
      </c>
      <c r="M1832" s="1" t="s">
        <v>33</v>
      </c>
      <c r="N1832" s="2">
        <f>N1831</f>
        <v>3779.4507685921112</v>
      </c>
      <c r="O1832" s="2">
        <f t="shared" ref="O1832" si="1930">O1831</f>
        <v>3779.4507685921112</v>
      </c>
      <c r="P1832" s="2">
        <f>SUM(N1832:O1832)</f>
        <v>7558.9015371842224</v>
      </c>
      <c r="R1832">
        <v>4</v>
      </c>
      <c r="S1832" s="2">
        <f t="shared" si="1915"/>
        <v>85.5</v>
      </c>
      <c r="T1832" s="2">
        <f t="shared" si="1916"/>
        <v>85.5</v>
      </c>
      <c r="U1832" s="2">
        <f t="shared" si="1917"/>
        <v>0</v>
      </c>
      <c r="V1832" s="2"/>
      <c r="W1832" s="2">
        <f>S1832-S1832*$N$15</f>
        <v>68.400000000000006</v>
      </c>
      <c r="X1832" s="2">
        <f>T1832-T1832*$N$15</f>
        <v>68.400000000000006</v>
      </c>
      <c r="Y1832" s="2">
        <f>U1832-U1832*$N$15</f>
        <v>0</v>
      </c>
      <c r="Z1832" s="2"/>
      <c r="AA1832" s="2">
        <f t="shared" si="1925"/>
        <v>41.04</v>
      </c>
      <c r="AB1832" s="2">
        <f t="shared" si="1918"/>
        <v>41.04</v>
      </c>
      <c r="AC1832" s="2">
        <f t="shared" si="1919"/>
        <v>0</v>
      </c>
      <c r="AD1832" s="2"/>
      <c r="AE1832" s="2">
        <f t="shared" si="1929"/>
        <v>85.5</v>
      </c>
      <c r="AF1832" s="2">
        <f t="shared" si="1926"/>
        <v>85.5</v>
      </c>
      <c r="AG1832" s="2">
        <f t="shared" si="1927"/>
        <v>0</v>
      </c>
    </row>
    <row r="1833" spans="1:35" x14ac:dyDescent="0.25">
      <c r="D1833">
        <f t="shared" si="1920"/>
        <v>5</v>
      </c>
      <c r="E1833" s="2">
        <f t="shared" si="1921"/>
        <v>41.04</v>
      </c>
      <c r="F1833" s="2">
        <f t="shared" si="1922"/>
        <v>41.04</v>
      </c>
      <c r="G1833">
        <f t="shared" si="1923"/>
        <v>0</v>
      </c>
      <c r="H1833" s="2">
        <f t="shared" si="1924"/>
        <v>82.08</v>
      </c>
      <c r="I1833" s="2">
        <f t="shared" si="1928"/>
        <v>647282.88</v>
      </c>
      <c r="J1833" s="2"/>
      <c r="K1833" s="1" t="s">
        <v>22</v>
      </c>
      <c r="L1833" s="2">
        <f>(L1829*L1831)/2</f>
        <v>1889725.3842960557</v>
      </c>
      <c r="R1833">
        <v>5</v>
      </c>
      <c r="S1833" s="2">
        <f t="shared" si="1915"/>
        <v>41.04</v>
      </c>
      <c r="T1833" s="2">
        <f t="shared" si="1916"/>
        <v>41.04</v>
      </c>
      <c r="U1833" s="2">
        <f t="shared" si="1917"/>
        <v>0</v>
      </c>
      <c r="V1833" s="2"/>
      <c r="W1833" s="2">
        <f>S1833-S1833*$N$16</f>
        <v>32.832000000000001</v>
      </c>
      <c r="X1833" s="2">
        <f>T1833-T1833*$N$16</f>
        <v>32.832000000000001</v>
      </c>
      <c r="Y1833" s="2">
        <f>U1833-U1833*$N$16</f>
        <v>0</v>
      </c>
      <c r="Z1833" s="2"/>
      <c r="AA1833" s="2">
        <f t="shared" si="1925"/>
        <v>19.699200000000001</v>
      </c>
      <c r="AB1833" s="2">
        <f t="shared" si="1918"/>
        <v>19.699200000000001</v>
      </c>
      <c r="AC1833" s="2">
        <f t="shared" si="1919"/>
        <v>0</v>
      </c>
      <c r="AD1833" s="2"/>
      <c r="AE1833" s="2">
        <f t="shared" si="1929"/>
        <v>41.04</v>
      </c>
      <c r="AF1833" s="2">
        <f t="shared" si="1926"/>
        <v>41.04</v>
      </c>
      <c r="AG1833" s="2">
        <f t="shared" si="1927"/>
        <v>0</v>
      </c>
    </row>
    <row r="1834" spans="1:35" x14ac:dyDescent="0.25">
      <c r="D1834">
        <f t="shared" si="1920"/>
        <v>6</v>
      </c>
      <c r="E1834" s="2">
        <f t="shared" si="1921"/>
        <v>19.699200000000001</v>
      </c>
      <c r="F1834" s="2">
        <f t="shared" si="1922"/>
        <v>19.699200000000001</v>
      </c>
      <c r="G1834">
        <f t="shared" si="1923"/>
        <v>0</v>
      </c>
      <c r="H1834" s="2">
        <f t="shared" si="1924"/>
        <v>39.398400000000002</v>
      </c>
      <c r="I1834" s="2">
        <f t="shared" si="1928"/>
        <v>447309.73440000002</v>
      </c>
      <c r="J1834" s="2"/>
      <c r="K1834" s="1" t="s">
        <v>23</v>
      </c>
      <c r="L1834" s="2">
        <f>L1833</f>
        <v>1889725.3842960557</v>
      </c>
      <c r="R1834">
        <v>6</v>
      </c>
      <c r="S1834" s="2">
        <f t="shared" si="1915"/>
        <v>19.699200000000001</v>
      </c>
      <c r="T1834" s="2">
        <f t="shared" si="1916"/>
        <v>19.699200000000001</v>
      </c>
      <c r="U1834" s="2">
        <f t="shared" si="1917"/>
        <v>0</v>
      </c>
      <c r="V1834" s="2"/>
      <c r="W1834" s="2">
        <f>S1834-S1834*$N$17</f>
        <v>15.759360000000001</v>
      </c>
      <c r="X1834" s="2">
        <f>T1834-T1834*$N$17</f>
        <v>15.759360000000001</v>
      </c>
      <c r="Y1834" s="2">
        <f>U1834-U1834*$N$17</f>
        <v>0</v>
      </c>
      <c r="Z1834" s="2"/>
      <c r="AA1834" s="2">
        <f t="shared" si="1925"/>
        <v>9.4556160000000009</v>
      </c>
      <c r="AB1834" s="2">
        <f t="shared" si="1918"/>
        <v>9.4556160000000009</v>
      </c>
      <c r="AC1834" s="2">
        <f t="shared" si="1919"/>
        <v>0</v>
      </c>
      <c r="AD1834" s="2"/>
      <c r="AE1834" s="2">
        <f t="shared" si="1929"/>
        <v>19.699200000000001</v>
      </c>
      <c r="AF1834" s="2">
        <f t="shared" si="1926"/>
        <v>19.699200000000001</v>
      </c>
      <c r="AG1834" s="2">
        <f t="shared" si="1927"/>
        <v>0</v>
      </c>
    </row>
    <row r="1835" spans="1:35" x14ac:dyDescent="0.25">
      <c r="D1835">
        <f t="shared" si="1920"/>
        <v>7</v>
      </c>
      <c r="E1835" s="2">
        <f t="shared" si="1921"/>
        <v>9.4556160000000009</v>
      </c>
      <c r="F1835" s="2">
        <f t="shared" si="1922"/>
        <v>9.4556160000000009</v>
      </c>
      <c r="G1835">
        <f t="shared" si="1923"/>
        <v>0</v>
      </c>
      <c r="H1835" s="2">
        <f t="shared" si="1924"/>
        <v>18.911232000000002</v>
      </c>
      <c r="I1835" s="2">
        <f t="shared" si="1928"/>
        <v>278288.23449600005</v>
      </c>
      <c r="J1835" s="2"/>
      <c r="K1835" s="15"/>
      <c r="L1835" s="2"/>
      <c r="M1835" s="2"/>
      <c r="N1835" s="2"/>
      <c r="O1835" s="2"/>
      <c r="R1835">
        <v>7</v>
      </c>
      <c r="S1835" s="2">
        <f t="shared" si="1915"/>
        <v>9.4556160000000009</v>
      </c>
      <c r="T1835" s="2">
        <f t="shared" si="1916"/>
        <v>9.4556160000000009</v>
      </c>
      <c r="U1835" s="2">
        <f t="shared" si="1917"/>
        <v>0</v>
      </c>
      <c r="V1835" s="2"/>
      <c r="W1835" s="2">
        <f>S1835-S1835*$N$18</f>
        <v>7.5644928000000009</v>
      </c>
      <c r="X1835" s="2">
        <f>T1835-T1835*$N$18</f>
        <v>7.5644928000000009</v>
      </c>
      <c r="Y1835" s="2">
        <f>U1835-U1835*$N$18</f>
        <v>0</v>
      </c>
      <c r="Z1835" s="2"/>
      <c r="AA1835" s="2">
        <f t="shared" si="1925"/>
        <v>4.53869568</v>
      </c>
      <c r="AB1835" s="2">
        <f t="shared" si="1918"/>
        <v>4.53869568</v>
      </c>
      <c r="AC1835" s="2">
        <f t="shared" si="1919"/>
        <v>0</v>
      </c>
      <c r="AD1835" s="2"/>
      <c r="AE1835" s="2">
        <f t="shared" si="1929"/>
        <v>9.4556160000000009</v>
      </c>
      <c r="AF1835" s="2">
        <f t="shared" si="1926"/>
        <v>9.4556160000000009</v>
      </c>
      <c r="AG1835" s="2">
        <f t="shared" si="1927"/>
        <v>0</v>
      </c>
    </row>
    <row r="1836" spans="1:35" x14ac:dyDescent="0.25">
      <c r="D1836">
        <f t="shared" si="1920"/>
        <v>8</v>
      </c>
      <c r="E1836" s="2">
        <f t="shared" si="1921"/>
        <v>4.53869568</v>
      </c>
      <c r="F1836" s="2">
        <f t="shared" si="1922"/>
        <v>4.53869568</v>
      </c>
      <c r="G1836">
        <f t="shared" si="1923"/>
        <v>0</v>
      </c>
      <c r="H1836" s="2">
        <f t="shared" si="1924"/>
        <v>9.07739136</v>
      </c>
      <c r="I1836" s="2">
        <f t="shared" si="1928"/>
        <v>168076.97842176</v>
      </c>
      <c r="J1836" s="2"/>
      <c r="K1836" s="2"/>
      <c r="L1836" s="2"/>
      <c r="M1836" s="2"/>
      <c r="N1836" s="2"/>
      <c r="O1836" s="2"/>
      <c r="R1836">
        <v>8</v>
      </c>
      <c r="S1836" s="2">
        <f t="shared" si="1915"/>
        <v>4.53869568</v>
      </c>
      <c r="T1836" s="2">
        <f t="shared" si="1916"/>
        <v>4.53869568</v>
      </c>
      <c r="U1836" s="2">
        <f t="shared" si="1917"/>
        <v>0</v>
      </c>
      <c r="V1836" s="2"/>
      <c r="W1836" s="2">
        <f>S1836-S1836*$N$19</f>
        <v>3.630956544</v>
      </c>
      <c r="X1836" s="2">
        <f>T1836-T1836*$N$19</f>
        <v>3.630956544</v>
      </c>
      <c r="Y1836" s="2">
        <f>U1836-U1836*$N$19</f>
        <v>0</v>
      </c>
      <c r="Z1836" s="2"/>
      <c r="AA1836" s="2">
        <f t="shared" si="1925"/>
        <v>2.1785739263999999</v>
      </c>
      <c r="AB1836" s="2">
        <f t="shared" si="1918"/>
        <v>2.1785739263999999</v>
      </c>
      <c r="AC1836" s="2">
        <f t="shared" si="1919"/>
        <v>0</v>
      </c>
      <c r="AD1836" s="2"/>
      <c r="AE1836" s="2">
        <f t="shared" si="1929"/>
        <v>4.53869568</v>
      </c>
      <c r="AF1836" s="2">
        <f t="shared" si="1926"/>
        <v>4.53869568</v>
      </c>
      <c r="AG1836" s="2">
        <f t="shared" si="1927"/>
        <v>0</v>
      </c>
    </row>
    <row r="1837" spans="1:35" x14ac:dyDescent="0.25">
      <c r="D1837">
        <f t="shared" si="1920"/>
        <v>9</v>
      </c>
      <c r="E1837" s="2">
        <f t="shared" si="1921"/>
        <v>2.1785739263999999</v>
      </c>
      <c r="F1837" s="2">
        <f t="shared" si="1922"/>
        <v>2.1785739263999999</v>
      </c>
      <c r="G1837">
        <f t="shared" si="1923"/>
        <v>0</v>
      </c>
      <c r="H1837" s="2">
        <f t="shared" si="1924"/>
        <v>4.3571478527999998</v>
      </c>
      <c r="I1837" s="2">
        <f t="shared" si="1928"/>
        <v>134261.15393617921</v>
      </c>
      <c r="J1837" s="2"/>
      <c r="K1837" s="2"/>
      <c r="L1837" s="2"/>
      <c r="M1837" s="2"/>
      <c r="N1837" s="2"/>
      <c r="O1837" s="2"/>
      <c r="R1837">
        <v>9</v>
      </c>
      <c r="S1837" s="2">
        <f t="shared" si="1915"/>
        <v>2.1785739263999999</v>
      </c>
      <c r="T1837" s="2">
        <f t="shared" si="1916"/>
        <v>2.1785739263999999</v>
      </c>
      <c r="U1837" s="2">
        <f t="shared" si="1917"/>
        <v>0</v>
      </c>
      <c r="V1837" s="2"/>
      <c r="W1837" s="2">
        <f>S1837-S1837*$N$20</f>
        <v>1.7428591411199998</v>
      </c>
      <c r="X1837" s="2">
        <f>T1837-T1837*$N$20</f>
        <v>1.7428591411199998</v>
      </c>
      <c r="Y1837" s="2">
        <f>U1837-U1837*$N$20</f>
        <v>0</v>
      </c>
      <c r="Z1837" s="2"/>
      <c r="AA1837" s="2">
        <f t="shared" si="1925"/>
        <v>1.0457154846719998</v>
      </c>
      <c r="AB1837" s="2">
        <f t="shared" si="1918"/>
        <v>1.0457154846719998</v>
      </c>
      <c r="AC1837" s="2">
        <f t="shared" si="1919"/>
        <v>0</v>
      </c>
      <c r="AD1837" s="2"/>
      <c r="AE1837" s="2">
        <f t="shared" si="1929"/>
        <v>2.1785739263999999</v>
      </c>
      <c r="AF1837" s="2">
        <f t="shared" si="1926"/>
        <v>2.1785739263999999</v>
      </c>
      <c r="AG1837" s="2">
        <f t="shared" si="1927"/>
        <v>0</v>
      </c>
    </row>
    <row r="1838" spans="1:35" x14ac:dyDescent="0.25">
      <c r="D1838">
        <f t="shared" si="1920"/>
        <v>10</v>
      </c>
      <c r="E1838" s="2">
        <f t="shared" si="1921"/>
        <v>1.0457154846719998</v>
      </c>
      <c r="F1838" s="2">
        <f t="shared" si="1922"/>
        <v>1.0457154846719998</v>
      </c>
      <c r="G1838">
        <f t="shared" si="1923"/>
        <v>0</v>
      </c>
      <c r="H1838" s="2">
        <f t="shared" si="1924"/>
        <v>2.0914309693439996</v>
      </c>
      <c r="I1838" s="2">
        <f t="shared" si="1928"/>
        <v>67114.019806248951</v>
      </c>
      <c r="J1838" s="2"/>
      <c r="K1838" s="2"/>
      <c r="L1838" s="2"/>
      <c r="M1838" s="2"/>
      <c r="N1838" s="2"/>
      <c r="O1838" s="2"/>
      <c r="R1838">
        <v>10</v>
      </c>
      <c r="S1838" s="2">
        <f t="shared" si="1915"/>
        <v>1.0457154846719998</v>
      </c>
      <c r="T1838" s="2">
        <f t="shared" si="1916"/>
        <v>1.0457154846719998</v>
      </c>
      <c r="U1838" s="2">
        <f t="shared" si="1917"/>
        <v>0</v>
      </c>
      <c r="V1838" s="2"/>
      <c r="W1838" s="2">
        <f>S1838-S1838*$N$21</f>
        <v>0.8365723877375999</v>
      </c>
      <c r="X1838" s="2">
        <f>T1838-T1838*$N$21</f>
        <v>0.8365723877375999</v>
      </c>
      <c r="Y1838" s="2">
        <f>U1838-U1838*$N$21</f>
        <v>0</v>
      </c>
      <c r="Z1838" s="2"/>
      <c r="AA1838" s="2">
        <f t="shared" si="1925"/>
        <v>0.50194343264255992</v>
      </c>
      <c r="AB1838" s="2">
        <f t="shared" si="1918"/>
        <v>0.50194343264255992</v>
      </c>
      <c r="AC1838" s="2">
        <f t="shared" si="1919"/>
        <v>0</v>
      </c>
      <c r="AD1838" s="2"/>
      <c r="AE1838" s="2">
        <f t="shared" si="1929"/>
        <v>1.0457154846719998</v>
      </c>
      <c r="AF1838" s="2">
        <f t="shared" si="1926"/>
        <v>1.0457154846719998</v>
      </c>
      <c r="AG1838" s="2">
        <f t="shared" si="1927"/>
        <v>0</v>
      </c>
    </row>
    <row r="1839" spans="1:35" x14ac:dyDescent="0.25">
      <c r="D1839">
        <f t="shared" si="1920"/>
        <v>11</v>
      </c>
      <c r="E1839" s="2">
        <f t="shared" si="1921"/>
        <v>0.50194343264255992</v>
      </c>
      <c r="F1839" s="2">
        <f t="shared" si="1922"/>
        <v>0.50194343264255992</v>
      </c>
      <c r="G1839">
        <f t="shared" si="1923"/>
        <v>0</v>
      </c>
      <c r="H1839" s="2">
        <f t="shared" si="1924"/>
        <v>1.0038868652851198</v>
      </c>
      <c r="I1839" s="2">
        <f t="shared" si="1928"/>
        <v>40360.26753192296</v>
      </c>
      <c r="J1839" s="2"/>
      <c r="K1839" s="2"/>
      <c r="L1839" s="2"/>
      <c r="M1839" s="2"/>
      <c r="N1839" s="2"/>
      <c r="O1839" s="2"/>
      <c r="R1839" s="3">
        <v>11</v>
      </c>
      <c r="S1839" s="6">
        <f t="shared" si="1915"/>
        <v>0.50194343264255992</v>
      </c>
      <c r="T1839" s="6">
        <f t="shared" si="1916"/>
        <v>0.50194343264255992</v>
      </c>
      <c r="U1839" s="6">
        <f t="shared" si="1917"/>
        <v>0</v>
      </c>
      <c r="V1839" s="7"/>
      <c r="W1839" s="2">
        <f>S1839-S1839*$N$22</f>
        <v>0.40155474611404796</v>
      </c>
      <c r="X1839" s="2">
        <f>T1839-T1839*$N$22</f>
        <v>0.40155474611404796</v>
      </c>
      <c r="Y1839" s="2">
        <f>U1839-U1839*$N$22</f>
        <v>0</v>
      </c>
      <c r="Z1839" s="2"/>
      <c r="AA1839" s="2">
        <f t="shared" si="1925"/>
        <v>0.24093284766842876</v>
      </c>
      <c r="AB1839" s="2">
        <f t="shared" si="1918"/>
        <v>0.24093284766842876</v>
      </c>
      <c r="AC1839" s="2">
        <f t="shared" si="1919"/>
        <v>0</v>
      </c>
      <c r="AD1839" s="2"/>
      <c r="AE1839" s="2">
        <f t="shared" si="1929"/>
        <v>0.50194343264255992</v>
      </c>
      <c r="AF1839" s="2">
        <f t="shared" si="1926"/>
        <v>0.50194343264255992</v>
      </c>
      <c r="AG1839" s="2">
        <f t="shared" si="1927"/>
        <v>0</v>
      </c>
    </row>
    <row r="1840" spans="1:35" x14ac:dyDescent="0.25">
      <c r="H1840" s="2">
        <f>SUM(H1829:H1839)</f>
        <v>9611.8210262316497</v>
      </c>
      <c r="I1840">
        <f>SUM(I1831:I1839)</f>
        <v>3779450.7685921113</v>
      </c>
      <c r="R1840" t="s">
        <v>30</v>
      </c>
      <c r="T1840">
        <f>IF($H1840&lt;$J$12,F1840,F1840/$H1840*$J$12)</f>
        <v>0</v>
      </c>
      <c r="U1840">
        <f>SUM(S1829:U1839)</f>
        <v>7052.9194890474282</v>
      </c>
      <c r="Y1840" s="2">
        <f>SUM(W1829:Y1839)</f>
        <v>6877.3355912379429</v>
      </c>
      <c r="AC1840" s="2">
        <f>SUM(AA1829:AC1839)</f>
        <v>2053.4013547427667</v>
      </c>
      <c r="AE1840" s="2">
        <f>SUM(AE1829:AE1839)</f>
        <v>4805.9105131158249</v>
      </c>
      <c r="AF1840" s="2">
        <f>SUM(AF1829:AF1839)</f>
        <v>4805.9105131158249</v>
      </c>
      <c r="AG1840">
        <f>SUM(AG1829:AG1839)</f>
        <v>0</v>
      </c>
      <c r="AH1840" s="15">
        <f>SUM(AE1829:AG1839)</f>
        <v>9611.8210262316461</v>
      </c>
    </row>
    <row r="1841" spans="1:35" x14ac:dyDescent="0.25">
      <c r="B1841" s="3"/>
      <c r="C1841" s="3"/>
      <c r="D1841" s="3"/>
      <c r="E1841" s="6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14"/>
      <c r="AI1841" s="3"/>
    </row>
    <row r="1842" spans="1:35" x14ac:dyDescent="0.25">
      <c r="B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7"/>
      <c r="U1842" s="7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7"/>
      <c r="AH1842" s="19"/>
      <c r="AI1842" s="7"/>
    </row>
    <row r="1843" spans="1:35" x14ac:dyDescent="0.25">
      <c r="A1843" t="s">
        <v>24</v>
      </c>
      <c r="B1843">
        <f>B1828+1</f>
        <v>121</v>
      </c>
      <c r="D1843" s="3" t="s">
        <v>34</v>
      </c>
      <c r="E1843" s="3" t="s">
        <v>5</v>
      </c>
      <c r="F1843" s="3" t="s">
        <v>4</v>
      </c>
      <c r="G1843" s="3" t="s">
        <v>6</v>
      </c>
      <c r="H1843" s="3" t="s">
        <v>14</v>
      </c>
      <c r="I1843" s="3" t="s">
        <v>7</v>
      </c>
      <c r="K1843" s="14" t="s">
        <v>32</v>
      </c>
      <c r="L1843" s="4"/>
      <c r="M1843" s="4"/>
      <c r="N1843" s="3" t="s">
        <v>51</v>
      </c>
      <c r="O1843" s="3" t="s">
        <v>50</v>
      </c>
      <c r="P1843" s="3" t="s">
        <v>14</v>
      </c>
      <c r="R1843" s="3" t="s">
        <v>34</v>
      </c>
      <c r="S1843" s="3" t="s">
        <v>35</v>
      </c>
      <c r="T1843" s="3" t="s">
        <v>36</v>
      </c>
      <c r="U1843" s="3" t="s">
        <v>37</v>
      </c>
      <c r="W1843" s="3" t="s">
        <v>38</v>
      </c>
      <c r="X1843" s="3" t="s">
        <v>39</v>
      </c>
      <c r="Y1843" s="3" t="s">
        <v>40</v>
      </c>
      <c r="AA1843" s="3" t="s">
        <v>41</v>
      </c>
      <c r="AB1843" s="3" t="s">
        <v>42</v>
      </c>
      <c r="AC1843" s="3" t="s">
        <v>43</v>
      </c>
      <c r="AE1843" s="3" t="s">
        <v>52</v>
      </c>
      <c r="AF1843" s="3" t="s">
        <v>54</v>
      </c>
      <c r="AG1843" s="3" t="s">
        <v>53</v>
      </c>
      <c r="AH1843" s="1" t="s">
        <v>24</v>
      </c>
      <c r="AI1843">
        <f>B1843</f>
        <v>121</v>
      </c>
    </row>
    <row r="1844" spans="1:35" x14ac:dyDescent="0.25">
      <c r="D1844">
        <f>D1829</f>
        <v>1</v>
      </c>
      <c r="E1844" s="2">
        <f>AE1829</f>
        <v>3779.4507685921112</v>
      </c>
      <c r="F1844" s="2">
        <f>AF1829</f>
        <v>3779.4507685921112</v>
      </c>
      <c r="G1844">
        <f>IF($B1843&lt;$M$5,0,$K$6)</f>
        <v>0</v>
      </c>
      <c r="H1844" s="2">
        <f>SUM(E1844:G1844)</f>
        <v>7558.9015371842224</v>
      </c>
      <c r="K1844" s="1" t="s">
        <v>17</v>
      </c>
      <c r="L1844" s="2">
        <f>SUM(I1846:I1854)</f>
        <v>3779450.7685921113</v>
      </c>
      <c r="M1844" s="4"/>
      <c r="N1844" s="7">
        <f>L1847+L1848</f>
        <v>1889725.3842960557</v>
      </c>
      <c r="O1844" s="7">
        <f>L1849</f>
        <v>1889725.3842960557</v>
      </c>
      <c r="P1844" s="4"/>
      <c r="R1844">
        <v>1</v>
      </c>
      <c r="S1844" s="2">
        <f t="shared" ref="S1844:S1854" si="1931">IF($H1844&lt;$J$12,E1844,E1844/$H1844*$J$12)</f>
        <v>2500</v>
      </c>
      <c r="T1844" s="2">
        <f t="shared" ref="T1844:T1854" si="1932">IF($H1844&lt;$J$12,F1844,F1844/$H1844*$J$12)</f>
        <v>2500</v>
      </c>
      <c r="U1844" s="2">
        <f t="shared" ref="U1844:U1854" si="1933">IF($H1844&lt;$J$12,G1844,G1844/$H1844*$J$12)</f>
        <v>0</v>
      </c>
      <c r="V1844" s="2"/>
      <c r="W1844" s="2">
        <f>S1844-S1844*$N$12</f>
        <v>2500</v>
      </c>
      <c r="X1844" s="2">
        <f>T1844-T1844*$N$12</f>
        <v>2500</v>
      </c>
      <c r="Y1844" s="2">
        <f>U1844-U1844*$N$12</f>
        <v>0</v>
      </c>
      <c r="Z1844" s="2"/>
      <c r="AA1844" s="2">
        <f>W1844*VLOOKUP($R1844,$D$19:$E$29,2,FALSE)</f>
        <v>625</v>
      </c>
      <c r="AB1844" s="2">
        <f t="shared" ref="AB1844:AB1854" si="1934">X1844*VLOOKUP($R1844,$D$19:$E$29,2,FALSE)</f>
        <v>625</v>
      </c>
      <c r="AC1844" s="2">
        <f t="shared" ref="AC1844:AC1854" si="1935">Y1844*VLOOKUP($R1844,$D$19:$E$29,2,FALSE)</f>
        <v>0</v>
      </c>
      <c r="AD1844" s="2"/>
      <c r="AE1844" s="2">
        <f>N1847</f>
        <v>3779.4507685921112</v>
      </c>
      <c r="AF1844" s="2">
        <f>O1847</f>
        <v>3779.4507685921112</v>
      </c>
      <c r="AG1844">
        <v>0</v>
      </c>
    </row>
    <row r="1845" spans="1:35" x14ac:dyDescent="0.25">
      <c r="D1845">
        <f t="shared" ref="D1845:D1854" si="1936">D1830</f>
        <v>2</v>
      </c>
      <c r="E1845" s="2">
        <f t="shared" ref="E1845:E1854" si="1937">AE1830</f>
        <v>625</v>
      </c>
      <c r="F1845" s="2">
        <f t="shared" ref="F1845:F1854" si="1938">AF1830</f>
        <v>625</v>
      </c>
      <c r="G1845">
        <f t="shared" ref="G1845:G1854" si="1939">AG1830</f>
        <v>0</v>
      </c>
      <c r="H1845" s="2">
        <f t="shared" ref="H1845:H1854" si="1940">SUM(E1845:G1845)</f>
        <v>1250</v>
      </c>
      <c r="K1845" s="1" t="s">
        <v>19</v>
      </c>
      <c r="L1845" s="8">
        <f>IF(B1843&lt;$M$5,0,$K$6/SUM($K$6,E1844:E1854))</f>
        <v>0</v>
      </c>
      <c r="M1845" s="1" t="s">
        <v>15</v>
      </c>
      <c r="N1845" s="2">
        <f>N1844*$I$6</f>
        <v>3779.4507685921112</v>
      </c>
      <c r="O1845" s="2">
        <f>O1844*$I$6</f>
        <v>3779.4507685921112</v>
      </c>
      <c r="P1845" s="2">
        <f>SUM(N1845:O1845)</f>
        <v>7558.9015371842224</v>
      </c>
      <c r="R1845">
        <v>2</v>
      </c>
      <c r="S1845" s="2">
        <f t="shared" si="1931"/>
        <v>625</v>
      </c>
      <c r="T1845" s="2">
        <f t="shared" si="1932"/>
        <v>625</v>
      </c>
      <c r="U1845" s="2">
        <f t="shared" si="1933"/>
        <v>0</v>
      </c>
      <c r="V1845" s="2"/>
      <c r="W1845" s="2">
        <f>S1845-S1845*$N$13</f>
        <v>593.75</v>
      </c>
      <c r="X1845" s="2">
        <f>T1845-T1845*$N$13</f>
        <v>593.75</v>
      </c>
      <c r="Y1845" s="2">
        <f>U1845-U1845*$N$13</f>
        <v>0</v>
      </c>
      <c r="Z1845" s="2"/>
      <c r="AA1845" s="2">
        <f t="shared" ref="AA1845:AA1854" si="1941">W1845*VLOOKUP($R1845,$D$19:$E$29,2,FALSE)</f>
        <v>237.5</v>
      </c>
      <c r="AB1845" s="2">
        <f t="shared" si="1934"/>
        <v>237.5</v>
      </c>
      <c r="AC1845" s="2">
        <f t="shared" si="1935"/>
        <v>0</v>
      </c>
      <c r="AD1845" s="2"/>
      <c r="AE1845" s="2">
        <f>AA1844</f>
        <v>625</v>
      </c>
      <c r="AF1845" s="2">
        <f t="shared" ref="AF1845:AF1854" si="1942">AB1844</f>
        <v>625</v>
      </c>
      <c r="AG1845" s="2">
        <f t="shared" ref="AG1845:AG1854" si="1943">AC1844</f>
        <v>0</v>
      </c>
    </row>
    <row r="1846" spans="1:35" x14ac:dyDescent="0.25">
      <c r="D1846">
        <f t="shared" si="1936"/>
        <v>3</v>
      </c>
      <c r="E1846" s="2">
        <f t="shared" si="1937"/>
        <v>237.5</v>
      </c>
      <c r="F1846" s="2">
        <f t="shared" si="1938"/>
        <v>237.5</v>
      </c>
      <c r="G1846">
        <f t="shared" si="1939"/>
        <v>0</v>
      </c>
      <c r="H1846" s="2">
        <f t="shared" si="1940"/>
        <v>475</v>
      </c>
      <c r="I1846" s="2">
        <f t="shared" ref="I1846:I1854" si="1944">F1846*VLOOKUP(D1846,$H$12:$L$22,4,FALSE)</f>
        <v>1149025</v>
      </c>
      <c r="J1846" s="2"/>
      <c r="K1846" s="1" t="s">
        <v>20</v>
      </c>
      <c r="L1846" s="8">
        <f>1-L1845</f>
        <v>1</v>
      </c>
      <c r="M1846" s="1" t="s">
        <v>16</v>
      </c>
      <c r="N1846" s="2">
        <f>IF($P1845&lt;$I$7,N1845,$I$7*N1845/$P1845)</f>
        <v>3779.4507685921112</v>
      </c>
      <c r="O1846" s="2">
        <f>IF($P1845&lt;$I$7,O1845,$I$7*O1845/$P1845)</f>
        <v>3779.4507685921112</v>
      </c>
      <c r="P1846" s="2">
        <f>SUM(N1846:O1846)</f>
        <v>7558.9015371842224</v>
      </c>
      <c r="R1846">
        <v>3</v>
      </c>
      <c r="S1846" s="2">
        <f t="shared" si="1931"/>
        <v>237.5</v>
      </c>
      <c r="T1846" s="2">
        <f t="shared" si="1932"/>
        <v>237.5</v>
      </c>
      <c r="U1846" s="2">
        <f t="shared" si="1933"/>
        <v>0</v>
      </c>
      <c r="V1846" s="2"/>
      <c r="W1846" s="2">
        <f>S1846-S1846*$N$14</f>
        <v>213.75</v>
      </c>
      <c r="X1846" s="2">
        <f>T1846-T1846*$N$14</f>
        <v>213.75</v>
      </c>
      <c r="Y1846" s="2">
        <f>U1846-U1846*$N$14</f>
        <v>0</v>
      </c>
      <c r="Z1846" s="2"/>
      <c r="AA1846" s="2">
        <f t="shared" si="1941"/>
        <v>85.5</v>
      </c>
      <c r="AB1846" s="2">
        <f t="shared" si="1934"/>
        <v>85.5</v>
      </c>
      <c r="AC1846" s="2">
        <f t="shared" si="1935"/>
        <v>0</v>
      </c>
      <c r="AD1846" s="2"/>
      <c r="AE1846" s="2">
        <f t="shared" ref="AE1846:AE1854" si="1945">AA1845</f>
        <v>237.5</v>
      </c>
      <c r="AF1846" s="2">
        <f t="shared" si="1942"/>
        <v>237.5</v>
      </c>
      <c r="AG1846" s="2">
        <f t="shared" si="1943"/>
        <v>0</v>
      </c>
    </row>
    <row r="1847" spans="1:35" x14ac:dyDescent="0.25">
      <c r="D1847">
        <f t="shared" si="1936"/>
        <v>4</v>
      </c>
      <c r="E1847" s="2">
        <f t="shared" si="1937"/>
        <v>85.5</v>
      </c>
      <c r="F1847" s="2">
        <f t="shared" si="1938"/>
        <v>85.5</v>
      </c>
      <c r="G1847">
        <f t="shared" si="1939"/>
        <v>0</v>
      </c>
      <c r="H1847" s="2">
        <f t="shared" si="1940"/>
        <v>171</v>
      </c>
      <c r="I1847" s="2">
        <f t="shared" si="1944"/>
        <v>847732.5</v>
      </c>
      <c r="J1847" s="2"/>
      <c r="K1847" s="1" t="s">
        <v>21</v>
      </c>
      <c r="L1847" s="2">
        <f>L1844*L1845</f>
        <v>0</v>
      </c>
      <c r="M1847" s="1" t="s">
        <v>33</v>
      </c>
      <c r="N1847" s="2">
        <f>N1846</f>
        <v>3779.4507685921112</v>
      </c>
      <c r="O1847" s="2">
        <f t="shared" ref="O1847" si="1946">O1846</f>
        <v>3779.4507685921112</v>
      </c>
      <c r="P1847" s="2">
        <f>SUM(N1847:O1847)</f>
        <v>7558.9015371842224</v>
      </c>
      <c r="R1847">
        <v>4</v>
      </c>
      <c r="S1847" s="2">
        <f t="shared" si="1931"/>
        <v>85.5</v>
      </c>
      <c r="T1847" s="2">
        <f t="shared" si="1932"/>
        <v>85.5</v>
      </c>
      <c r="U1847" s="2">
        <f t="shared" si="1933"/>
        <v>0</v>
      </c>
      <c r="V1847" s="2"/>
      <c r="W1847" s="2">
        <f>S1847-S1847*$N$15</f>
        <v>68.400000000000006</v>
      </c>
      <c r="X1847" s="2">
        <f>T1847-T1847*$N$15</f>
        <v>68.400000000000006</v>
      </c>
      <c r="Y1847" s="2">
        <f>U1847-U1847*$N$15</f>
        <v>0</v>
      </c>
      <c r="Z1847" s="2"/>
      <c r="AA1847" s="2">
        <f t="shared" si="1941"/>
        <v>41.04</v>
      </c>
      <c r="AB1847" s="2">
        <f t="shared" si="1934"/>
        <v>41.04</v>
      </c>
      <c r="AC1847" s="2">
        <f t="shared" si="1935"/>
        <v>0</v>
      </c>
      <c r="AD1847" s="2"/>
      <c r="AE1847" s="2">
        <f t="shared" si="1945"/>
        <v>85.5</v>
      </c>
      <c r="AF1847" s="2">
        <f t="shared" si="1942"/>
        <v>85.5</v>
      </c>
      <c r="AG1847" s="2">
        <f t="shared" si="1943"/>
        <v>0</v>
      </c>
    </row>
    <row r="1848" spans="1:35" x14ac:dyDescent="0.25">
      <c r="D1848">
        <f t="shared" si="1936"/>
        <v>5</v>
      </c>
      <c r="E1848" s="2">
        <f t="shared" si="1937"/>
        <v>41.04</v>
      </c>
      <c r="F1848" s="2">
        <f t="shared" si="1938"/>
        <v>41.04</v>
      </c>
      <c r="G1848">
        <f t="shared" si="1939"/>
        <v>0</v>
      </c>
      <c r="H1848" s="2">
        <f t="shared" si="1940"/>
        <v>82.08</v>
      </c>
      <c r="I1848" s="2">
        <f t="shared" si="1944"/>
        <v>647282.88</v>
      </c>
      <c r="J1848" s="2"/>
      <c r="K1848" s="1" t="s">
        <v>22</v>
      </c>
      <c r="L1848" s="2">
        <f>(L1844*L1846)/2</f>
        <v>1889725.3842960557</v>
      </c>
      <c r="R1848">
        <v>5</v>
      </c>
      <c r="S1848" s="2">
        <f t="shared" si="1931"/>
        <v>41.04</v>
      </c>
      <c r="T1848" s="2">
        <f t="shared" si="1932"/>
        <v>41.04</v>
      </c>
      <c r="U1848" s="2">
        <f t="shared" si="1933"/>
        <v>0</v>
      </c>
      <c r="V1848" s="2"/>
      <c r="W1848" s="2">
        <f>S1848-S1848*$N$16</f>
        <v>32.832000000000001</v>
      </c>
      <c r="X1848" s="2">
        <f>T1848-T1848*$N$16</f>
        <v>32.832000000000001</v>
      </c>
      <c r="Y1848" s="2">
        <f>U1848-U1848*$N$16</f>
        <v>0</v>
      </c>
      <c r="Z1848" s="2"/>
      <c r="AA1848" s="2">
        <f t="shared" si="1941"/>
        <v>19.699200000000001</v>
      </c>
      <c r="AB1848" s="2">
        <f t="shared" si="1934"/>
        <v>19.699200000000001</v>
      </c>
      <c r="AC1848" s="2">
        <f t="shared" si="1935"/>
        <v>0</v>
      </c>
      <c r="AD1848" s="2"/>
      <c r="AE1848" s="2">
        <f t="shared" si="1945"/>
        <v>41.04</v>
      </c>
      <c r="AF1848" s="2">
        <f t="shared" si="1942"/>
        <v>41.04</v>
      </c>
      <c r="AG1848" s="2">
        <f t="shared" si="1943"/>
        <v>0</v>
      </c>
    </row>
    <row r="1849" spans="1:35" x14ac:dyDescent="0.25">
      <c r="D1849">
        <f t="shared" si="1936"/>
        <v>6</v>
      </c>
      <c r="E1849" s="2">
        <f t="shared" si="1937"/>
        <v>19.699200000000001</v>
      </c>
      <c r="F1849" s="2">
        <f t="shared" si="1938"/>
        <v>19.699200000000001</v>
      </c>
      <c r="G1849">
        <f t="shared" si="1939"/>
        <v>0</v>
      </c>
      <c r="H1849" s="2">
        <f t="shared" si="1940"/>
        <v>39.398400000000002</v>
      </c>
      <c r="I1849" s="2">
        <f t="shared" si="1944"/>
        <v>447309.73440000002</v>
      </c>
      <c r="J1849" s="2"/>
      <c r="K1849" s="1" t="s">
        <v>23</v>
      </c>
      <c r="L1849" s="2">
        <f>L1848</f>
        <v>1889725.3842960557</v>
      </c>
      <c r="R1849">
        <v>6</v>
      </c>
      <c r="S1849" s="2">
        <f t="shared" si="1931"/>
        <v>19.699200000000001</v>
      </c>
      <c r="T1849" s="2">
        <f t="shared" si="1932"/>
        <v>19.699200000000001</v>
      </c>
      <c r="U1849" s="2">
        <f t="shared" si="1933"/>
        <v>0</v>
      </c>
      <c r="V1849" s="2"/>
      <c r="W1849" s="2">
        <f>S1849-S1849*$N$17</f>
        <v>15.759360000000001</v>
      </c>
      <c r="X1849" s="2">
        <f>T1849-T1849*$N$17</f>
        <v>15.759360000000001</v>
      </c>
      <c r="Y1849" s="2">
        <f>U1849-U1849*$N$17</f>
        <v>0</v>
      </c>
      <c r="Z1849" s="2"/>
      <c r="AA1849" s="2">
        <f t="shared" si="1941"/>
        <v>9.4556160000000009</v>
      </c>
      <c r="AB1849" s="2">
        <f t="shared" si="1934"/>
        <v>9.4556160000000009</v>
      </c>
      <c r="AC1849" s="2">
        <f t="shared" si="1935"/>
        <v>0</v>
      </c>
      <c r="AD1849" s="2"/>
      <c r="AE1849" s="2">
        <f t="shared" si="1945"/>
        <v>19.699200000000001</v>
      </c>
      <c r="AF1849" s="2">
        <f t="shared" si="1942"/>
        <v>19.699200000000001</v>
      </c>
      <c r="AG1849" s="2">
        <f t="shared" si="1943"/>
        <v>0</v>
      </c>
    </row>
    <row r="1850" spans="1:35" x14ac:dyDescent="0.25">
      <c r="D1850">
        <f t="shared" si="1936"/>
        <v>7</v>
      </c>
      <c r="E1850" s="2">
        <f t="shared" si="1937"/>
        <v>9.4556160000000009</v>
      </c>
      <c r="F1850" s="2">
        <f t="shared" si="1938"/>
        <v>9.4556160000000009</v>
      </c>
      <c r="G1850">
        <f t="shared" si="1939"/>
        <v>0</v>
      </c>
      <c r="H1850" s="2">
        <f t="shared" si="1940"/>
        <v>18.911232000000002</v>
      </c>
      <c r="I1850" s="2">
        <f t="shared" si="1944"/>
        <v>278288.23449600005</v>
      </c>
      <c r="J1850" s="2"/>
      <c r="K1850" s="15"/>
      <c r="L1850" s="2"/>
      <c r="M1850" s="2"/>
      <c r="N1850" s="2"/>
      <c r="O1850" s="2"/>
      <c r="R1850">
        <v>7</v>
      </c>
      <c r="S1850" s="2">
        <f t="shared" si="1931"/>
        <v>9.4556160000000009</v>
      </c>
      <c r="T1850" s="2">
        <f t="shared" si="1932"/>
        <v>9.4556160000000009</v>
      </c>
      <c r="U1850" s="2">
        <f t="shared" si="1933"/>
        <v>0</v>
      </c>
      <c r="V1850" s="2"/>
      <c r="W1850" s="2">
        <f>S1850-S1850*$N$18</f>
        <v>7.5644928000000009</v>
      </c>
      <c r="X1850" s="2">
        <f>T1850-T1850*$N$18</f>
        <v>7.5644928000000009</v>
      </c>
      <c r="Y1850" s="2">
        <f>U1850-U1850*$N$18</f>
        <v>0</v>
      </c>
      <c r="Z1850" s="2"/>
      <c r="AA1850" s="2">
        <f t="shared" si="1941"/>
        <v>4.53869568</v>
      </c>
      <c r="AB1850" s="2">
        <f t="shared" si="1934"/>
        <v>4.53869568</v>
      </c>
      <c r="AC1850" s="2">
        <f t="shared" si="1935"/>
        <v>0</v>
      </c>
      <c r="AD1850" s="2"/>
      <c r="AE1850" s="2">
        <f t="shared" si="1945"/>
        <v>9.4556160000000009</v>
      </c>
      <c r="AF1850" s="2">
        <f t="shared" si="1942"/>
        <v>9.4556160000000009</v>
      </c>
      <c r="AG1850" s="2">
        <f t="shared" si="1943"/>
        <v>0</v>
      </c>
    </row>
    <row r="1851" spans="1:35" x14ac:dyDescent="0.25">
      <c r="D1851">
        <f t="shared" si="1936"/>
        <v>8</v>
      </c>
      <c r="E1851" s="2">
        <f t="shared" si="1937"/>
        <v>4.53869568</v>
      </c>
      <c r="F1851" s="2">
        <f t="shared" si="1938"/>
        <v>4.53869568</v>
      </c>
      <c r="G1851">
        <f t="shared" si="1939"/>
        <v>0</v>
      </c>
      <c r="H1851" s="2">
        <f t="shared" si="1940"/>
        <v>9.07739136</v>
      </c>
      <c r="I1851" s="2">
        <f t="shared" si="1944"/>
        <v>168076.97842176</v>
      </c>
      <c r="J1851" s="2"/>
      <c r="K1851" s="2"/>
      <c r="L1851" s="2"/>
      <c r="M1851" s="2"/>
      <c r="N1851" s="2"/>
      <c r="O1851" s="2"/>
      <c r="R1851">
        <v>8</v>
      </c>
      <c r="S1851" s="2">
        <f t="shared" si="1931"/>
        <v>4.53869568</v>
      </c>
      <c r="T1851" s="2">
        <f t="shared" si="1932"/>
        <v>4.53869568</v>
      </c>
      <c r="U1851" s="2">
        <f t="shared" si="1933"/>
        <v>0</v>
      </c>
      <c r="V1851" s="2"/>
      <c r="W1851" s="2">
        <f>S1851-S1851*$N$19</f>
        <v>3.630956544</v>
      </c>
      <c r="X1851" s="2">
        <f>T1851-T1851*$N$19</f>
        <v>3.630956544</v>
      </c>
      <c r="Y1851" s="2">
        <f>U1851-U1851*$N$19</f>
        <v>0</v>
      </c>
      <c r="Z1851" s="2"/>
      <c r="AA1851" s="2">
        <f t="shared" si="1941"/>
        <v>2.1785739263999999</v>
      </c>
      <c r="AB1851" s="2">
        <f t="shared" si="1934"/>
        <v>2.1785739263999999</v>
      </c>
      <c r="AC1851" s="2">
        <f t="shared" si="1935"/>
        <v>0</v>
      </c>
      <c r="AD1851" s="2"/>
      <c r="AE1851" s="2">
        <f t="shared" si="1945"/>
        <v>4.53869568</v>
      </c>
      <c r="AF1851" s="2">
        <f t="shared" si="1942"/>
        <v>4.53869568</v>
      </c>
      <c r="AG1851" s="2">
        <f t="shared" si="1943"/>
        <v>0</v>
      </c>
    </row>
    <row r="1852" spans="1:35" x14ac:dyDescent="0.25">
      <c r="D1852">
        <f t="shared" si="1936"/>
        <v>9</v>
      </c>
      <c r="E1852" s="2">
        <f t="shared" si="1937"/>
        <v>2.1785739263999999</v>
      </c>
      <c r="F1852" s="2">
        <f t="shared" si="1938"/>
        <v>2.1785739263999999</v>
      </c>
      <c r="G1852">
        <f t="shared" si="1939"/>
        <v>0</v>
      </c>
      <c r="H1852" s="2">
        <f t="shared" si="1940"/>
        <v>4.3571478527999998</v>
      </c>
      <c r="I1852" s="2">
        <f t="shared" si="1944"/>
        <v>134261.15393617921</v>
      </c>
      <c r="J1852" s="2"/>
      <c r="K1852" s="2"/>
      <c r="L1852" s="2"/>
      <c r="M1852" s="2"/>
      <c r="N1852" s="2"/>
      <c r="O1852" s="2"/>
      <c r="R1852">
        <v>9</v>
      </c>
      <c r="S1852" s="2">
        <f t="shared" si="1931"/>
        <v>2.1785739263999999</v>
      </c>
      <c r="T1852" s="2">
        <f t="shared" si="1932"/>
        <v>2.1785739263999999</v>
      </c>
      <c r="U1852" s="2">
        <f t="shared" si="1933"/>
        <v>0</v>
      </c>
      <c r="V1852" s="2"/>
      <c r="W1852" s="2">
        <f>S1852-S1852*$N$20</f>
        <v>1.7428591411199998</v>
      </c>
      <c r="X1852" s="2">
        <f>T1852-T1852*$N$20</f>
        <v>1.7428591411199998</v>
      </c>
      <c r="Y1852" s="2">
        <f>U1852-U1852*$N$20</f>
        <v>0</v>
      </c>
      <c r="Z1852" s="2"/>
      <c r="AA1852" s="2">
        <f t="shared" si="1941"/>
        <v>1.0457154846719998</v>
      </c>
      <c r="AB1852" s="2">
        <f t="shared" si="1934"/>
        <v>1.0457154846719998</v>
      </c>
      <c r="AC1852" s="2">
        <f t="shared" si="1935"/>
        <v>0</v>
      </c>
      <c r="AD1852" s="2"/>
      <c r="AE1852" s="2">
        <f t="shared" si="1945"/>
        <v>2.1785739263999999</v>
      </c>
      <c r="AF1852" s="2">
        <f t="shared" si="1942"/>
        <v>2.1785739263999999</v>
      </c>
      <c r="AG1852" s="2">
        <f t="shared" si="1943"/>
        <v>0</v>
      </c>
    </row>
    <row r="1853" spans="1:35" x14ac:dyDescent="0.25">
      <c r="D1853">
        <f t="shared" si="1936"/>
        <v>10</v>
      </c>
      <c r="E1853" s="2">
        <f t="shared" si="1937"/>
        <v>1.0457154846719998</v>
      </c>
      <c r="F1853" s="2">
        <f t="shared" si="1938"/>
        <v>1.0457154846719998</v>
      </c>
      <c r="G1853">
        <f t="shared" si="1939"/>
        <v>0</v>
      </c>
      <c r="H1853" s="2">
        <f t="shared" si="1940"/>
        <v>2.0914309693439996</v>
      </c>
      <c r="I1853" s="2">
        <f t="shared" si="1944"/>
        <v>67114.019806248951</v>
      </c>
      <c r="J1853" s="2"/>
      <c r="K1853" s="2"/>
      <c r="L1853" s="2"/>
      <c r="M1853" s="2"/>
      <c r="N1853" s="2"/>
      <c r="O1853" s="2"/>
      <c r="R1853">
        <v>10</v>
      </c>
      <c r="S1853" s="2">
        <f t="shared" si="1931"/>
        <v>1.0457154846719998</v>
      </c>
      <c r="T1853" s="2">
        <f t="shared" si="1932"/>
        <v>1.0457154846719998</v>
      </c>
      <c r="U1853" s="2">
        <f t="shared" si="1933"/>
        <v>0</v>
      </c>
      <c r="V1853" s="2"/>
      <c r="W1853" s="2">
        <f>S1853-S1853*$N$21</f>
        <v>0.8365723877375999</v>
      </c>
      <c r="X1853" s="2">
        <f>T1853-T1853*$N$21</f>
        <v>0.8365723877375999</v>
      </c>
      <c r="Y1853" s="2">
        <f>U1853-U1853*$N$21</f>
        <v>0</v>
      </c>
      <c r="Z1853" s="2"/>
      <c r="AA1853" s="2">
        <f t="shared" si="1941"/>
        <v>0.50194343264255992</v>
      </c>
      <c r="AB1853" s="2">
        <f t="shared" si="1934"/>
        <v>0.50194343264255992</v>
      </c>
      <c r="AC1853" s="2">
        <f t="shared" si="1935"/>
        <v>0</v>
      </c>
      <c r="AD1853" s="2"/>
      <c r="AE1853" s="2">
        <f t="shared" si="1945"/>
        <v>1.0457154846719998</v>
      </c>
      <c r="AF1853" s="2">
        <f t="shared" si="1942"/>
        <v>1.0457154846719998</v>
      </c>
      <c r="AG1853" s="2">
        <f t="shared" si="1943"/>
        <v>0</v>
      </c>
    </row>
    <row r="1854" spans="1:35" x14ac:dyDescent="0.25">
      <c r="D1854">
        <f t="shared" si="1936"/>
        <v>11</v>
      </c>
      <c r="E1854" s="2">
        <f t="shared" si="1937"/>
        <v>0.50194343264255992</v>
      </c>
      <c r="F1854" s="2">
        <f t="shared" si="1938"/>
        <v>0.50194343264255992</v>
      </c>
      <c r="G1854">
        <f t="shared" si="1939"/>
        <v>0</v>
      </c>
      <c r="H1854" s="2">
        <f t="shared" si="1940"/>
        <v>1.0038868652851198</v>
      </c>
      <c r="I1854" s="2">
        <f t="shared" si="1944"/>
        <v>40360.26753192296</v>
      </c>
      <c r="J1854" s="2"/>
      <c r="K1854" s="2"/>
      <c r="L1854" s="2"/>
      <c r="M1854" s="2"/>
      <c r="N1854" s="2"/>
      <c r="O1854" s="2"/>
      <c r="R1854" s="3">
        <v>11</v>
      </c>
      <c r="S1854" s="6">
        <f t="shared" si="1931"/>
        <v>0.50194343264255992</v>
      </c>
      <c r="T1854" s="6">
        <f t="shared" si="1932"/>
        <v>0.50194343264255992</v>
      </c>
      <c r="U1854" s="6">
        <f t="shared" si="1933"/>
        <v>0</v>
      </c>
      <c r="V1854" s="7"/>
      <c r="W1854" s="2">
        <f>S1854-S1854*$N$22</f>
        <v>0.40155474611404796</v>
      </c>
      <c r="X1854" s="2">
        <f>T1854-T1854*$N$22</f>
        <v>0.40155474611404796</v>
      </c>
      <c r="Y1854" s="2">
        <f>U1854-U1854*$N$22</f>
        <v>0</v>
      </c>
      <c r="Z1854" s="2"/>
      <c r="AA1854" s="2">
        <f t="shared" si="1941"/>
        <v>0.24093284766842876</v>
      </c>
      <c r="AB1854" s="2">
        <f t="shared" si="1934"/>
        <v>0.24093284766842876</v>
      </c>
      <c r="AC1854" s="2">
        <f t="shared" si="1935"/>
        <v>0</v>
      </c>
      <c r="AD1854" s="2"/>
      <c r="AE1854" s="2">
        <f t="shared" si="1945"/>
        <v>0.50194343264255992</v>
      </c>
      <c r="AF1854" s="2">
        <f t="shared" si="1942"/>
        <v>0.50194343264255992</v>
      </c>
      <c r="AG1854" s="2">
        <f t="shared" si="1943"/>
        <v>0</v>
      </c>
    </row>
    <row r="1855" spans="1:35" x14ac:dyDescent="0.25">
      <c r="H1855" s="2">
        <f>SUM(H1844:H1854)</f>
        <v>9611.8210262316497</v>
      </c>
      <c r="I1855">
        <f>SUM(I1846:I1854)</f>
        <v>3779450.7685921113</v>
      </c>
      <c r="R1855" t="s">
        <v>30</v>
      </c>
      <c r="T1855">
        <f>IF($H1855&lt;$J$12,F1855,F1855/$H1855*$J$12)</f>
        <v>0</v>
      </c>
      <c r="U1855">
        <f>SUM(S1844:U1854)</f>
        <v>7052.9194890474282</v>
      </c>
      <c r="Y1855" s="2">
        <f>SUM(W1844:Y1854)</f>
        <v>6877.3355912379429</v>
      </c>
      <c r="AC1855" s="2">
        <f>SUM(AA1844:AC1854)</f>
        <v>2053.4013547427667</v>
      </c>
      <c r="AE1855" s="2">
        <f>SUM(AE1844:AE1854)</f>
        <v>4805.9105131158249</v>
      </c>
      <c r="AF1855" s="2">
        <f>SUM(AF1844:AF1854)</f>
        <v>4805.9105131158249</v>
      </c>
      <c r="AG1855">
        <f>SUM(AG1844:AG1854)</f>
        <v>0</v>
      </c>
      <c r="AH1855" s="15">
        <f>SUM(AE1844:AG1854)</f>
        <v>9611.8210262316461</v>
      </c>
    </row>
    <row r="1856" spans="1:35" x14ac:dyDescent="0.25">
      <c r="C1856" s="3"/>
      <c r="D1856" s="3"/>
      <c r="E1856" s="6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14"/>
      <c r="AI1856" s="3"/>
    </row>
    <row r="1857" spans="1:35" x14ac:dyDescent="0.25"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7"/>
      <c r="U1857" s="7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7"/>
      <c r="AH1857" s="19"/>
      <c r="AI1857" s="7"/>
    </row>
    <row r="1858" spans="1:35" x14ac:dyDescent="0.25">
      <c r="A1858" t="s">
        <v>24</v>
      </c>
      <c r="B1858">
        <f>B1843+1</f>
        <v>122</v>
      </c>
      <c r="D1858" s="3" t="s">
        <v>34</v>
      </c>
      <c r="E1858" s="3" t="s">
        <v>5</v>
      </c>
      <c r="F1858" s="3" t="s">
        <v>4</v>
      </c>
      <c r="G1858" s="3" t="s">
        <v>6</v>
      </c>
      <c r="H1858" s="3" t="s">
        <v>14</v>
      </c>
      <c r="I1858" s="3" t="s">
        <v>7</v>
      </c>
      <c r="K1858" s="14" t="s">
        <v>32</v>
      </c>
      <c r="L1858" s="4"/>
      <c r="M1858" s="4"/>
      <c r="N1858" s="3" t="s">
        <v>51</v>
      </c>
      <c r="O1858" s="3" t="s">
        <v>50</v>
      </c>
      <c r="P1858" s="3" t="s">
        <v>14</v>
      </c>
      <c r="R1858" s="3" t="s">
        <v>34</v>
      </c>
      <c r="S1858" s="3" t="s">
        <v>35</v>
      </c>
      <c r="T1858" s="3" t="s">
        <v>36</v>
      </c>
      <c r="U1858" s="3" t="s">
        <v>37</v>
      </c>
      <c r="W1858" s="3" t="s">
        <v>38</v>
      </c>
      <c r="X1858" s="3" t="s">
        <v>39</v>
      </c>
      <c r="Y1858" s="3" t="s">
        <v>40</v>
      </c>
      <c r="AA1858" s="3" t="s">
        <v>41</v>
      </c>
      <c r="AB1858" s="3" t="s">
        <v>42</v>
      </c>
      <c r="AC1858" s="3" t="s">
        <v>43</v>
      </c>
      <c r="AE1858" s="3" t="s">
        <v>52</v>
      </c>
      <c r="AF1858" s="3" t="s">
        <v>54</v>
      </c>
      <c r="AG1858" s="3" t="s">
        <v>53</v>
      </c>
      <c r="AH1858" s="1" t="s">
        <v>24</v>
      </c>
      <c r="AI1858">
        <f>B1858</f>
        <v>122</v>
      </c>
    </row>
    <row r="1859" spans="1:35" x14ac:dyDescent="0.25">
      <c r="D1859">
        <f>D1844</f>
        <v>1</v>
      </c>
      <c r="E1859" s="2">
        <f>AE1844</f>
        <v>3779.4507685921112</v>
      </c>
      <c r="F1859" s="2">
        <f>AF1844</f>
        <v>3779.4507685921112</v>
      </c>
      <c r="G1859">
        <f>IF($B1858&lt;$M$5,0,$K$6)</f>
        <v>0</v>
      </c>
      <c r="H1859" s="2">
        <f>SUM(E1859:G1859)</f>
        <v>7558.9015371842224</v>
      </c>
      <c r="K1859" s="1" t="s">
        <v>17</v>
      </c>
      <c r="L1859" s="2">
        <f>SUM(I1861:I1869)</f>
        <v>3779450.7685921113</v>
      </c>
      <c r="M1859" s="4"/>
      <c r="N1859" s="7">
        <f>L1862+L1863</f>
        <v>1889725.3842960557</v>
      </c>
      <c r="O1859" s="7">
        <f>L1864</f>
        <v>1889725.3842960557</v>
      </c>
      <c r="P1859" s="4"/>
      <c r="R1859">
        <v>1</v>
      </c>
      <c r="S1859" s="2">
        <f t="shared" ref="S1859:S1869" si="1947">IF($H1859&lt;$J$12,E1859,E1859/$H1859*$J$12)</f>
        <v>2500</v>
      </c>
      <c r="T1859" s="2">
        <f t="shared" ref="T1859:T1869" si="1948">IF($H1859&lt;$J$12,F1859,F1859/$H1859*$J$12)</f>
        <v>2500</v>
      </c>
      <c r="U1859" s="2">
        <f t="shared" ref="U1859:U1869" si="1949">IF($H1859&lt;$J$12,G1859,G1859/$H1859*$J$12)</f>
        <v>0</v>
      </c>
      <c r="V1859" s="2"/>
      <c r="W1859" s="2">
        <f>S1859-S1859*$N$12</f>
        <v>2500</v>
      </c>
      <c r="X1859" s="2">
        <f>T1859-T1859*$N$12</f>
        <v>2500</v>
      </c>
      <c r="Y1859" s="2">
        <f>U1859-U1859*$N$12</f>
        <v>0</v>
      </c>
      <c r="Z1859" s="2"/>
      <c r="AA1859" s="2">
        <f>W1859*VLOOKUP($R1859,$D$19:$E$29,2,FALSE)</f>
        <v>625</v>
      </c>
      <c r="AB1859" s="2">
        <f t="shared" ref="AB1859:AB1869" si="1950">X1859*VLOOKUP($R1859,$D$19:$E$29,2,FALSE)</f>
        <v>625</v>
      </c>
      <c r="AC1859" s="2">
        <f t="shared" ref="AC1859:AC1869" si="1951">Y1859*VLOOKUP($R1859,$D$19:$E$29,2,FALSE)</f>
        <v>0</v>
      </c>
      <c r="AD1859" s="2"/>
      <c r="AE1859" s="2">
        <f>N1862</f>
        <v>3779.4507685921112</v>
      </c>
      <c r="AF1859" s="2">
        <f>O1862</f>
        <v>3779.4507685921112</v>
      </c>
      <c r="AG1859">
        <v>0</v>
      </c>
    </row>
    <row r="1860" spans="1:35" x14ac:dyDescent="0.25">
      <c r="D1860">
        <f t="shared" ref="D1860:D1869" si="1952">D1845</f>
        <v>2</v>
      </c>
      <c r="E1860" s="2">
        <f t="shared" ref="E1860:E1869" si="1953">AE1845</f>
        <v>625</v>
      </c>
      <c r="F1860" s="2">
        <f t="shared" ref="F1860:F1869" si="1954">AF1845</f>
        <v>625</v>
      </c>
      <c r="G1860">
        <f t="shared" ref="G1860:G1869" si="1955">AG1845</f>
        <v>0</v>
      </c>
      <c r="H1860" s="2">
        <f t="shared" ref="H1860:H1869" si="1956">SUM(E1860:G1860)</f>
        <v>1250</v>
      </c>
      <c r="K1860" s="1" t="s">
        <v>19</v>
      </c>
      <c r="L1860" s="8">
        <f>IF(B1858&lt;$M$5,0,$K$6/SUM($K$6,E1859:E1869))</f>
        <v>0</v>
      </c>
      <c r="M1860" s="1" t="s">
        <v>15</v>
      </c>
      <c r="N1860" s="2">
        <f>N1859*$I$6</f>
        <v>3779.4507685921112</v>
      </c>
      <c r="O1860" s="2">
        <f>O1859*$I$6</f>
        <v>3779.4507685921112</v>
      </c>
      <c r="P1860" s="2">
        <f>SUM(N1860:O1860)</f>
        <v>7558.9015371842224</v>
      </c>
      <c r="R1860">
        <v>2</v>
      </c>
      <c r="S1860" s="2">
        <f t="shared" si="1947"/>
        <v>625</v>
      </c>
      <c r="T1860" s="2">
        <f t="shared" si="1948"/>
        <v>625</v>
      </c>
      <c r="U1860" s="2">
        <f t="shared" si="1949"/>
        <v>0</v>
      </c>
      <c r="V1860" s="2"/>
      <c r="W1860" s="2">
        <f>S1860-S1860*$N$13</f>
        <v>593.75</v>
      </c>
      <c r="X1860" s="2">
        <f>T1860-T1860*$N$13</f>
        <v>593.75</v>
      </c>
      <c r="Y1860" s="2">
        <f>U1860-U1860*$N$13</f>
        <v>0</v>
      </c>
      <c r="Z1860" s="2"/>
      <c r="AA1860" s="2">
        <f t="shared" ref="AA1860:AA1869" si="1957">W1860*VLOOKUP($R1860,$D$19:$E$29,2,FALSE)</f>
        <v>237.5</v>
      </c>
      <c r="AB1860" s="2">
        <f t="shared" si="1950"/>
        <v>237.5</v>
      </c>
      <c r="AC1860" s="2">
        <f t="shared" si="1951"/>
        <v>0</v>
      </c>
      <c r="AD1860" s="2"/>
      <c r="AE1860" s="2">
        <f>AA1859</f>
        <v>625</v>
      </c>
      <c r="AF1860" s="2">
        <f t="shared" ref="AF1860:AF1869" si="1958">AB1859</f>
        <v>625</v>
      </c>
      <c r="AG1860" s="2">
        <f t="shared" ref="AG1860:AG1869" si="1959">AC1859</f>
        <v>0</v>
      </c>
    </row>
    <row r="1861" spans="1:35" x14ac:dyDescent="0.25">
      <c r="D1861">
        <f t="shared" si="1952"/>
        <v>3</v>
      </c>
      <c r="E1861" s="2">
        <f t="shared" si="1953"/>
        <v>237.5</v>
      </c>
      <c r="F1861" s="2">
        <f t="shared" si="1954"/>
        <v>237.5</v>
      </c>
      <c r="G1861">
        <f t="shared" si="1955"/>
        <v>0</v>
      </c>
      <c r="H1861" s="2">
        <f t="shared" si="1956"/>
        <v>475</v>
      </c>
      <c r="I1861" s="2">
        <f t="shared" ref="I1861:I1869" si="1960">F1861*VLOOKUP(D1861,$H$12:$L$22,4,FALSE)</f>
        <v>1149025</v>
      </c>
      <c r="J1861" s="2"/>
      <c r="K1861" s="1" t="s">
        <v>20</v>
      </c>
      <c r="L1861" s="8">
        <f>1-L1860</f>
        <v>1</v>
      </c>
      <c r="M1861" s="1" t="s">
        <v>16</v>
      </c>
      <c r="N1861" s="2">
        <f>IF($P1860&lt;$I$7,N1860,$I$7*N1860/$P1860)</f>
        <v>3779.4507685921112</v>
      </c>
      <c r="O1861" s="2">
        <f>IF($P1860&lt;$I$7,O1860,$I$7*O1860/$P1860)</f>
        <v>3779.4507685921112</v>
      </c>
      <c r="P1861" s="2">
        <f>SUM(N1861:O1861)</f>
        <v>7558.9015371842224</v>
      </c>
      <c r="R1861">
        <v>3</v>
      </c>
      <c r="S1861" s="2">
        <f t="shared" si="1947"/>
        <v>237.5</v>
      </c>
      <c r="T1861" s="2">
        <f t="shared" si="1948"/>
        <v>237.5</v>
      </c>
      <c r="U1861" s="2">
        <f t="shared" si="1949"/>
        <v>0</v>
      </c>
      <c r="V1861" s="2"/>
      <c r="W1861" s="2">
        <f>S1861-S1861*$N$14</f>
        <v>213.75</v>
      </c>
      <c r="X1861" s="2">
        <f>T1861-T1861*$N$14</f>
        <v>213.75</v>
      </c>
      <c r="Y1861" s="2">
        <f>U1861-U1861*$N$14</f>
        <v>0</v>
      </c>
      <c r="Z1861" s="2"/>
      <c r="AA1861" s="2">
        <f t="shared" si="1957"/>
        <v>85.5</v>
      </c>
      <c r="AB1861" s="2">
        <f t="shared" si="1950"/>
        <v>85.5</v>
      </c>
      <c r="AC1861" s="2">
        <f t="shared" si="1951"/>
        <v>0</v>
      </c>
      <c r="AD1861" s="2"/>
      <c r="AE1861" s="2">
        <f t="shared" ref="AE1861:AE1869" si="1961">AA1860</f>
        <v>237.5</v>
      </c>
      <c r="AF1861" s="2">
        <f t="shared" si="1958"/>
        <v>237.5</v>
      </c>
      <c r="AG1861" s="2">
        <f t="shared" si="1959"/>
        <v>0</v>
      </c>
    </row>
    <row r="1862" spans="1:35" x14ac:dyDescent="0.25">
      <c r="D1862">
        <f t="shared" si="1952"/>
        <v>4</v>
      </c>
      <c r="E1862" s="2">
        <f t="shared" si="1953"/>
        <v>85.5</v>
      </c>
      <c r="F1862" s="2">
        <f t="shared" si="1954"/>
        <v>85.5</v>
      </c>
      <c r="G1862">
        <f t="shared" si="1955"/>
        <v>0</v>
      </c>
      <c r="H1862" s="2">
        <f t="shared" si="1956"/>
        <v>171</v>
      </c>
      <c r="I1862" s="2">
        <f t="shared" si="1960"/>
        <v>847732.5</v>
      </c>
      <c r="J1862" s="2"/>
      <c r="K1862" s="1" t="s">
        <v>21</v>
      </c>
      <c r="L1862" s="2">
        <f>L1859*L1860</f>
        <v>0</v>
      </c>
      <c r="M1862" s="1" t="s">
        <v>33</v>
      </c>
      <c r="N1862" s="2">
        <f>N1861</f>
        <v>3779.4507685921112</v>
      </c>
      <c r="O1862" s="2">
        <f t="shared" ref="O1862" si="1962">O1861</f>
        <v>3779.4507685921112</v>
      </c>
      <c r="P1862" s="2">
        <f>SUM(N1862:O1862)</f>
        <v>7558.9015371842224</v>
      </c>
      <c r="R1862">
        <v>4</v>
      </c>
      <c r="S1862" s="2">
        <f t="shared" si="1947"/>
        <v>85.5</v>
      </c>
      <c r="T1862" s="2">
        <f t="shared" si="1948"/>
        <v>85.5</v>
      </c>
      <c r="U1862" s="2">
        <f t="shared" si="1949"/>
        <v>0</v>
      </c>
      <c r="V1862" s="2"/>
      <c r="W1862" s="2">
        <f>S1862-S1862*$N$15</f>
        <v>68.400000000000006</v>
      </c>
      <c r="X1862" s="2">
        <f>T1862-T1862*$N$15</f>
        <v>68.400000000000006</v>
      </c>
      <c r="Y1862" s="2">
        <f>U1862-U1862*$N$15</f>
        <v>0</v>
      </c>
      <c r="Z1862" s="2"/>
      <c r="AA1862" s="2">
        <f t="shared" si="1957"/>
        <v>41.04</v>
      </c>
      <c r="AB1862" s="2">
        <f t="shared" si="1950"/>
        <v>41.04</v>
      </c>
      <c r="AC1862" s="2">
        <f t="shared" si="1951"/>
        <v>0</v>
      </c>
      <c r="AD1862" s="2"/>
      <c r="AE1862" s="2">
        <f t="shared" si="1961"/>
        <v>85.5</v>
      </c>
      <c r="AF1862" s="2">
        <f t="shared" si="1958"/>
        <v>85.5</v>
      </c>
      <c r="AG1862" s="2">
        <f t="shared" si="1959"/>
        <v>0</v>
      </c>
    </row>
    <row r="1863" spans="1:35" x14ac:dyDescent="0.25">
      <c r="D1863">
        <f t="shared" si="1952"/>
        <v>5</v>
      </c>
      <c r="E1863" s="2">
        <f t="shared" si="1953"/>
        <v>41.04</v>
      </c>
      <c r="F1863" s="2">
        <f t="shared" si="1954"/>
        <v>41.04</v>
      </c>
      <c r="G1863">
        <f t="shared" si="1955"/>
        <v>0</v>
      </c>
      <c r="H1863" s="2">
        <f t="shared" si="1956"/>
        <v>82.08</v>
      </c>
      <c r="I1863" s="2">
        <f t="shared" si="1960"/>
        <v>647282.88</v>
      </c>
      <c r="J1863" s="2"/>
      <c r="K1863" s="1" t="s">
        <v>22</v>
      </c>
      <c r="L1863" s="2">
        <f>(L1859*L1861)/2</f>
        <v>1889725.3842960557</v>
      </c>
      <c r="R1863">
        <v>5</v>
      </c>
      <c r="S1863" s="2">
        <f t="shared" si="1947"/>
        <v>41.04</v>
      </c>
      <c r="T1863" s="2">
        <f t="shared" si="1948"/>
        <v>41.04</v>
      </c>
      <c r="U1863" s="2">
        <f t="shared" si="1949"/>
        <v>0</v>
      </c>
      <c r="V1863" s="2"/>
      <c r="W1863" s="2">
        <f>S1863-S1863*$N$16</f>
        <v>32.832000000000001</v>
      </c>
      <c r="X1863" s="2">
        <f>T1863-T1863*$N$16</f>
        <v>32.832000000000001</v>
      </c>
      <c r="Y1863" s="2">
        <f>U1863-U1863*$N$16</f>
        <v>0</v>
      </c>
      <c r="Z1863" s="2"/>
      <c r="AA1863" s="2">
        <f t="shared" si="1957"/>
        <v>19.699200000000001</v>
      </c>
      <c r="AB1863" s="2">
        <f t="shared" si="1950"/>
        <v>19.699200000000001</v>
      </c>
      <c r="AC1863" s="2">
        <f t="shared" si="1951"/>
        <v>0</v>
      </c>
      <c r="AD1863" s="2"/>
      <c r="AE1863" s="2">
        <f t="shared" si="1961"/>
        <v>41.04</v>
      </c>
      <c r="AF1863" s="2">
        <f t="shared" si="1958"/>
        <v>41.04</v>
      </c>
      <c r="AG1863" s="2">
        <f t="shared" si="1959"/>
        <v>0</v>
      </c>
    </row>
    <row r="1864" spans="1:35" x14ac:dyDescent="0.25">
      <c r="D1864">
        <f t="shared" si="1952"/>
        <v>6</v>
      </c>
      <c r="E1864" s="2">
        <f t="shared" si="1953"/>
        <v>19.699200000000001</v>
      </c>
      <c r="F1864" s="2">
        <f t="shared" si="1954"/>
        <v>19.699200000000001</v>
      </c>
      <c r="G1864">
        <f t="shared" si="1955"/>
        <v>0</v>
      </c>
      <c r="H1864" s="2">
        <f t="shared" si="1956"/>
        <v>39.398400000000002</v>
      </c>
      <c r="I1864" s="2">
        <f t="shared" si="1960"/>
        <v>447309.73440000002</v>
      </c>
      <c r="J1864" s="2"/>
      <c r="K1864" s="1" t="s">
        <v>23</v>
      </c>
      <c r="L1864" s="2">
        <f>L1863</f>
        <v>1889725.3842960557</v>
      </c>
      <c r="R1864">
        <v>6</v>
      </c>
      <c r="S1864" s="2">
        <f t="shared" si="1947"/>
        <v>19.699200000000001</v>
      </c>
      <c r="T1864" s="2">
        <f t="shared" si="1948"/>
        <v>19.699200000000001</v>
      </c>
      <c r="U1864" s="2">
        <f t="shared" si="1949"/>
        <v>0</v>
      </c>
      <c r="V1864" s="2"/>
      <c r="W1864" s="2">
        <f>S1864-S1864*$N$17</f>
        <v>15.759360000000001</v>
      </c>
      <c r="X1864" s="2">
        <f>T1864-T1864*$N$17</f>
        <v>15.759360000000001</v>
      </c>
      <c r="Y1864" s="2">
        <f>U1864-U1864*$N$17</f>
        <v>0</v>
      </c>
      <c r="Z1864" s="2"/>
      <c r="AA1864" s="2">
        <f t="shared" si="1957"/>
        <v>9.4556160000000009</v>
      </c>
      <c r="AB1864" s="2">
        <f t="shared" si="1950"/>
        <v>9.4556160000000009</v>
      </c>
      <c r="AC1864" s="2">
        <f t="shared" si="1951"/>
        <v>0</v>
      </c>
      <c r="AD1864" s="2"/>
      <c r="AE1864" s="2">
        <f t="shared" si="1961"/>
        <v>19.699200000000001</v>
      </c>
      <c r="AF1864" s="2">
        <f t="shared" si="1958"/>
        <v>19.699200000000001</v>
      </c>
      <c r="AG1864" s="2">
        <f t="shared" si="1959"/>
        <v>0</v>
      </c>
    </row>
    <row r="1865" spans="1:35" x14ac:dyDescent="0.25">
      <c r="D1865">
        <f t="shared" si="1952"/>
        <v>7</v>
      </c>
      <c r="E1865" s="2">
        <f t="shared" si="1953"/>
        <v>9.4556160000000009</v>
      </c>
      <c r="F1865" s="2">
        <f t="shared" si="1954"/>
        <v>9.4556160000000009</v>
      </c>
      <c r="G1865">
        <f t="shared" si="1955"/>
        <v>0</v>
      </c>
      <c r="H1865" s="2">
        <f t="shared" si="1956"/>
        <v>18.911232000000002</v>
      </c>
      <c r="I1865" s="2">
        <f t="shared" si="1960"/>
        <v>278288.23449600005</v>
      </c>
      <c r="J1865" s="2"/>
      <c r="K1865" s="15"/>
      <c r="L1865" s="2"/>
      <c r="M1865" s="2"/>
      <c r="N1865" s="2"/>
      <c r="O1865" s="2"/>
      <c r="R1865">
        <v>7</v>
      </c>
      <c r="S1865" s="2">
        <f t="shared" si="1947"/>
        <v>9.4556160000000009</v>
      </c>
      <c r="T1865" s="2">
        <f t="shared" si="1948"/>
        <v>9.4556160000000009</v>
      </c>
      <c r="U1865" s="2">
        <f t="shared" si="1949"/>
        <v>0</v>
      </c>
      <c r="V1865" s="2"/>
      <c r="W1865" s="2">
        <f>S1865-S1865*$N$18</f>
        <v>7.5644928000000009</v>
      </c>
      <c r="X1865" s="2">
        <f>T1865-T1865*$N$18</f>
        <v>7.5644928000000009</v>
      </c>
      <c r="Y1865" s="2">
        <f>U1865-U1865*$N$18</f>
        <v>0</v>
      </c>
      <c r="Z1865" s="2"/>
      <c r="AA1865" s="2">
        <f t="shared" si="1957"/>
        <v>4.53869568</v>
      </c>
      <c r="AB1865" s="2">
        <f t="shared" si="1950"/>
        <v>4.53869568</v>
      </c>
      <c r="AC1865" s="2">
        <f t="shared" si="1951"/>
        <v>0</v>
      </c>
      <c r="AD1865" s="2"/>
      <c r="AE1865" s="2">
        <f t="shared" si="1961"/>
        <v>9.4556160000000009</v>
      </c>
      <c r="AF1865" s="2">
        <f t="shared" si="1958"/>
        <v>9.4556160000000009</v>
      </c>
      <c r="AG1865" s="2">
        <f t="shared" si="1959"/>
        <v>0</v>
      </c>
    </row>
    <row r="1866" spans="1:35" x14ac:dyDescent="0.25">
      <c r="D1866">
        <f t="shared" si="1952"/>
        <v>8</v>
      </c>
      <c r="E1866" s="2">
        <f t="shared" si="1953"/>
        <v>4.53869568</v>
      </c>
      <c r="F1866" s="2">
        <f t="shared" si="1954"/>
        <v>4.53869568</v>
      </c>
      <c r="G1866">
        <f t="shared" si="1955"/>
        <v>0</v>
      </c>
      <c r="H1866" s="2">
        <f t="shared" si="1956"/>
        <v>9.07739136</v>
      </c>
      <c r="I1866" s="2">
        <f t="shared" si="1960"/>
        <v>168076.97842176</v>
      </c>
      <c r="J1866" s="2"/>
      <c r="K1866" s="2"/>
      <c r="L1866" s="2"/>
      <c r="M1866" s="2"/>
      <c r="N1866" s="2"/>
      <c r="O1866" s="2"/>
      <c r="R1866">
        <v>8</v>
      </c>
      <c r="S1866" s="2">
        <f t="shared" si="1947"/>
        <v>4.53869568</v>
      </c>
      <c r="T1866" s="2">
        <f t="shared" si="1948"/>
        <v>4.53869568</v>
      </c>
      <c r="U1866" s="2">
        <f t="shared" si="1949"/>
        <v>0</v>
      </c>
      <c r="V1866" s="2"/>
      <c r="W1866" s="2">
        <f>S1866-S1866*$N$19</f>
        <v>3.630956544</v>
      </c>
      <c r="X1866" s="2">
        <f>T1866-T1866*$N$19</f>
        <v>3.630956544</v>
      </c>
      <c r="Y1866" s="2">
        <f>U1866-U1866*$N$19</f>
        <v>0</v>
      </c>
      <c r="Z1866" s="2"/>
      <c r="AA1866" s="2">
        <f t="shared" si="1957"/>
        <v>2.1785739263999999</v>
      </c>
      <c r="AB1866" s="2">
        <f t="shared" si="1950"/>
        <v>2.1785739263999999</v>
      </c>
      <c r="AC1866" s="2">
        <f t="shared" si="1951"/>
        <v>0</v>
      </c>
      <c r="AD1866" s="2"/>
      <c r="AE1866" s="2">
        <f t="shared" si="1961"/>
        <v>4.53869568</v>
      </c>
      <c r="AF1866" s="2">
        <f t="shared" si="1958"/>
        <v>4.53869568</v>
      </c>
      <c r="AG1866" s="2">
        <f t="shared" si="1959"/>
        <v>0</v>
      </c>
    </row>
    <row r="1867" spans="1:35" x14ac:dyDescent="0.25">
      <c r="D1867">
        <f t="shared" si="1952"/>
        <v>9</v>
      </c>
      <c r="E1867" s="2">
        <f t="shared" si="1953"/>
        <v>2.1785739263999999</v>
      </c>
      <c r="F1867" s="2">
        <f t="shared" si="1954"/>
        <v>2.1785739263999999</v>
      </c>
      <c r="G1867">
        <f t="shared" si="1955"/>
        <v>0</v>
      </c>
      <c r="H1867" s="2">
        <f t="shared" si="1956"/>
        <v>4.3571478527999998</v>
      </c>
      <c r="I1867" s="2">
        <f t="shared" si="1960"/>
        <v>134261.15393617921</v>
      </c>
      <c r="J1867" s="2"/>
      <c r="K1867" s="2"/>
      <c r="L1867" s="2"/>
      <c r="M1867" s="2"/>
      <c r="N1867" s="2"/>
      <c r="O1867" s="2"/>
      <c r="R1867">
        <v>9</v>
      </c>
      <c r="S1867" s="2">
        <f t="shared" si="1947"/>
        <v>2.1785739263999999</v>
      </c>
      <c r="T1867" s="2">
        <f t="shared" si="1948"/>
        <v>2.1785739263999999</v>
      </c>
      <c r="U1867" s="2">
        <f t="shared" si="1949"/>
        <v>0</v>
      </c>
      <c r="V1867" s="2"/>
      <c r="W1867" s="2">
        <f>S1867-S1867*$N$20</f>
        <v>1.7428591411199998</v>
      </c>
      <c r="X1867" s="2">
        <f>T1867-T1867*$N$20</f>
        <v>1.7428591411199998</v>
      </c>
      <c r="Y1867" s="2">
        <f>U1867-U1867*$N$20</f>
        <v>0</v>
      </c>
      <c r="Z1867" s="2"/>
      <c r="AA1867" s="2">
        <f t="shared" si="1957"/>
        <v>1.0457154846719998</v>
      </c>
      <c r="AB1867" s="2">
        <f t="shared" si="1950"/>
        <v>1.0457154846719998</v>
      </c>
      <c r="AC1867" s="2">
        <f t="shared" si="1951"/>
        <v>0</v>
      </c>
      <c r="AD1867" s="2"/>
      <c r="AE1867" s="2">
        <f t="shared" si="1961"/>
        <v>2.1785739263999999</v>
      </c>
      <c r="AF1867" s="2">
        <f t="shared" si="1958"/>
        <v>2.1785739263999999</v>
      </c>
      <c r="AG1867" s="2">
        <f t="shared" si="1959"/>
        <v>0</v>
      </c>
    </row>
    <row r="1868" spans="1:35" x14ac:dyDescent="0.25">
      <c r="D1868">
        <f t="shared" si="1952"/>
        <v>10</v>
      </c>
      <c r="E1868" s="2">
        <f t="shared" si="1953"/>
        <v>1.0457154846719998</v>
      </c>
      <c r="F1868" s="2">
        <f t="shared" si="1954"/>
        <v>1.0457154846719998</v>
      </c>
      <c r="G1868">
        <f t="shared" si="1955"/>
        <v>0</v>
      </c>
      <c r="H1868" s="2">
        <f t="shared" si="1956"/>
        <v>2.0914309693439996</v>
      </c>
      <c r="I1868" s="2">
        <f t="shared" si="1960"/>
        <v>67114.019806248951</v>
      </c>
      <c r="J1868" s="2"/>
      <c r="K1868" s="2"/>
      <c r="L1868" s="2"/>
      <c r="M1868" s="2"/>
      <c r="N1868" s="2"/>
      <c r="O1868" s="2"/>
      <c r="R1868">
        <v>10</v>
      </c>
      <c r="S1868" s="2">
        <f t="shared" si="1947"/>
        <v>1.0457154846719998</v>
      </c>
      <c r="T1868" s="2">
        <f t="shared" si="1948"/>
        <v>1.0457154846719998</v>
      </c>
      <c r="U1868" s="2">
        <f t="shared" si="1949"/>
        <v>0</v>
      </c>
      <c r="V1868" s="2"/>
      <c r="W1868" s="2">
        <f>S1868-S1868*$N$21</f>
        <v>0.8365723877375999</v>
      </c>
      <c r="X1868" s="2">
        <f>T1868-T1868*$N$21</f>
        <v>0.8365723877375999</v>
      </c>
      <c r="Y1868" s="2">
        <f>U1868-U1868*$N$21</f>
        <v>0</v>
      </c>
      <c r="Z1868" s="2"/>
      <c r="AA1868" s="2">
        <f t="shared" si="1957"/>
        <v>0.50194343264255992</v>
      </c>
      <c r="AB1868" s="2">
        <f t="shared" si="1950"/>
        <v>0.50194343264255992</v>
      </c>
      <c r="AC1868" s="2">
        <f t="shared" si="1951"/>
        <v>0</v>
      </c>
      <c r="AD1868" s="2"/>
      <c r="AE1868" s="2">
        <f t="shared" si="1961"/>
        <v>1.0457154846719998</v>
      </c>
      <c r="AF1868" s="2">
        <f t="shared" si="1958"/>
        <v>1.0457154846719998</v>
      </c>
      <c r="AG1868" s="2">
        <f t="shared" si="1959"/>
        <v>0</v>
      </c>
    </row>
    <row r="1869" spans="1:35" x14ac:dyDescent="0.25">
      <c r="D1869">
        <f t="shared" si="1952"/>
        <v>11</v>
      </c>
      <c r="E1869" s="2">
        <f t="shared" si="1953"/>
        <v>0.50194343264255992</v>
      </c>
      <c r="F1869" s="2">
        <f t="shared" si="1954"/>
        <v>0.50194343264255992</v>
      </c>
      <c r="G1869">
        <f t="shared" si="1955"/>
        <v>0</v>
      </c>
      <c r="H1869" s="2">
        <f t="shared" si="1956"/>
        <v>1.0038868652851198</v>
      </c>
      <c r="I1869" s="2">
        <f t="shared" si="1960"/>
        <v>40360.26753192296</v>
      </c>
      <c r="J1869" s="2"/>
      <c r="K1869" s="2"/>
      <c r="L1869" s="2"/>
      <c r="M1869" s="2"/>
      <c r="N1869" s="2"/>
      <c r="O1869" s="2"/>
      <c r="R1869" s="3">
        <v>11</v>
      </c>
      <c r="S1869" s="6">
        <f t="shared" si="1947"/>
        <v>0.50194343264255992</v>
      </c>
      <c r="T1869" s="6">
        <f t="shared" si="1948"/>
        <v>0.50194343264255992</v>
      </c>
      <c r="U1869" s="6">
        <f t="shared" si="1949"/>
        <v>0</v>
      </c>
      <c r="V1869" s="7"/>
      <c r="W1869" s="2">
        <f>S1869-S1869*$N$22</f>
        <v>0.40155474611404796</v>
      </c>
      <c r="X1869" s="2">
        <f>T1869-T1869*$N$22</f>
        <v>0.40155474611404796</v>
      </c>
      <c r="Y1869" s="2">
        <f>U1869-U1869*$N$22</f>
        <v>0</v>
      </c>
      <c r="Z1869" s="2"/>
      <c r="AA1869" s="2">
        <f t="shared" si="1957"/>
        <v>0.24093284766842876</v>
      </c>
      <c r="AB1869" s="2">
        <f t="shared" si="1950"/>
        <v>0.24093284766842876</v>
      </c>
      <c r="AC1869" s="2">
        <f t="shared" si="1951"/>
        <v>0</v>
      </c>
      <c r="AD1869" s="2"/>
      <c r="AE1869" s="2">
        <f t="shared" si="1961"/>
        <v>0.50194343264255992</v>
      </c>
      <c r="AF1869" s="2">
        <f t="shared" si="1958"/>
        <v>0.50194343264255992</v>
      </c>
      <c r="AG1869" s="2">
        <f t="shared" si="1959"/>
        <v>0</v>
      </c>
    </row>
    <row r="1870" spans="1:35" x14ac:dyDescent="0.25">
      <c r="H1870" s="2">
        <f>SUM(H1859:H1869)</f>
        <v>9611.8210262316497</v>
      </c>
      <c r="I1870">
        <f>SUM(I1861:I1869)</f>
        <v>3779450.7685921113</v>
      </c>
      <c r="R1870" t="s">
        <v>30</v>
      </c>
      <c r="T1870">
        <f>IF($H1870&lt;$J$12,F1870,F1870/$H1870*$J$12)</f>
        <v>0</v>
      </c>
      <c r="U1870">
        <f>SUM(S1859:U1869)</f>
        <v>7052.9194890474282</v>
      </c>
      <c r="Y1870" s="2">
        <f>SUM(W1859:Y1869)</f>
        <v>6877.3355912379429</v>
      </c>
      <c r="AC1870" s="2">
        <f>SUM(AA1859:AC1869)</f>
        <v>2053.4013547427667</v>
      </c>
      <c r="AE1870" s="2">
        <f>SUM(AE1859:AE1869)</f>
        <v>4805.9105131158249</v>
      </c>
      <c r="AF1870" s="2">
        <f>SUM(AF1859:AF1869)</f>
        <v>4805.9105131158249</v>
      </c>
      <c r="AG1870">
        <f>SUM(AG1859:AG1869)</f>
        <v>0</v>
      </c>
      <c r="AH1870" s="15">
        <f>SUM(AE1859:AG1869)</f>
        <v>9611.8210262316461</v>
      </c>
    </row>
    <row r="1871" spans="1:35" x14ac:dyDescent="0.25">
      <c r="B1871" s="3"/>
      <c r="C1871" s="3"/>
      <c r="D1871" s="3"/>
      <c r="E1871" s="6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14"/>
      <c r="AI1871" s="3"/>
    </row>
    <row r="1872" spans="1:35" x14ac:dyDescent="0.25">
      <c r="B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7"/>
      <c r="U1872" s="7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7"/>
      <c r="AH1872" s="19"/>
      <c r="AI1872" s="7"/>
    </row>
    <row r="1873" spans="1:35" x14ac:dyDescent="0.25">
      <c r="A1873" t="s">
        <v>24</v>
      </c>
      <c r="B1873">
        <f>B1858+1</f>
        <v>123</v>
      </c>
      <c r="D1873" s="3" t="s">
        <v>34</v>
      </c>
      <c r="E1873" s="3" t="s">
        <v>5</v>
      </c>
      <c r="F1873" s="3" t="s">
        <v>4</v>
      </c>
      <c r="G1873" s="3" t="s">
        <v>6</v>
      </c>
      <c r="H1873" s="3" t="s">
        <v>14</v>
      </c>
      <c r="I1873" s="3" t="s">
        <v>7</v>
      </c>
      <c r="K1873" s="14" t="s">
        <v>32</v>
      </c>
      <c r="L1873" s="4"/>
      <c r="M1873" s="4"/>
      <c r="N1873" s="3" t="s">
        <v>51</v>
      </c>
      <c r="O1873" s="3" t="s">
        <v>50</v>
      </c>
      <c r="P1873" s="3" t="s">
        <v>14</v>
      </c>
      <c r="R1873" s="3" t="s">
        <v>34</v>
      </c>
      <c r="S1873" s="3" t="s">
        <v>35</v>
      </c>
      <c r="T1873" s="3" t="s">
        <v>36</v>
      </c>
      <c r="U1873" s="3" t="s">
        <v>37</v>
      </c>
      <c r="W1873" s="3" t="s">
        <v>38</v>
      </c>
      <c r="X1873" s="3" t="s">
        <v>39</v>
      </c>
      <c r="Y1873" s="3" t="s">
        <v>40</v>
      </c>
      <c r="AA1873" s="3" t="s">
        <v>41</v>
      </c>
      <c r="AB1873" s="3" t="s">
        <v>42</v>
      </c>
      <c r="AC1873" s="3" t="s">
        <v>43</v>
      </c>
      <c r="AE1873" s="3" t="s">
        <v>52</v>
      </c>
      <c r="AF1873" s="3" t="s">
        <v>54</v>
      </c>
      <c r="AG1873" s="3" t="s">
        <v>53</v>
      </c>
      <c r="AH1873" s="1" t="s">
        <v>24</v>
      </c>
      <c r="AI1873">
        <f>B1873</f>
        <v>123</v>
      </c>
    </row>
    <row r="1874" spans="1:35" x14ac:dyDescent="0.25">
      <c r="D1874">
        <f>D1859</f>
        <v>1</v>
      </c>
      <c r="E1874" s="2">
        <f>AE1859</f>
        <v>3779.4507685921112</v>
      </c>
      <c r="F1874" s="2">
        <f>AF1859</f>
        <v>3779.4507685921112</v>
      </c>
      <c r="G1874">
        <f>IF($B1873&lt;$M$5,0,$K$6)</f>
        <v>0</v>
      </c>
      <c r="H1874" s="2">
        <f>SUM(E1874:G1874)</f>
        <v>7558.9015371842224</v>
      </c>
      <c r="K1874" s="1" t="s">
        <v>17</v>
      </c>
      <c r="L1874" s="2">
        <f>SUM(I1876:I1884)</f>
        <v>3779450.7685921113</v>
      </c>
      <c r="M1874" s="4"/>
      <c r="N1874" s="7">
        <f>L1877+L1878</f>
        <v>1889725.3842960557</v>
      </c>
      <c r="O1874" s="7">
        <f>L1879</f>
        <v>1889725.3842960557</v>
      </c>
      <c r="P1874" s="4"/>
      <c r="R1874">
        <v>1</v>
      </c>
      <c r="S1874" s="2">
        <f t="shared" ref="S1874:S1884" si="1963">IF($H1874&lt;$J$12,E1874,E1874/$H1874*$J$12)</f>
        <v>2500</v>
      </c>
      <c r="T1874" s="2">
        <f t="shared" ref="T1874:T1884" si="1964">IF($H1874&lt;$J$12,F1874,F1874/$H1874*$J$12)</f>
        <v>2500</v>
      </c>
      <c r="U1874" s="2">
        <f t="shared" ref="U1874:U1884" si="1965">IF($H1874&lt;$J$12,G1874,G1874/$H1874*$J$12)</f>
        <v>0</v>
      </c>
      <c r="V1874" s="2"/>
      <c r="W1874" s="2">
        <f>S1874-S1874*$N$12</f>
        <v>2500</v>
      </c>
      <c r="X1874" s="2">
        <f>T1874-T1874*$N$12</f>
        <v>2500</v>
      </c>
      <c r="Y1874" s="2">
        <f>U1874-U1874*$N$12</f>
        <v>0</v>
      </c>
      <c r="Z1874" s="2"/>
      <c r="AA1874" s="2">
        <f>W1874*VLOOKUP($R1874,$D$19:$E$29,2,FALSE)</f>
        <v>625</v>
      </c>
      <c r="AB1874" s="2">
        <f t="shared" ref="AB1874:AB1884" si="1966">X1874*VLOOKUP($R1874,$D$19:$E$29,2,FALSE)</f>
        <v>625</v>
      </c>
      <c r="AC1874" s="2">
        <f t="shared" ref="AC1874:AC1884" si="1967">Y1874*VLOOKUP($R1874,$D$19:$E$29,2,FALSE)</f>
        <v>0</v>
      </c>
      <c r="AD1874" s="2"/>
      <c r="AE1874" s="2">
        <f>N1877</f>
        <v>3779.4507685921112</v>
      </c>
      <c r="AF1874" s="2">
        <f>O1877</f>
        <v>3779.4507685921112</v>
      </c>
      <c r="AG1874">
        <v>0</v>
      </c>
    </row>
    <row r="1875" spans="1:35" x14ac:dyDescent="0.25">
      <c r="D1875">
        <f t="shared" ref="D1875:D1884" si="1968">D1860</f>
        <v>2</v>
      </c>
      <c r="E1875" s="2">
        <f t="shared" ref="E1875:E1884" si="1969">AE1860</f>
        <v>625</v>
      </c>
      <c r="F1875" s="2">
        <f t="shared" ref="F1875:F1884" si="1970">AF1860</f>
        <v>625</v>
      </c>
      <c r="G1875">
        <f t="shared" ref="G1875:G1884" si="1971">AG1860</f>
        <v>0</v>
      </c>
      <c r="H1875" s="2">
        <f t="shared" ref="H1875:H1884" si="1972">SUM(E1875:G1875)</f>
        <v>1250</v>
      </c>
      <c r="K1875" s="1" t="s">
        <v>19</v>
      </c>
      <c r="L1875" s="8">
        <f>IF(B1873&lt;$M$5,0,$K$6/SUM($K$6,E1874:E1884))</f>
        <v>0</v>
      </c>
      <c r="M1875" s="1" t="s">
        <v>15</v>
      </c>
      <c r="N1875" s="2">
        <f>N1874*$I$6</f>
        <v>3779.4507685921112</v>
      </c>
      <c r="O1875" s="2">
        <f>O1874*$I$6</f>
        <v>3779.4507685921112</v>
      </c>
      <c r="P1875" s="2">
        <f>SUM(N1875:O1875)</f>
        <v>7558.9015371842224</v>
      </c>
      <c r="R1875">
        <v>2</v>
      </c>
      <c r="S1875" s="2">
        <f t="shared" si="1963"/>
        <v>625</v>
      </c>
      <c r="T1875" s="2">
        <f t="shared" si="1964"/>
        <v>625</v>
      </c>
      <c r="U1875" s="2">
        <f t="shared" si="1965"/>
        <v>0</v>
      </c>
      <c r="V1875" s="2"/>
      <c r="W1875" s="2">
        <f>S1875-S1875*$N$13</f>
        <v>593.75</v>
      </c>
      <c r="X1875" s="2">
        <f>T1875-T1875*$N$13</f>
        <v>593.75</v>
      </c>
      <c r="Y1875" s="2">
        <f>U1875-U1875*$N$13</f>
        <v>0</v>
      </c>
      <c r="Z1875" s="2"/>
      <c r="AA1875" s="2">
        <f t="shared" ref="AA1875:AA1884" si="1973">W1875*VLOOKUP($R1875,$D$19:$E$29,2,FALSE)</f>
        <v>237.5</v>
      </c>
      <c r="AB1875" s="2">
        <f t="shared" si="1966"/>
        <v>237.5</v>
      </c>
      <c r="AC1875" s="2">
        <f t="shared" si="1967"/>
        <v>0</v>
      </c>
      <c r="AD1875" s="2"/>
      <c r="AE1875" s="2">
        <f>AA1874</f>
        <v>625</v>
      </c>
      <c r="AF1875" s="2">
        <f t="shared" ref="AF1875:AF1884" si="1974">AB1874</f>
        <v>625</v>
      </c>
      <c r="AG1875" s="2">
        <f t="shared" ref="AG1875:AG1884" si="1975">AC1874</f>
        <v>0</v>
      </c>
    </row>
    <row r="1876" spans="1:35" x14ac:dyDescent="0.25">
      <c r="D1876">
        <f t="shared" si="1968"/>
        <v>3</v>
      </c>
      <c r="E1876" s="2">
        <f t="shared" si="1969"/>
        <v>237.5</v>
      </c>
      <c r="F1876" s="2">
        <f t="shared" si="1970"/>
        <v>237.5</v>
      </c>
      <c r="G1876">
        <f t="shared" si="1971"/>
        <v>0</v>
      </c>
      <c r="H1876" s="2">
        <f t="shared" si="1972"/>
        <v>475</v>
      </c>
      <c r="I1876" s="2">
        <f t="shared" ref="I1876:I1884" si="1976">F1876*VLOOKUP(D1876,$H$12:$L$22,4,FALSE)</f>
        <v>1149025</v>
      </c>
      <c r="J1876" s="2"/>
      <c r="K1876" s="1" t="s">
        <v>20</v>
      </c>
      <c r="L1876" s="8">
        <f>1-L1875</f>
        <v>1</v>
      </c>
      <c r="M1876" s="1" t="s">
        <v>16</v>
      </c>
      <c r="N1876" s="2">
        <f>IF($P1875&lt;$I$7,N1875,$I$7*N1875/$P1875)</f>
        <v>3779.4507685921112</v>
      </c>
      <c r="O1876" s="2">
        <f>IF($P1875&lt;$I$7,O1875,$I$7*O1875/$P1875)</f>
        <v>3779.4507685921112</v>
      </c>
      <c r="P1876" s="2">
        <f>SUM(N1876:O1876)</f>
        <v>7558.9015371842224</v>
      </c>
      <c r="R1876">
        <v>3</v>
      </c>
      <c r="S1876" s="2">
        <f t="shared" si="1963"/>
        <v>237.5</v>
      </c>
      <c r="T1876" s="2">
        <f t="shared" si="1964"/>
        <v>237.5</v>
      </c>
      <c r="U1876" s="2">
        <f t="shared" si="1965"/>
        <v>0</v>
      </c>
      <c r="V1876" s="2"/>
      <c r="W1876" s="2">
        <f>S1876-S1876*$N$14</f>
        <v>213.75</v>
      </c>
      <c r="X1876" s="2">
        <f>T1876-T1876*$N$14</f>
        <v>213.75</v>
      </c>
      <c r="Y1876" s="2">
        <f>U1876-U1876*$N$14</f>
        <v>0</v>
      </c>
      <c r="Z1876" s="2"/>
      <c r="AA1876" s="2">
        <f t="shared" si="1973"/>
        <v>85.5</v>
      </c>
      <c r="AB1876" s="2">
        <f t="shared" si="1966"/>
        <v>85.5</v>
      </c>
      <c r="AC1876" s="2">
        <f t="shared" si="1967"/>
        <v>0</v>
      </c>
      <c r="AD1876" s="2"/>
      <c r="AE1876" s="2">
        <f t="shared" ref="AE1876:AE1884" si="1977">AA1875</f>
        <v>237.5</v>
      </c>
      <c r="AF1876" s="2">
        <f t="shared" si="1974"/>
        <v>237.5</v>
      </c>
      <c r="AG1876" s="2">
        <f t="shared" si="1975"/>
        <v>0</v>
      </c>
    </row>
    <row r="1877" spans="1:35" x14ac:dyDescent="0.25">
      <c r="D1877">
        <f t="shared" si="1968"/>
        <v>4</v>
      </c>
      <c r="E1877" s="2">
        <f t="shared" si="1969"/>
        <v>85.5</v>
      </c>
      <c r="F1877" s="2">
        <f t="shared" si="1970"/>
        <v>85.5</v>
      </c>
      <c r="G1877">
        <f t="shared" si="1971"/>
        <v>0</v>
      </c>
      <c r="H1877" s="2">
        <f t="shared" si="1972"/>
        <v>171</v>
      </c>
      <c r="I1877" s="2">
        <f t="shared" si="1976"/>
        <v>847732.5</v>
      </c>
      <c r="J1877" s="2"/>
      <c r="K1877" s="1" t="s">
        <v>21</v>
      </c>
      <c r="L1877" s="2">
        <f>L1874*L1875</f>
        <v>0</v>
      </c>
      <c r="M1877" s="1" t="s">
        <v>33</v>
      </c>
      <c r="N1877" s="2">
        <f>N1876</f>
        <v>3779.4507685921112</v>
      </c>
      <c r="O1877" s="2">
        <f t="shared" ref="O1877" si="1978">O1876</f>
        <v>3779.4507685921112</v>
      </c>
      <c r="P1877" s="2">
        <f>SUM(N1877:O1877)</f>
        <v>7558.9015371842224</v>
      </c>
      <c r="R1877">
        <v>4</v>
      </c>
      <c r="S1877" s="2">
        <f t="shared" si="1963"/>
        <v>85.5</v>
      </c>
      <c r="T1877" s="2">
        <f t="shared" si="1964"/>
        <v>85.5</v>
      </c>
      <c r="U1877" s="2">
        <f t="shared" si="1965"/>
        <v>0</v>
      </c>
      <c r="V1877" s="2"/>
      <c r="W1877" s="2">
        <f>S1877-S1877*$N$15</f>
        <v>68.400000000000006</v>
      </c>
      <c r="X1877" s="2">
        <f>T1877-T1877*$N$15</f>
        <v>68.400000000000006</v>
      </c>
      <c r="Y1877" s="2">
        <f>U1877-U1877*$N$15</f>
        <v>0</v>
      </c>
      <c r="Z1877" s="2"/>
      <c r="AA1877" s="2">
        <f t="shared" si="1973"/>
        <v>41.04</v>
      </c>
      <c r="AB1877" s="2">
        <f t="shared" si="1966"/>
        <v>41.04</v>
      </c>
      <c r="AC1877" s="2">
        <f t="shared" si="1967"/>
        <v>0</v>
      </c>
      <c r="AD1877" s="2"/>
      <c r="AE1877" s="2">
        <f t="shared" si="1977"/>
        <v>85.5</v>
      </c>
      <c r="AF1877" s="2">
        <f t="shared" si="1974"/>
        <v>85.5</v>
      </c>
      <c r="AG1877" s="2">
        <f t="shared" si="1975"/>
        <v>0</v>
      </c>
    </row>
    <row r="1878" spans="1:35" x14ac:dyDescent="0.25">
      <c r="D1878">
        <f t="shared" si="1968"/>
        <v>5</v>
      </c>
      <c r="E1878" s="2">
        <f t="shared" si="1969"/>
        <v>41.04</v>
      </c>
      <c r="F1878" s="2">
        <f t="shared" si="1970"/>
        <v>41.04</v>
      </c>
      <c r="G1878">
        <f t="shared" si="1971"/>
        <v>0</v>
      </c>
      <c r="H1878" s="2">
        <f t="shared" si="1972"/>
        <v>82.08</v>
      </c>
      <c r="I1878" s="2">
        <f t="shared" si="1976"/>
        <v>647282.88</v>
      </c>
      <c r="J1878" s="2"/>
      <c r="K1878" s="1" t="s">
        <v>22</v>
      </c>
      <c r="L1878" s="2">
        <f>(L1874*L1876)/2</f>
        <v>1889725.3842960557</v>
      </c>
      <c r="R1878">
        <v>5</v>
      </c>
      <c r="S1878" s="2">
        <f t="shared" si="1963"/>
        <v>41.04</v>
      </c>
      <c r="T1878" s="2">
        <f t="shared" si="1964"/>
        <v>41.04</v>
      </c>
      <c r="U1878" s="2">
        <f t="shared" si="1965"/>
        <v>0</v>
      </c>
      <c r="V1878" s="2"/>
      <c r="W1878" s="2">
        <f>S1878-S1878*$N$16</f>
        <v>32.832000000000001</v>
      </c>
      <c r="X1878" s="2">
        <f>T1878-T1878*$N$16</f>
        <v>32.832000000000001</v>
      </c>
      <c r="Y1878" s="2">
        <f>U1878-U1878*$N$16</f>
        <v>0</v>
      </c>
      <c r="Z1878" s="2"/>
      <c r="AA1878" s="2">
        <f t="shared" si="1973"/>
        <v>19.699200000000001</v>
      </c>
      <c r="AB1878" s="2">
        <f t="shared" si="1966"/>
        <v>19.699200000000001</v>
      </c>
      <c r="AC1878" s="2">
        <f t="shared" si="1967"/>
        <v>0</v>
      </c>
      <c r="AD1878" s="2"/>
      <c r="AE1878" s="2">
        <f t="shared" si="1977"/>
        <v>41.04</v>
      </c>
      <c r="AF1878" s="2">
        <f t="shared" si="1974"/>
        <v>41.04</v>
      </c>
      <c r="AG1878" s="2">
        <f t="shared" si="1975"/>
        <v>0</v>
      </c>
    </row>
    <row r="1879" spans="1:35" x14ac:dyDescent="0.25">
      <c r="D1879">
        <f t="shared" si="1968"/>
        <v>6</v>
      </c>
      <c r="E1879" s="2">
        <f t="shared" si="1969"/>
        <v>19.699200000000001</v>
      </c>
      <c r="F1879" s="2">
        <f t="shared" si="1970"/>
        <v>19.699200000000001</v>
      </c>
      <c r="G1879">
        <f t="shared" si="1971"/>
        <v>0</v>
      </c>
      <c r="H1879" s="2">
        <f t="shared" si="1972"/>
        <v>39.398400000000002</v>
      </c>
      <c r="I1879" s="2">
        <f t="shared" si="1976"/>
        <v>447309.73440000002</v>
      </c>
      <c r="J1879" s="2"/>
      <c r="K1879" s="1" t="s">
        <v>23</v>
      </c>
      <c r="L1879" s="2">
        <f>L1878</f>
        <v>1889725.3842960557</v>
      </c>
      <c r="R1879">
        <v>6</v>
      </c>
      <c r="S1879" s="2">
        <f t="shared" si="1963"/>
        <v>19.699200000000001</v>
      </c>
      <c r="T1879" s="2">
        <f t="shared" si="1964"/>
        <v>19.699200000000001</v>
      </c>
      <c r="U1879" s="2">
        <f t="shared" si="1965"/>
        <v>0</v>
      </c>
      <c r="V1879" s="2"/>
      <c r="W1879" s="2">
        <f>S1879-S1879*$N$17</f>
        <v>15.759360000000001</v>
      </c>
      <c r="X1879" s="2">
        <f>T1879-T1879*$N$17</f>
        <v>15.759360000000001</v>
      </c>
      <c r="Y1879" s="2">
        <f>U1879-U1879*$N$17</f>
        <v>0</v>
      </c>
      <c r="Z1879" s="2"/>
      <c r="AA1879" s="2">
        <f t="shared" si="1973"/>
        <v>9.4556160000000009</v>
      </c>
      <c r="AB1879" s="2">
        <f t="shared" si="1966"/>
        <v>9.4556160000000009</v>
      </c>
      <c r="AC1879" s="2">
        <f t="shared" si="1967"/>
        <v>0</v>
      </c>
      <c r="AD1879" s="2"/>
      <c r="AE1879" s="2">
        <f t="shared" si="1977"/>
        <v>19.699200000000001</v>
      </c>
      <c r="AF1879" s="2">
        <f t="shared" si="1974"/>
        <v>19.699200000000001</v>
      </c>
      <c r="AG1879" s="2">
        <f t="shared" si="1975"/>
        <v>0</v>
      </c>
    </row>
    <row r="1880" spans="1:35" x14ac:dyDescent="0.25">
      <c r="D1880">
        <f t="shared" si="1968"/>
        <v>7</v>
      </c>
      <c r="E1880" s="2">
        <f t="shared" si="1969"/>
        <v>9.4556160000000009</v>
      </c>
      <c r="F1880" s="2">
        <f t="shared" si="1970"/>
        <v>9.4556160000000009</v>
      </c>
      <c r="G1880">
        <f t="shared" si="1971"/>
        <v>0</v>
      </c>
      <c r="H1880" s="2">
        <f t="shared" si="1972"/>
        <v>18.911232000000002</v>
      </c>
      <c r="I1880" s="2">
        <f t="shared" si="1976"/>
        <v>278288.23449600005</v>
      </c>
      <c r="J1880" s="2"/>
      <c r="K1880" s="15"/>
      <c r="L1880" s="2"/>
      <c r="M1880" s="2"/>
      <c r="N1880" s="2"/>
      <c r="O1880" s="2"/>
      <c r="R1880">
        <v>7</v>
      </c>
      <c r="S1880" s="2">
        <f t="shared" si="1963"/>
        <v>9.4556160000000009</v>
      </c>
      <c r="T1880" s="2">
        <f t="shared" si="1964"/>
        <v>9.4556160000000009</v>
      </c>
      <c r="U1880" s="2">
        <f t="shared" si="1965"/>
        <v>0</v>
      </c>
      <c r="V1880" s="2"/>
      <c r="W1880" s="2">
        <f>S1880-S1880*$N$18</f>
        <v>7.5644928000000009</v>
      </c>
      <c r="X1880" s="2">
        <f>T1880-T1880*$N$18</f>
        <v>7.5644928000000009</v>
      </c>
      <c r="Y1880" s="2">
        <f>U1880-U1880*$N$18</f>
        <v>0</v>
      </c>
      <c r="Z1880" s="2"/>
      <c r="AA1880" s="2">
        <f t="shared" si="1973"/>
        <v>4.53869568</v>
      </c>
      <c r="AB1880" s="2">
        <f t="shared" si="1966"/>
        <v>4.53869568</v>
      </c>
      <c r="AC1880" s="2">
        <f t="shared" si="1967"/>
        <v>0</v>
      </c>
      <c r="AD1880" s="2"/>
      <c r="AE1880" s="2">
        <f t="shared" si="1977"/>
        <v>9.4556160000000009</v>
      </c>
      <c r="AF1880" s="2">
        <f t="shared" si="1974"/>
        <v>9.4556160000000009</v>
      </c>
      <c r="AG1880" s="2">
        <f t="shared" si="1975"/>
        <v>0</v>
      </c>
    </row>
    <row r="1881" spans="1:35" x14ac:dyDescent="0.25">
      <c r="D1881">
        <f t="shared" si="1968"/>
        <v>8</v>
      </c>
      <c r="E1881" s="2">
        <f t="shared" si="1969"/>
        <v>4.53869568</v>
      </c>
      <c r="F1881" s="2">
        <f t="shared" si="1970"/>
        <v>4.53869568</v>
      </c>
      <c r="G1881">
        <f t="shared" si="1971"/>
        <v>0</v>
      </c>
      <c r="H1881" s="2">
        <f t="shared" si="1972"/>
        <v>9.07739136</v>
      </c>
      <c r="I1881" s="2">
        <f t="shared" si="1976"/>
        <v>168076.97842176</v>
      </c>
      <c r="J1881" s="2"/>
      <c r="K1881" s="2"/>
      <c r="L1881" s="2"/>
      <c r="M1881" s="2"/>
      <c r="N1881" s="2"/>
      <c r="O1881" s="2"/>
      <c r="R1881">
        <v>8</v>
      </c>
      <c r="S1881" s="2">
        <f t="shared" si="1963"/>
        <v>4.53869568</v>
      </c>
      <c r="T1881" s="2">
        <f t="shared" si="1964"/>
        <v>4.53869568</v>
      </c>
      <c r="U1881" s="2">
        <f t="shared" si="1965"/>
        <v>0</v>
      </c>
      <c r="V1881" s="2"/>
      <c r="W1881" s="2">
        <f>S1881-S1881*$N$19</f>
        <v>3.630956544</v>
      </c>
      <c r="X1881" s="2">
        <f>T1881-T1881*$N$19</f>
        <v>3.630956544</v>
      </c>
      <c r="Y1881" s="2">
        <f>U1881-U1881*$N$19</f>
        <v>0</v>
      </c>
      <c r="Z1881" s="2"/>
      <c r="AA1881" s="2">
        <f t="shared" si="1973"/>
        <v>2.1785739263999999</v>
      </c>
      <c r="AB1881" s="2">
        <f t="shared" si="1966"/>
        <v>2.1785739263999999</v>
      </c>
      <c r="AC1881" s="2">
        <f t="shared" si="1967"/>
        <v>0</v>
      </c>
      <c r="AD1881" s="2"/>
      <c r="AE1881" s="2">
        <f t="shared" si="1977"/>
        <v>4.53869568</v>
      </c>
      <c r="AF1881" s="2">
        <f t="shared" si="1974"/>
        <v>4.53869568</v>
      </c>
      <c r="AG1881" s="2">
        <f t="shared" si="1975"/>
        <v>0</v>
      </c>
    </row>
    <row r="1882" spans="1:35" x14ac:dyDescent="0.25">
      <c r="D1882">
        <f t="shared" si="1968"/>
        <v>9</v>
      </c>
      <c r="E1882" s="2">
        <f t="shared" si="1969"/>
        <v>2.1785739263999999</v>
      </c>
      <c r="F1882" s="2">
        <f t="shared" si="1970"/>
        <v>2.1785739263999999</v>
      </c>
      <c r="G1882">
        <f t="shared" si="1971"/>
        <v>0</v>
      </c>
      <c r="H1882" s="2">
        <f t="shared" si="1972"/>
        <v>4.3571478527999998</v>
      </c>
      <c r="I1882" s="2">
        <f t="shared" si="1976"/>
        <v>134261.15393617921</v>
      </c>
      <c r="J1882" s="2"/>
      <c r="K1882" s="2"/>
      <c r="L1882" s="2"/>
      <c r="M1882" s="2"/>
      <c r="N1882" s="2"/>
      <c r="O1882" s="2"/>
      <c r="R1882">
        <v>9</v>
      </c>
      <c r="S1882" s="2">
        <f t="shared" si="1963"/>
        <v>2.1785739263999999</v>
      </c>
      <c r="T1882" s="2">
        <f t="shared" si="1964"/>
        <v>2.1785739263999999</v>
      </c>
      <c r="U1882" s="2">
        <f t="shared" si="1965"/>
        <v>0</v>
      </c>
      <c r="V1882" s="2"/>
      <c r="W1882" s="2">
        <f>S1882-S1882*$N$20</f>
        <v>1.7428591411199998</v>
      </c>
      <c r="X1882" s="2">
        <f>T1882-T1882*$N$20</f>
        <v>1.7428591411199998</v>
      </c>
      <c r="Y1882" s="2">
        <f>U1882-U1882*$N$20</f>
        <v>0</v>
      </c>
      <c r="Z1882" s="2"/>
      <c r="AA1882" s="2">
        <f t="shared" si="1973"/>
        <v>1.0457154846719998</v>
      </c>
      <c r="AB1882" s="2">
        <f t="shared" si="1966"/>
        <v>1.0457154846719998</v>
      </c>
      <c r="AC1882" s="2">
        <f t="shared" si="1967"/>
        <v>0</v>
      </c>
      <c r="AD1882" s="2"/>
      <c r="AE1882" s="2">
        <f t="shared" si="1977"/>
        <v>2.1785739263999999</v>
      </c>
      <c r="AF1882" s="2">
        <f t="shared" si="1974"/>
        <v>2.1785739263999999</v>
      </c>
      <c r="AG1882" s="2">
        <f t="shared" si="1975"/>
        <v>0</v>
      </c>
    </row>
    <row r="1883" spans="1:35" x14ac:dyDescent="0.25">
      <c r="D1883">
        <f t="shared" si="1968"/>
        <v>10</v>
      </c>
      <c r="E1883" s="2">
        <f t="shared" si="1969"/>
        <v>1.0457154846719998</v>
      </c>
      <c r="F1883" s="2">
        <f t="shared" si="1970"/>
        <v>1.0457154846719998</v>
      </c>
      <c r="G1883">
        <f t="shared" si="1971"/>
        <v>0</v>
      </c>
      <c r="H1883" s="2">
        <f t="shared" si="1972"/>
        <v>2.0914309693439996</v>
      </c>
      <c r="I1883" s="2">
        <f t="shared" si="1976"/>
        <v>67114.019806248951</v>
      </c>
      <c r="J1883" s="2"/>
      <c r="K1883" s="2"/>
      <c r="L1883" s="2"/>
      <c r="M1883" s="2"/>
      <c r="N1883" s="2"/>
      <c r="O1883" s="2"/>
      <c r="R1883">
        <v>10</v>
      </c>
      <c r="S1883" s="2">
        <f t="shared" si="1963"/>
        <v>1.0457154846719998</v>
      </c>
      <c r="T1883" s="2">
        <f t="shared" si="1964"/>
        <v>1.0457154846719998</v>
      </c>
      <c r="U1883" s="2">
        <f t="shared" si="1965"/>
        <v>0</v>
      </c>
      <c r="V1883" s="2"/>
      <c r="W1883" s="2">
        <f>S1883-S1883*$N$21</f>
        <v>0.8365723877375999</v>
      </c>
      <c r="X1883" s="2">
        <f>T1883-T1883*$N$21</f>
        <v>0.8365723877375999</v>
      </c>
      <c r="Y1883" s="2">
        <f>U1883-U1883*$N$21</f>
        <v>0</v>
      </c>
      <c r="Z1883" s="2"/>
      <c r="AA1883" s="2">
        <f t="shared" si="1973"/>
        <v>0.50194343264255992</v>
      </c>
      <c r="AB1883" s="2">
        <f t="shared" si="1966"/>
        <v>0.50194343264255992</v>
      </c>
      <c r="AC1883" s="2">
        <f t="shared" si="1967"/>
        <v>0</v>
      </c>
      <c r="AD1883" s="2"/>
      <c r="AE1883" s="2">
        <f t="shared" si="1977"/>
        <v>1.0457154846719998</v>
      </c>
      <c r="AF1883" s="2">
        <f t="shared" si="1974"/>
        <v>1.0457154846719998</v>
      </c>
      <c r="AG1883" s="2">
        <f t="shared" si="1975"/>
        <v>0</v>
      </c>
    </row>
    <row r="1884" spans="1:35" x14ac:dyDescent="0.25">
      <c r="D1884">
        <f t="shared" si="1968"/>
        <v>11</v>
      </c>
      <c r="E1884" s="2">
        <f t="shared" si="1969"/>
        <v>0.50194343264255992</v>
      </c>
      <c r="F1884" s="2">
        <f t="shared" si="1970"/>
        <v>0.50194343264255992</v>
      </c>
      <c r="G1884">
        <f t="shared" si="1971"/>
        <v>0</v>
      </c>
      <c r="H1884" s="2">
        <f t="shared" si="1972"/>
        <v>1.0038868652851198</v>
      </c>
      <c r="I1884" s="2">
        <f t="shared" si="1976"/>
        <v>40360.26753192296</v>
      </c>
      <c r="J1884" s="2"/>
      <c r="K1884" s="2"/>
      <c r="L1884" s="2"/>
      <c r="M1884" s="2"/>
      <c r="N1884" s="2"/>
      <c r="O1884" s="2"/>
      <c r="R1884" s="3">
        <v>11</v>
      </c>
      <c r="S1884" s="6">
        <f t="shared" si="1963"/>
        <v>0.50194343264255992</v>
      </c>
      <c r="T1884" s="6">
        <f t="shared" si="1964"/>
        <v>0.50194343264255992</v>
      </c>
      <c r="U1884" s="6">
        <f t="shared" si="1965"/>
        <v>0</v>
      </c>
      <c r="V1884" s="7"/>
      <c r="W1884" s="2">
        <f>S1884-S1884*$N$22</f>
        <v>0.40155474611404796</v>
      </c>
      <c r="X1884" s="2">
        <f>T1884-T1884*$N$22</f>
        <v>0.40155474611404796</v>
      </c>
      <c r="Y1884" s="2">
        <f>U1884-U1884*$N$22</f>
        <v>0</v>
      </c>
      <c r="Z1884" s="2"/>
      <c r="AA1884" s="2">
        <f t="shared" si="1973"/>
        <v>0.24093284766842876</v>
      </c>
      <c r="AB1884" s="2">
        <f t="shared" si="1966"/>
        <v>0.24093284766842876</v>
      </c>
      <c r="AC1884" s="2">
        <f t="shared" si="1967"/>
        <v>0</v>
      </c>
      <c r="AD1884" s="2"/>
      <c r="AE1884" s="2">
        <f t="shared" si="1977"/>
        <v>0.50194343264255992</v>
      </c>
      <c r="AF1884" s="2">
        <f t="shared" si="1974"/>
        <v>0.50194343264255992</v>
      </c>
      <c r="AG1884" s="2">
        <f t="shared" si="1975"/>
        <v>0</v>
      </c>
    </row>
    <row r="1885" spans="1:35" x14ac:dyDescent="0.25">
      <c r="H1885" s="2">
        <f>SUM(H1874:H1884)</f>
        <v>9611.8210262316497</v>
      </c>
      <c r="I1885">
        <f>SUM(I1876:I1884)</f>
        <v>3779450.7685921113</v>
      </c>
      <c r="R1885" t="s">
        <v>30</v>
      </c>
      <c r="T1885">
        <f>IF($H1885&lt;$J$12,F1885,F1885/$H1885*$J$12)</f>
        <v>0</v>
      </c>
      <c r="U1885">
        <f>SUM(S1874:U1884)</f>
        <v>7052.9194890474282</v>
      </c>
      <c r="Y1885" s="2">
        <f>SUM(W1874:Y1884)</f>
        <v>6877.3355912379429</v>
      </c>
      <c r="AC1885" s="2">
        <f>SUM(AA1874:AC1884)</f>
        <v>2053.4013547427667</v>
      </c>
      <c r="AE1885" s="2">
        <f>SUM(AE1874:AE1884)</f>
        <v>4805.9105131158249</v>
      </c>
      <c r="AF1885" s="2">
        <f>SUM(AF1874:AF1884)</f>
        <v>4805.9105131158249</v>
      </c>
      <c r="AG1885">
        <f>SUM(AG1874:AG1884)</f>
        <v>0</v>
      </c>
      <c r="AH1885" s="15">
        <f>SUM(AE1874:AG1884)</f>
        <v>9611.8210262316461</v>
      </c>
    </row>
    <row r="1886" spans="1:35" x14ac:dyDescent="0.25">
      <c r="B1886" s="3"/>
      <c r="C1886" s="3"/>
      <c r="D1886" s="3"/>
      <c r="E1886" s="6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14"/>
      <c r="AI1886" s="3"/>
    </row>
    <row r="1887" spans="1:35" x14ac:dyDescent="0.25">
      <c r="B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7"/>
      <c r="U1887" s="7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7"/>
      <c r="AH1887" s="19"/>
      <c r="AI1887" s="7"/>
    </row>
    <row r="1888" spans="1:35" x14ac:dyDescent="0.25">
      <c r="A1888" t="s">
        <v>24</v>
      </c>
      <c r="B1888">
        <f>B1873+1</f>
        <v>124</v>
      </c>
      <c r="D1888" s="3" t="s">
        <v>34</v>
      </c>
      <c r="E1888" s="3" t="s">
        <v>5</v>
      </c>
      <c r="F1888" s="3" t="s">
        <v>4</v>
      </c>
      <c r="G1888" s="3" t="s">
        <v>6</v>
      </c>
      <c r="H1888" s="3" t="s">
        <v>14</v>
      </c>
      <c r="I1888" s="3" t="s">
        <v>7</v>
      </c>
      <c r="K1888" s="14" t="s">
        <v>32</v>
      </c>
      <c r="L1888" s="4"/>
      <c r="M1888" s="4"/>
      <c r="N1888" s="3" t="s">
        <v>51</v>
      </c>
      <c r="O1888" s="3" t="s">
        <v>50</v>
      </c>
      <c r="P1888" s="3" t="s">
        <v>14</v>
      </c>
      <c r="R1888" s="3" t="s">
        <v>34</v>
      </c>
      <c r="S1888" s="3" t="s">
        <v>35</v>
      </c>
      <c r="T1888" s="3" t="s">
        <v>36</v>
      </c>
      <c r="U1888" s="3" t="s">
        <v>37</v>
      </c>
      <c r="W1888" s="3" t="s">
        <v>38</v>
      </c>
      <c r="X1888" s="3" t="s">
        <v>39</v>
      </c>
      <c r="Y1888" s="3" t="s">
        <v>40</v>
      </c>
      <c r="AA1888" s="3" t="s">
        <v>41</v>
      </c>
      <c r="AB1888" s="3" t="s">
        <v>42</v>
      </c>
      <c r="AC1888" s="3" t="s">
        <v>43</v>
      </c>
      <c r="AE1888" s="3" t="s">
        <v>52</v>
      </c>
      <c r="AF1888" s="3" t="s">
        <v>54</v>
      </c>
      <c r="AG1888" s="3" t="s">
        <v>53</v>
      </c>
      <c r="AH1888" s="1" t="s">
        <v>24</v>
      </c>
      <c r="AI1888">
        <f>B1888</f>
        <v>124</v>
      </c>
    </row>
    <row r="1889" spans="1:35" x14ac:dyDescent="0.25">
      <c r="D1889">
        <f>D1874</f>
        <v>1</v>
      </c>
      <c r="E1889" s="2">
        <f>AE1874</f>
        <v>3779.4507685921112</v>
      </c>
      <c r="F1889" s="2">
        <f>AF1874</f>
        <v>3779.4507685921112</v>
      </c>
      <c r="G1889">
        <f>IF($B1888&lt;$M$5,0,$K$6)</f>
        <v>0</v>
      </c>
      <c r="H1889" s="2">
        <f>SUM(E1889:G1889)</f>
        <v>7558.9015371842224</v>
      </c>
      <c r="K1889" s="1" t="s">
        <v>17</v>
      </c>
      <c r="L1889" s="2">
        <f>SUM(I1891:I1899)</f>
        <v>3779450.7685921113</v>
      </c>
      <c r="M1889" s="4"/>
      <c r="N1889" s="7">
        <f>L1892+L1893</f>
        <v>1889725.3842960557</v>
      </c>
      <c r="O1889" s="7">
        <f>L1894</f>
        <v>1889725.3842960557</v>
      </c>
      <c r="P1889" s="4"/>
      <c r="R1889">
        <v>1</v>
      </c>
      <c r="S1889" s="2">
        <f t="shared" ref="S1889:S1899" si="1979">IF($H1889&lt;$J$12,E1889,E1889/$H1889*$J$12)</f>
        <v>2500</v>
      </c>
      <c r="T1889" s="2">
        <f t="shared" ref="T1889:T1899" si="1980">IF($H1889&lt;$J$12,F1889,F1889/$H1889*$J$12)</f>
        <v>2500</v>
      </c>
      <c r="U1889" s="2">
        <f t="shared" ref="U1889:U1899" si="1981">IF($H1889&lt;$J$12,G1889,G1889/$H1889*$J$12)</f>
        <v>0</v>
      </c>
      <c r="V1889" s="2"/>
      <c r="W1889" s="2">
        <f>S1889-S1889*$N$12</f>
        <v>2500</v>
      </c>
      <c r="X1889" s="2">
        <f>T1889-T1889*$N$12</f>
        <v>2500</v>
      </c>
      <c r="Y1889" s="2">
        <f>U1889-U1889*$N$12</f>
        <v>0</v>
      </c>
      <c r="Z1889" s="2"/>
      <c r="AA1889" s="2">
        <f>W1889*VLOOKUP($R1889,$D$19:$E$29,2,FALSE)</f>
        <v>625</v>
      </c>
      <c r="AB1889" s="2">
        <f t="shared" ref="AB1889:AB1899" si="1982">X1889*VLOOKUP($R1889,$D$19:$E$29,2,FALSE)</f>
        <v>625</v>
      </c>
      <c r="AC1889" s="2">
        <f t="shared" ref="AC1889:AC1899" si="1983">Y1889*VLOOKUP($R1889,$D$19:$E$29,2,FALSE)</f>
        <v>0</v>
      </c>
      <c r="AD1889" s="2"/>
      <c r="AE1889" s="2">
        <f>N1892</f>
        <v>3779.4507685921112</v>
      </c>
      <c r="AF1889" s="2">
        <f>O1892</f>
        <v>3779.4507685921112</v>
      </c>
      <c r="AG1889">
        <v>0</v>
      </c>
    </row>
    <row r="1890" spans="1:35" x14ac:dyDescent="0.25">
      <c r="D1890">
        <f t="shared" ref="D1890:D1899" si="1984">D1875</f>
        <v>2</v>
      </c>
      <c r="E1890" s="2">
        <f t="shared" ref="E1890:E1899" si="1985">AE1875</f>
        <v>625</v>
      </c>
      <c r="F1890" s="2">
        <f t="shared" ref="F1890:F1899" si="1986">AF1875</f>
        <v>625</v>
      </c>
      <c r="G1890">
        <f t="shared" ref="G1890:G1899" si="1987">AG1875</f>
        <v>0</v>
      </c>
      <c r="H1890" s="2">
        <f t="shared" ref="H1890:H1899" si="1988">SUM(E1890:G1890)</f>
        <v>1250</v>
      </c>
      <c r="K1890" s="1" t="s">
        <v>19</v>
      </c>
      <c r="L1890" s="8">
        <f>IF(B1888&lt;$M$5,0,$K$6/SUM($K$6,E1889:E1899))</f>
        <v>0</v>
      </c>
      <c r="M1890" s="1" t="s">
        <v>15</v>
      </c>
      <c r="N1890" s="2">
        <f>N1889*$I$6</f>
        <v>3779.4507685921112</v>
      </c>
      <c r="O1890" s="2">
        <f>O1889*$I$6</f>
        <v>3779.4507685921112</v>
      </c>
      <c r="P1890" s="2">
        <f>SUM(N1890:O1890)</f>
        <v>7558.9015371842224</v>
      </c>
      <c r="R1890">
        <v>2</v>
      </c>
      <c r="S1890" s="2">
        <f t="shared" si="1979"/>
        <v>625</v>
      </c>
      <c r="T1890" s="2">
        <f t="shared" si="1980"/>
        <v>625</v>
      </c>
      <c r="U1890" s="2">
        <f t="shared" si="1981"/>
        <v>0</v>
      </c>
      <c r="V1890" s="2"/>
      <c r="W1890" s="2">
        <f>S1890-S1890*$N$13</f>
        <v>593.75</v>
      </c>
      <c r="X1890" s="2">
        <f>T1890-T1890*$N$13</f>
        <v>593.75</v>
      </c>
      <c r="Y1890" s="2">
        <f>U1890-U1890*$N$13</f>
        <v>0</v>
      </c>
      <c r="Z1890" s="2"/>
      <c r="AA1890" s="2">
        <f t="shared" ref="AA1890:AA1899" si="1989">W1890*VLOOKUP($R1890,$D$19:$E$29,2,FALSE)</f>
        <v>237.5</v>
      </c>
      <c r="AB1890" s="2">
        <f t="shared" si="1982"/>
        <v>237.5</v>
      </c>
      <c r="AC1890" s="2">
        <f t="shared" si="1983"/>
        <v>0</v>
      </c>
      <c r="AD1890" s="2"/>
      <c r="AE1890" s="2">
        <f>AA1889</f>
        <v>625</v>
      </c>
      <c r="AF1890" s="2">
        <f t="shared" ref="AF1890:AF1899" si="1990">AB1889</f>
        <v>625</v>
      </c>
      <c r="AG1890" s="2">
        <f t="shared" ref="AG1890:AG1899" si="1991">AC1889</f>
        <v>0</v>
      </c>
    </row>
    <row r="1891" spans="1:35" x14ac:dyDescent="0.25">
      <c r="D1891">
        <f t="shared" si="1984"/>
        <v>3</v>
      </c>
      <c r="E1891" s="2">
        <f t="shared" si="1985"/>
        <v>237.5</v>
      </c>
      <c r="F1891" s="2">
        <f t="shared" si="1986"/>
        <v>237.5</v>
      </c>
      <c r="G1891">
        <f t="shared" si="1987"/>
        <v>0</v>
      </c>
      <c r="H1891" s="2">
        <f t="shared" si="1988"/>
        <v>475</v>
      </c>
      <c r="I1891" s="2">
        <f t="shared" ref="I1891:I1899" si="1992">F1891*VLOOKUP(D1891,$H$12:$L$22,4,FALSE)</f>
        <v>1149025</v>
      </c>
      <c r="J1891" s="2"/>
      <c r="K1891" s="1" t="s">
        <v>20</v>
      </c>
      <c r="L1891" s="8">
        <f>1-L1890</f>
        <v>1</v>
      </c>
      <c r="M1891" s="1" t="s">
        <v>16</v>
      </c>
      <c r="N1891" s="2">
        <f>IF($P1890&lt;$I$7,N1890,$I$7*N1890/$P1890)</f>
        <v>3779.4507685921112</v>
      </c>
      <c r="O1891" s="2">
        <f>IF($P1890&lt;$I$7,O1890,$I$7*O1890/$P1890)</f>
        <v>3779.4507685921112</v>
      </c>
      <c r="P1891" s="2">
        <f>SUM(N1891:O1891)</f>
        <v>7558.9015371842224</v>
      </c>
      <c r="R1891">
        <v>3</v>
      </c>
      <c r="S1891" s="2">
        <f t="shared" si="1979"/>
        <v>237.5</v>
      </c>
      <c r="T1891" s="2">
        <f t="shared" si="1980"/>
        <v>237.5</v>
      </c>
      <c r="U1891" s="2">
        <f t="shared" si="1981"/>
        <v>0</v>
      </c>
      <c r="V1891" s="2"/>
      <c r="W1891" s="2">
        <f>S1891-S1891*$N$14</f>
        <v>213.75</v>
      </c>
      <c r="X1891" s="2">
        <f>T1891-T1891*$N$14</f>
        <v>213.75</v>
      </c>
      <c r="Y1891" s="2">
        <f>U1891-U1891*$N$14</f>
        <v>0</v>
      </c>
      <c r="Z1891" s="2"/>
      <c r="AA1891" s="2">
        <f t="shared" si="1989"/>
        <v>85.5</v>
      </c>
      <c r="AB1891" s="2">
        <f t="shared" si="1982"/>
        <v>85.5</v>
      </c>
      <c r="AC1891" s="2">
        <f t="shared" si="1983"/>
        <v>0</v>
      </c>
      <c r="AD1891" s="2"/>
      <c r="AE1891" s="2">
        <f t="shared" ref="AE1891:AE1899" si="1993">AA1890</f>
        <v>237.5</v>
      </c>
      <c r="AF1891" s="2">
        <f t="shared" si="1990"/>
        <v>237.5</v>
      </c>
      <c r="AG1891" s="2">
        <f t="shared" si="1991"/>
        <v>0</v>
      </c>
    </row>
    <row r="1892" spans="1:35" x14ac:dyDescent="0.25">
      <c r="D1892">
        <f t="shared" si="1984"/>
        <v>4</v>
      </c>
      <c r="E1892" s="2">
        <f t="shared" si="1985"/>
        <v>85.5</v>
      </c>
      <c r="F1892" s="2">
        <f t="shared" si="1986"/>
        <v>85.5</v>
      </c>
      <c r="G1892">
        <f t="shared" si="1987"/>
        <v>0</v>
      </c>
      <c r="H1892" s="2">
        <f t="shared" si="1988"/>
        <v>171</v>
      </c>
      <c r="I1892" s="2">
        <f t="shared" si="1992"/>
        <v>847732.5</v>
      </c>
      <c r="J1892" s="2"/>
      <c r="K1892" s="1" t="s">
        <v>21</v>
      </c>
      <c r="L1892" s="2">
        <f>L1889*L1890</f>
        <v>0</v>
      </c>
      <c r="M1892" s="1" t="s">
        <v>33</v>
      </c>
      <c r="N1892" s="2">
        <f>N1891</f>
        <v>3779.4507685921112</v>
      </c>
      <c r="O1892" s="2">
        <f t="shared" ref="O1892" si="1994">O1891</f>
        <v>3779.4507685921112</v>
      </c>
      <c r="P1892" s="2">
        <f>SUM(N1892:O1892)</f>
        <v>7558.9015371842224</v>
      </c>
      <c r="R1892">
        <v>4</v>
      </c>
      <c r="S1892" s="2">
        <f t="shared" si="1979"/>
        <v>85.5</v>
      </c>
      <c r="T1892" s="2">
        <f t="shared" si="1980"/>
        <v>85.5</v>
      </c>
      <c r="U1892" s="2">
        <f t="shared" si="1981"/>
        <v>0</v>
      </c>
      <c r="V1892" s="2"/>
      <c r="W1892" s="2">
        <f>S1892-S1892*$N$15</f>
        <v>68.400000000000006</v>
      </c>
      <c r="X1892" s="2">
        <f>T1892-T1892*$N$15</f>
        <v>68.400000000000006</v>
      </c>
      <c r="Y1892" s="2">
        <f>U1892-U1892*$N$15</f>
        <v>0</v>
      </c>
      <c r="Z1892" s="2"/>
      <c r="AA1892" s="2">
        <f t="shared" si="1989"/>
        <v>41.04</v>
      </c>
      <c r="AB1892" s="2">
        <f t="shared" si="1982"/>
        <v>41.04</v>
      </c>
      <c r="AC1892" s="2">
        <f t="shared" si="1983"/>
        <v>0</v>
      </c>
      <c r="AD1892" s="2"/>
      <c r="AE1892" s="2">
        <f t="shared" si="1993"/>
        <v>85.5</v>
      </c>
      <c r="AF1892" s="2">
        <f t="shared" si="1990"/>
        <v>85.5</v>
      </c>
      <c r="AG1892" s="2">
        <f t="shared" si="1991"/>
        <v>0</v>
      </c>
    </row>
    <row r="1893" spans="1:35" x14ac:dyDescent="0.25">
      <c r="D1893">
        <f t="shared" si="1984"/>
        <v>5</v>
      </c>
      <c r="E1893" s="2">
        <f t="shared" si="1985"/>
        <v>41.04</v>
      </c>
      <c r="F1893" s="2">
        <f t="shared" si="1986"/>
        <v>41.04</v>
      </c>
      <c r="G1893">
        <f t="shared" si="1987"/>
        <v>0</v>
      </c>
      <c r="H1893" s="2">
        <f t="shared" si="1988"/>
        <v>82.08</v>
      </c>
      <c r="I1893" s="2">
        <f t="shared" si="1992"/>
        <v>647282.88</v>
      </c>
      <c r="J1893" s="2"/>
      <c r="K1893" s="1" t="s">
        <v>22</v>
      </c>
      <c r="L1893" s="2">
        <f>(L1889*L1891)/2</f>
        <v>1889725.3842960557</v>
      </c>
      <c r="R1893">
        <v>5</v>
      </c>
      <c r="S1893" s="2">
        <f t="shared" si="1979"/>
        <v>41.04</v>
      </c>
      <c r="T1893" s="2">
        <f t="shared" si="1980"/>
        <v>41.04</v>
      </c>
      <c r="U1893" s="2">
        <f t="shared" si="1981"/>
        <v>0</v>
      </c>
      <c r="V1893" s="2"/>
      <c r="W1893" s="2">
        <f>S1893-S1893*$N$16</f>
        <v>32.832000000000001</v>
      </c>
      <c r="X1893" s="2">
        <f>T1893-T1893*$N$16</f>
        <v>32.832000000000001</v>
      </c>
      <c r="Y1893" s="2">
        <f>U1893-U1893*$N$16</f>
        <v>0</v>
      </c>
      <c r="Z1893" s="2"/>
      <c r="AA1893" s="2">
        <f t="shared" si="1989"/>
        <v>19.699200000000001</v>
      </c>
      <c r="AB1893" s="2">
        <f t="shared" si="1982"/>
        <v>19.699200000000001</v>
      </c>
      <c r="AC1893" s="2">
        <f t="shared" si="1983"/>
        <v>0</v>
      </c>
      <c r="AD1893" s="2"/>
      <c r="AE1893" s="2">
        <f t="shared" si="1993"/>
        <v>41.04</v>
      </c>
      <c r="AF1893" s="2">
        <f t="shared" si="1990"/>
        <v>41.04</v>
      </c>
      <c r="AG1893" s="2">
        <f t="shared" si="1991"/>
        <v>0</v>
      </c>
    </row>
    <row r="1894" spans="1:35" x14ac:dyDescent="0.25">
      <c r="D1894">
        <f t="shared" si="1984"/>
        <v>6</v>
      </c>
      <c r="E1894" s="2">
        <f t="shared" si="1985"/>
        <v>19.699200000000001</v>
      </c>
      <c r="F1894" s="2">
        <f t="shared" si="1986"/>
        <v>19.699200000000001</v>
      </c>
      <c r="G1894">
        <f t="shared" si="1987"/>
        <v>0</v>
      </c>
      <c r="H1894" s="2">
        <f t="shared" si="1988"/>
        <v>39.398400000000002</v>
      </c>
      <c r="I1894" s="2">
        <f t="shared" si="1992"/>
        <v>447309.73440000002</v>
      </c>
      <c r="J1894" s="2"/>
      <c r="K1894" s="1" t="s">
        <v>23</v>
      </c>
      <c r="L1894" s="2">
        <f>L1893</f>
        <v>1889725.3842960557</v>
      </c>
      <c r="R1894">
        <v>6</v>
      </c>
      <c r="S1894" s="2">
        <f t="shared" si="1979"/>
        <v>19.699200000000001</v>
      </c>
      <c r="T1894" s="2">
        <f t="shared" si="1980"/>
        <v>19.699200000000001</v>
      </c>
      <c r="U1894" s="2">
        <f t="shared" si="1981"/>
        <v>0</v>
      </c>
      <c r="V1894" s="2"/>
      <c r="W1894" s="2">
        <f>S1894-S1894*$N$17</f>
        <v>15.759360000000001</v>
      </c>
      <c r="X1894" s="2">
        <f>T1894-T1894*$N$17</f>
        <v>15.759360000000001</v>
      </c>
      <c r="Y1894" s="2">
        <f>U1894-U1894*$N$17</f>
        <v>0</v>
      </c>
      <c r="Z1894" s="2"/>
      <c r="AA1894" s="2">
        <f t="shared" si="1989"/>
        <v>9.4556160000000009</v>
      </c>
      <c r="AB1894" s="2">
        <f t="shared" si="1982"/>
        <v>9.4556160000000009</v>
      </c>
      <c r="AC1894" s="2">
        <f t="shared" si="1983"/>
        <v>0</v>
      </c>
      <c r="AD1894" s="2"/>
      <c r="AE1894" s="2">
        <f t="shared" si="1993"/>
        <v>19.699200000000001</v>
      </c>
      <c r="AF1894" s="2">
        <f t="shared" si="1990"/>
        <v>19.699200000000001</v>
      </c>
      <c r="AG1894" s="2">
        <f t="shared" si="1991"/>
        <v>0</v>
      </c>
    </row>
    <row r="1895" spans="1:35" x14ac:dyDescent="0.25">
      <c r="D1895">
        <f t="shared" si="1984"/>
        <v>7</v>
      </c>
      <c r="E1895" s="2">
        <f t="shared" si="1985"/>
        <v>9.4556160000000009</v>
      </c>
      <c r="F1895" s="2">
        <f t="shared" si="1986"/>
        <v>9.4556160000000009</v>
      </c>
      <c r="G1895">
        <f t="shared" si="1987"/>
        <v>0</v>
      </c>
      <c r="H1895" s="2">
        <f t="shared" si="1988"/>
        <v>18.911232000000002</v>
      </c>
      <c r="I1895" s="2">
        <f t="shared" si="1992"/>
        <v>278288.23449600005</v>
      </c>
      <c r="J1895" s="2"/>
      <c r="K1895" s="15"/>
      <c r="L1895" s="2"/>
      <c r="M1895" s="2"/>
      <c r="N1895" s="2"/>
      <c r="O1895" s="2"/>
      <c r="R1895">
        <v>7</v>
      </c>
      <c r="S1895" s="2">
        <f t="shared" si="1979"/>
        <v>9.4556160000000009</v>
      </c>
      <c r="T1895" s="2">
        <f t="shared" si="1980"/>
        <v>9.4556160000000009</v>
      </c>
      <c r="U1895" s="2">
        <f t="shared" si="1981"/>
        <v>0</v>
      </c>
      <c r="V1895" s="2"/>
      <c r="W1895" s="2">
        <f>S1895-S1895*$N$18</f>
        <v>7.5644928000000009</v>
      </c>
      <c r="X1895" s="2">
        <f>T1895-T1895*$N$18</f>
        <v>7.5644928000000009</v>
      </c>
      <c r="Y1895" s="2">
        <f>U1895-U1895*$N$18</f>
        <v>0</v>
      </c>
      <c r="Z1895" s="2"/>
      <c r="AA1895" s="2">
        <f t="shared" si="1989"/>
        <v>4.53869568</v>
      </c>
      <c r="AB1895" s="2">
        <f t="shared" si="1982"/>
        <v>4.53869568</v>
      </c>
      <c r="AC1895" s="2">
        <f t="shared" si="1983"/>
        <v>0</v>
      </c>
      <c r="AD1895" s="2"/>
      <c r="AE1895" s="2">
        <f t="shared" si="1993"/>
        <v>9.4556160000000009</v>
      </c>
      <c r="AF1895" s="2">
        <f t="shared" si="1990"/>
        <v>9.4556160000000009</v>
      </c>
      <c r="AG1895" s="2">
        <f t="shared" si="1991"/>
        <v>0</v>
      </c>
    </row>
    <row r="1896" spans="1:35" x14ac:dyDescent="0.25">
      <c r="D1896">
        <f t="shared" si="1984"/>
        <v>8</v>
      </c>
      <c r="E1896" s="2">
        <f t="shared" si="1985"/>
        <v>4.53869568</v>
      </c>
      <c r="F1896" s="2">
        <f t="shared" si="1986"/>
        <v>4.53869568</v>
      </c>
      <c r="G1896">
        <f t="shared" si="1987"/>
        <v>0</v>
      </c>
      <c r="H1896" s="2">
        <f t="shared" si="1988"/>
        <v>9.07739136</v>
      </c>
      <c r="I1896" s="2">
        <f t="shared" si="1992"/>
        <v>168076.97842176</v>
      </c>
      <c r="J1896" s="2"/>
      <c r="K1896" s="2"/>
      <c r="L1896" s="2"/>
      <c r="M1896" s="2"/>
      <c r="N1896" s="2"/>
      <c r="O1896" s="2"/>
      <c r="R1896">
        <v>8</v>
      </c>
      <c r="S1896" s="2">
        <f t="shared" si="1979"/>
        <v>4.53869568</v>
      </c>
      <c r="T1896" s="2">
        <f t="shared" si="1980"/>
        <v>4.53869568</v>
      </c>
      <c r="U1896" s="2">
        <f t="shared" si="1981"/>
        <v>0</v>
      </c>
      <c r="V1896" s="2"/>
      <c r="W1896" s="2">
        <f>S1896-S1896*$N$19</f>
        <v>3.630956544</v>
      </c>
      <c r="X1896" s="2">
        <f>T1896-T1896*$N$19</f>
        <v>3.630956544</v>
      </c>
      <c r="Y1896" s="2">
        <f>U1896-U1896*$N$19</f>
        <v>0</v>
      </c>
      <c r="Z1896" s="2"/>
      <c r="AA1896" s="2">
        <f t="shared" si="1989"/>
        <v>2.1785739263999999</v>
      </c>
      <c r="AB1896" s="2">
        <f t="shared" si="1982"/>
        <v>2.1785739263999999</v>
      </c>
      <c r="AC1896" s="2">
        <f t="shared" si="1983"/>
        <v>0</v>
      </c>
      <c r="AD1896" s="2"/>
      <c r="AE1896" s="2">
        <f t="shared" si="1993"/>
        <v>4.53869568</v>
      </c>
      <c r="AF1896" s="2">
        <f t="shared" si="1990"/>
        <v>4.53869568</v>
      </c>
      <c r="AG1896" s="2">
        <f t="shared" si="1991"/>
        <v>0</v>
      </c>
    </row>
    <row r="1897" spans="1:35" x14ac:dyDescent="0.25">
      <c r="D1897">
        <f t="shared" si="1984"/>
        <v>9</v>
      </c>
      <c r="E1897" s="2">
        <f t="shared" si="1985"/>
        <v>2.1785739263999999</v>
      </c>
      <c r="F1897" s="2">
        <f t="shared" si="1986"/>
        <v>2.1785739263999999</v>
      </c>
      <c r="G1897">
        <f t="shared" si="1987"/>
        <v>0</v>
      </c>
      <c r="H1897" s="2">
        <f t="shared" si="1988"/>
        <v>4.3571478527999998</v>
      </c>
      <c r="I1897" s="2">
        <f t="shared" si="1992"/>
        <v>134261.15393617921</v>
      </c>
      <c r="J1897" s="2"/>
      <c r="K1897" s="2"/>
      <c r="L1897" s="2"/>
      <c r="M1897" s="2"/>
      <c r="N1897" s="2"/>
      <c r="O1897" s="2"/>
      <c r="R1897">
        <v>9</v>
      </c>
      <c r="S1897" s="2">
        <f t="shared" si="1979"/>
        <v>2.1785739263999999</v>
      </c>
      <c r="T1897" s="2">
        <f t="shared" si="1980"/>
        <v>2.1785739263999999</v>
      </c>
      <c r="U1897" s="2">
        <f t="shared" si="1981"/>
        <v>0</v>
      </c>
      <c r="V1897" s="2"/>
      <c r="W1897" s="2">
        <f>S1897-S1897*$N$20</f>
        <v>1.7428591411199998</v>
      </c>
      <c r="X1897" s="2">
        <f>T1897-T1897*$N$20</f>
        <v>1.7428591411199998</v>
      </c>
      <c r="Y1897" s="2">
        <f>U1897-U1897*$N$20</f>
        <v>0</v>
      </c>
      <c r="Z1897" s="2"/>
      <c r="AA1897" s="2">
        <f t="shared" si="1989"/>
        <v>1.0457154846719998</v>
      </c>
      <c r="AB1897" s="2">
        <f t="shared" si="1982"/>
        <v>1.0457154846719998</v>
      </c>
      <c r="AC1897" s="2">
        <f t="shared" si="1983"/>
        <v>0</v>
      </c>
      <c r="AD1897" s="2"/>
      <c r="AE1897" s="2">
        <f t="shared" si="1993"/>
        <v>2.1785739263999999</v>
      </c>
      <c r="AF1897" s="2">
        <f t="shared" si="1990"/>
        <v>2.1785739263999999</v>
      </c>
      <c r="AG1897" s="2">
        <f t="shared" si="1991"/>
        <v>0</v>
      </c>
    </row>
    <row r="1898" spans="1:35" x14ac:dyDescent="0.25">
      <c r="D1898">
        <f t="shared" si="1984"/>
        <v>10</v>
      </c>
      <c r="E1898" s="2">
        <f t="shared" si="1985"/>
        <v>1.0457154846719998</v>
      </c>
      <c r="F1898" s="2">
        <f t="shared" si="1986"/>
        <v>1.0457154846719998</v>
      </c>
      <c r="G1898">
        <f t="shared" si="1987"/>
        <v>0</v>
      </c>
      <c r="H1898" s="2">
        <f t="shared" si="1988"/>
        <v>2.0914309693439996</v>
      </c>
      <c r="I1898" s="2">
        <f t="shared" si="1992"/>
        <v>67114.019806248951</v>
      </c>
      <c r="J1898" s="2"/>
      <c r="K1898" s="2"/>
      <c r="L1898" s="2"/>
      <c r="M1898" s="2"/>
      <c r="N1898" s="2"/>
      <c r="O1898" s="2"/>
      <c r="R1898">
        <v>10</v>
      </c>
      <c r="S1898" s="2">
        <f t="shared" si="1979"/>
        <v>1.0457154846719998</v>
      </c>
      <c r="T1898" s="2">
        <f t="shared" si="1980"/>
        <v>1.0457154846719998</v>
      </c>
      <c r="U1898" s="2">
        <f t="shared" si="1981"/>
        <v>0</v>
      </c>
      <c r="V1898" s="2"/>
      <c r="W1898" s="2">
        <f>S1898-S1898*$N$21</f>
        <v>0.8365723877375999</v>
      </c>
      <c r="X1898" s="2">
        <f>T1898-T1898*$N$21</f>
        <v>0.8365723877375999</v>
      </c>
      <c r="Y1898" s="2">
        <f>U1898-U1898*$N$21</f>
        <v>0</v>
      </c>
      <c r="Z1898" s="2"/>
      <c r="AA1898" s="2">
        <f t="shared" si="1989"/>
        <v>0.50194343264255992</v>
      </c>
      <c r="AB1898" s="2">
        <f t="shared" si="1982"/>
        <v>0.50194343264255992</v>
      </c>
      <c r="AC1898" s="2">
        <f t="shared" si="1983"/>
        <v>0</v>
      </c>
      <c r="AD1898" s="2"/>
      <c r="AE1898" s="2">
        <f t="shared" si="1993"/>
        <v>1.0457154846719998</v>
      </c>
      <c r="AF1898" s="2">
        <f t="shared" si="1990"/>
        <v>1.0457154846719998</v>
      </c>
      <c r="AG1898" s="2">
        <f t="shared" si="1991"/>
        <v>0</v>
      </c>
    </row>
    <row r="1899" spans="1:35" x14ac:dyDescent="0.25">
      <c r="D1899">
        <f t="shared" si="1984"/>
        <v>11</v>
      </c>
      <c r="E1899" s="2">
        <f t="shared" si="1985"/>
        <v>0.50194343264255992</v>
      </c>
      <c r="F1899" s="2">
        <f t="shared" si="1986"/>
        <v>0.50194343264255992</v>
      </c>
      <c r="G1899">
        <f t="shared" si="1987"/>
        <v>0</v>
      </c>
      <c r="H1899" s="2">
        <f t="shared" si="1988"/>
        <v>1.0038868652851198</v>
      </c>
      <c r="I1899" s="2">
        <f t="shared" si="1992"/>
        <v>40360.26753192296</v>
      </c>
      <c r="J1899" s="2"/>
      <c r="K1899" s="2"/>
      <c r="L1899" s="2"/>
      <c r="M1899" s="2"/>
      <c r="N1899" s="2"/>
      <c r="O1899" s="2"/>
      <c r="R1899" s="3">
        <v>11</v>
      </c>
      <c r="S1899" s="6">
        <f t="shared" si="1979"/>
        <v>0.50194343264255992</v>
      </c>
      <c r="T1899" s="6">
        <f t="shared" si="1980"/>
        <v>0.50194343264255992</v>
      </c>
      <c r="U1899" s="6">
        <f t="shared" si="1981"/>
        <v>0</v>
      </c>
      <c r="V1899" s="7"/>
      <c r="W1899" s="2">
        <f>S1899-S1899*$N$22</f>
        <v>0.40155474611404796</v>
      </c>
      <c r="X1899" s="2">
        <f>T1899-T1899*$N$22</f>
        <v>0.40155474611404796</v>
      </c>
      <c r="Y1899" s="2">
        <f>U1899-U1899*$N$22</f>
        <v>0</v>
      </c>
      <c r="Z1899" s="2"/>
      <c r="AA1899" s="2">
        <f t="shared" si="1989"/>
        <v>0.24093284766842876</v>
      </c>
      <c r="AB1899" s="2">
        <f t="shared" si="1982"/>
        <v>0.24093284766842876</v>
      </c>
      <c r="AC1899" s="2">
        <f t="shared" si="1983"/>
        <v>0</v>
      </c>
      <c r="AD1899" s="2"/>
      <c r="AE1899" s="2">
        <f t="shared" si="1993"/>
        <v>0.50194343264255992</v>
      </c>
      <c r="AF1899" s="2">
        <f t="shared" si="1990"/>
        <v>0.50194343264255992</v>
      </c>
      <c r="AG1899" s="2">
        <f t="shared" si="1991"/>
        <v>0</v>
      </c>
    </row>
    <row r="1900" spans="1:35" x14ac:dyDescent="0.25">
      <c r="H1900" s="2">
        <f>SUM(H1889:H1899)</f>
        <v>9611.8210262316497</v>
      </c>
      <c r="I1900">
        <f>SUM(I1891:I1899)</f>
        <v>3779450.7685921113</v>
      </c>
      <c r="R1900" t="s">
        <v>30</v>
      </c>
      <c r="T1900">
        <f>IF($H1900&lt;$J$12,F1900,F1900/$H1900*$J$12)</f>
        <v>0</v>
      </c>
      <c r="U1900">
        <f>SUM(S1889:U1899)</f>
        <v>7052.9194890474282</v>
      </c>
      <c r="Y1900" s="2">
        <f>SUM(W1889:Y1899)</f>
        <v>6877.3355912379429</v>
      </c>
      <c r="AC1900" s="2">
        <f>SUM(AA1889:AC1899)</f>
        <v>2053.4013547427667</v>
      </c>
      <c r="AE1900" s="2">
        <f>SUM(AE1889:AE1899)</f>
        <v>4805.9105131158249</v>
      </c>
      <c r="AF1900" s="2">
        <f>SUM(AF1889:AF1899)</f>
        <v>4805.9105131158249</v>
      </c>
      <c r="AG1900">
        <f>SUM(AG1889:AG1899)</f>
        <v>0</v>
      </c>
      <c r="AH1900" s="15">
        <f>SUM(AE1889:AG1899)</f>
        <v>9611.8210262316461</v>
      </c>
    </row>
    <row r="1901" spans="1:35" x14ac:dyDescent="0.25">
      <c r="B1901" s="3"/>
      <c r="C1901" s="3"/>
      <c r="D1901" s="3"/>
      <c r="E1901" s="6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14"/>
      <c r="AI1901" s="3"/>
    </row>
    <row r="1902" spans="1:35" x14ac:dyDescent="0.25">
      <c r="B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7"/>
      <c r="U1902" s="7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7"/>
      <c r="AH1902" s="19"/>
      <c r="AI1902" s="7"/>
    </row>
    <row r="1903" spans="1:35" x14ac:dyDescent="0.25">
      <c r="A1903" t="s">
        <v>24</v>
      </c>
      <c r="B1903">
        <f>B1888+1</f>
        <v>125</v>
      </c>
      <c r="D1903" s="3" t="s">
        <v>34</v>
      </c>
      <c r="E1903" s="3" t="s">
        <v>5</v>
      </c>
      <c r="F1903" s="3" t="s">
        <v>4</v>
      </c>
      <c r="G1903" s="3" t="s">
        <v>6</v>
      </c>
      <c r="H1903" s="3" t="s">
        <v>14</v>
      </c>
      <c r="I1903" s="3" t="s">
        <v>7</v>
      </c>
      <c r="K1903" s="14" t="s">
        <v>32</v>
      </c>
      <c r="L1903" s="4"/>
      <c r="M1903" s="4"/>
      <c r="N1903" s="3" t="s">
        <v>51</v>
      </c>
      <c r="O1903" s="3" t="s">
        <v>50</v>
      </c>
      <c r="P1903" s="3" t="s">
        <v>14</v>
      </c>
      <c r="R1903" s="3" t="s">
        <v>34</v>
      </c>
      <c r="S1903" s="3" t="s">
        <v>35</v>
      </c>
      <c r="T1903" s="3" t="s">
        <v>36</v>
      </c>
      <c r="U1903" s="3" t="s">
        <v>37</v>
      </c>
      <c r="W1903" s="3" t="s">
        <v>38</v>
      </c>
      <c r="X1903" s="3" t="s">
        <v>39</v>
      </c>
      <c r="Y1903" s="3" t="s">
        <v>40</v>
      </c>
      <c r="AA1903" s="3" t="s">
        <v>41</v>
      </c>
      <c r="AB1903" s="3" t="s">
        <v>42</v>
      </c>
      <c r="AC1903" s="3" t="s">
        <v>43</v>
      </c>
      <c r="AE1903" s="3" t="s">
        <v>52</v>
      </c>
      <c r="AF1903" s="3" t="s">
        <v>54</v>
      </c>
      <c r="AG1903" s="3" t="s">
        <v>53</v>
      </c>
      <c r="AH1903" s="1" t="s">
        <v>24</v>
      </c>
      <c r="AI1903">
        <f>B1903</f>
        <v>125</v>
      </c>
    </row>
    <row r="1904" spans="1:35" x14ac:dyDescent="0.25">
      <c r="D1904">
        <f>D1889</f>
        <v>1</v>
      </c>
      <c r="E1904" s="2">
        <f>AE1889</f>
        <v>3779.4507685921112</v>
      </c>
      <c r="F1904" s="2">
        <f>AF1889</f>
        <v>3779.4507685921112</v>
      </c>
      <c r="G1904">
        <f>IF($B1903&lt;$M$5,0,$K$6)</f>
        <v>0</v>
      </c>
      <c r="H1904" s="2">
        <f>SUM(E1904:G1904)</f>
        <v>7558.9015371842224</v>
      </c>
      <c r="K1904" s="1" t="s">
        <v>17</v>
      </c>
      <c r="L1904" s="2">
        <f>SUM(I1906:I1914)</f>
        <v>3779450.7685921113</v>
      </c>
      <c r="M1904" s="4"/>
      <c r="N1904" s="7">
        <f>L1907+L1908</f>
        <v>1889725.3842960557</v>
      </c>
      <c r="O1904" s="7">
        <f>L1909</f>
        <v>1889725.3842960557</v>
      </c>
      <c r="P1904" s="4"/>
      <c r="R1904">
        <v>1</v>
      </c>
      <c r="S1904" s="2">
        <f t="shared" ref="S1904:S1914" si="1995">IF($H1904&lt;$J$12,E1904,E1904/$H1904*$J$12)</f>
        <v>2500</v>
      </c>
      <c r="T1904" s="2">
        <f t="shared" ref="T1904:T1914" si="1996">IF($H1904&lt;$J$12,F1904,F1904/$H1904*$J$12)</f>
        <v>2500</v>
      </c>
      <c r="U1904" s="2">
        <f t="shared" ref="U1904:U1914" si="1997">IF($H1904&lt;$J$12,G1904,G1904/$H1904*$J$12)</f>
        <v>0</v>
      </c>
      <c r="V1904" s="2"/>
      <c r="W1904" s="2">
        <f>S1904-S1904*$N$12</f>
        <v>2500</v>
      </c>
      <c r="X1904" s="2">
        <f>T1904-T1904*$N$12</f>
        <v>2500</v>
      </c>
      <c r="Y1904" s="2">
        <f>U1904-U1904*$N$12</f>
        <v>0</v>
      </c>
      <c r="Z1904" s="2"/>
      <c r="AA1904" s="2">
        <f>W1904*VLOOKUP($R1904,$D$19:$E$29,2,FALSE)</f>
        <v>625</v>
      </c>
      <c r="AB1904" s="2">
        <f t="shared" ref="AB1904:AB1914" si="1998">X1904*VLOOKUP($R1904,$D$19:$E$29,2,FALSE)</f>
        <v>625</v>
      </c>
      <c r="AC1904" s="2">
        <f t="shared" ref="AC1904:AC1914" si="1999">Y1904*VLOOKUP($R1904,$D$19:$E$29,2,FALSE)</f>
        <v>0</v>
      </c>
      <c r="AD1904" s="2"/>
      <c r="AE1904" s="2">
        <f>N1907</f>
        <v>3779.4507685921112</v>
      </c>
      <c r="AF1904" s="2">
        <f>O1907</f>
        <v>3779.4507685921112</v>
      </c>
      <c r="AG1904">
        <v>0</v>
      </c>
    </row>
    <row r="1905" spans="1:35" x14ac:dyDescent="0.25">
      <c r="D1905">
        <f t="shared" ref="D1905:D1914" si="2000">D1890</f>
        <v>2</v>
      </c>
      <c r="E1905" s="2">
        <f t="shared" ref="E1905:E1914" si="2001">AE1890</f>
        <v>625</v>
      </c>
      <c r="F1905" s="2">
        <f t="shared" ref="F1905:F1914" si="2002">AF1890</f>
        <v>625</v>
      </c>
      <c r="G1905">
        <f t="shared" ref="G1905:G1914" si="2003">AG1890</f>
        <v>0</v>
      </c>
      <c r="H1905" s="2">
        <f t="shared" ref="H1905:H1914" si="2004">SUM(E1905:G1905)</f>
        <v>1250</v>
      </c>
      <c r="K1905" s="1" t="s">
        <v>19</v>
      </c>
      <c r="L1905" s="8">
        <f>IF(B1903&lt;$M$5,0,$K$6/SUM($K$6,E1904:E1914))</f>
        <v>0</v>
      </c>
      <c r="M1905" s="1" t="s">
        <v>15</v>
      </c>
      <c r="N1905" s="2">
        <f>N1904*$I$6</f>
        <v>3779.4507685921112</v>
      </c>
      <c r="O1905" s="2">
        <f>O1904*$I$6</f>
        <v>3779.4507685921112</v>
      </c>
      <c r="P1905" s="2">
        <f>SUM(N1905:O1905)</f>
        <v>7558.9015371842224</v>
      </c>
      <c r="R1905">
        <v>2</v>
      </c>
      <c r="S1905" s="2">
        <f t="shared" si="1995"/>
        <v>625</v>
      </c>
      <c r="T1905" s="2">
        <f t="shared" si="1996"/>
        <v>625</v>
      </c>
      <c r="U1905" s="2">
        <f t="shared" si="1997"/>
        <v>0</v>
      </c>
      <c r="V1905" s="2"/>
      <c r="W1905" s="2">
        <f>S1905-S1905*$N$13</f>
        <v>593.75</v>
      </c>
      <c r="X1905" s="2">
        <f>T1905-T1905*$N$13</f>
        <v>593.75</v>
      </c>
      <c r="Y1905" s="2">
        <f>U1905-U1905*$N$13</f>
        <v>0</v>
      </c>
      <c r="Z1905" s="2"/>
      <c r="AA1905" s="2">
        <f t="shared" ref="AA1905:AA1914" si="2005">W1905*VLOOKUP($R1905,$D$19:$E$29,2,FALSE)</f>
        <v>237.5</v>
      </c>
      <c r="AB1905" s="2">
        <f t="shared" si="1998"/>
        <v>237.5</v>
      </c>
      <c r="AC1905" s="2">
        <f t="shared" si="1999"/>
        <v>0</v>
      </c>
      <c r="AD1905" s="2"/>
      <c r="AE1905" s="2">
        <f>AA1904</f>
        <v>625</v>
      </c>
      <c r="AF1905" s="2">
        <f t="shared" ref="AF1905:AF1914" si="2006">AB1904</f>
        <v>625</v>
      </c>
      <c r="AG1905" s="2">
        <f t="shared" ref="AG1905:AG1914" si="2007">AC1904</f>
        <v>0</v>
      </c>
    </row>
    <row r="1906" spans="1:35" x14ac:dyDescent="0.25">
      <c r="D1906">
        <f t="shared" si="2000"/>
        <v>3</v>
      </c>
      <c r="E1906" s="2">
        <f t="shared" si="2001"/>
        <v>237.5</v>
      </c>
      <c r="F1906" s="2">
        <f t="shared" si="2002"/>
        <v>237.5</v>
      </c>
      <c r="G1906">
        <f t="shared" si="2003"/>
        <v>0</v>
      </c>
      <c r="H1906" s="2">
        <f t="shared" si="2004"/>
        <v>475</v>
      </c>
      <c r="I1906" s="2">
        <f t="shared" ref="I1906:I1914" si="2008">F1906*VLOOKUP(D1906,$H$12:$L$22,4,FALSE)</f>
        <v>1149025</v>
      </c>
      <c r="J1906" s="2"/>
      <c r="K1906" s="1" t="s">
        <v>20</v>
      </c>
      <c r="L1906" s="8">
        <f>1-L1905</f>
        <v>1</v>
      </c>
      <c r="M1906" s="1" t="s">
        <v>16</v>
      </c>
      <c r="N1906" s="2">
        <f>IF($P1905&lt;$I$7,N1905,$I$7*N1905/$P1905)</f>
        <v>3779.4507685921112</v>
      </c>
      <c r="O1906" s="2">
        <f>IF($P1905&lt;$I$7,O1905,$I$7*O1905/$P1905)</f>
        <v>3779.4507685921112</v>
      </c>
      <c r="P1906" s="2">
        <f>SUM(N1906:O1906)</f>
        <v>7558.9015371842224</v>
      </c>
      <c r="R1906">
        <v>3</v>
      </c>
      <c r="S1906" s="2">
        <f t="shared" si="1995"/>
        <v>237.5</v>
      </c>
      <c r="T1906" s="2">
        <f t="shared" si="1996"/>
        <v>237.5</v>
      </c>
      <c r="U1906" s="2">
        <f t="shared" si="1997"/>
        <v>0</v>
      </c>
      <c r="V1906" s="2"/>
      <c r="W1906" s="2">
        <f>S1906-S1906*$N$14</f>
        <v>213.75</v>
      </c>
      <c r="X1906" s="2">
        <f>T1906-T1906*$N$14</f>
        <v>213.75</v>
      </c>
      <c r="Y1906" s="2">
        <f>U1906-U1906*$N$14</f>
        <v>0</v>
      </c>
      <c r="Z1906" s="2"/>
      <c r="AA1906" s="2">
        <f t="shared" si="2005"/>
        <v>85.5</v>
      </c>
      <c r="AB1906" s="2">
        <f t="shared" si="1998"/>
        <v>85.5</v>
      </c>
      <c r="AC1906" s="2">
        <f t="shared" si="1999"/>
        <v>0</v>
      </c>
      <c r="AD1906" s="2"/>
      <c r="AE1906" s="2">
        <f t="shared" ref="AE1906:AE1914" si="2009">AA1905</f>
        <v>237.5</v>
      </c>
      <c r="AF1906" s="2">
        <f t="shared" si="2006"/>
        <v>237.5</v>
      </c>
      <c r="AG1906" s="2">
        <f t="shared" si="2007"/>
        <v>0</v>
      </c>
    </row>
    <row r="1907" spans="1:35" x14ac:dyDescent="0.25">
      <c r="D1907">
        <f t="shared" si="2000"/>
        <v>4</v>
      </c>
      <c r="E1907" s="2">
        <f t="shared" si="2001"/>
        <v>85.5</v>
      </c>
      <c r="F1907" s="2">
        <f t="shared" si="2002"/>
        <v>85.5</v>
      </c>
      <c r="G1907">
        <f t="shared" si="2003"/>
        <v>0</v>
      </c>
      <c r="H1907" s="2">
        <f t="shared" si="2004"/>
        <v>171</v>
      </c>
      <c r="I1907" s="2">
        <f t="shared" si="2008"/>
        <v>847732.5</v>
      </c>
      <c r="J1907" s="2"/>
      <c r="K1907" s="1" t="s">
        <v>21</v>
      </c>
      <c r="L1907" s="2">
        <f>L1904*L1905</f>
        <v>0</v>
      </c>
      <c r="M1907" s="1" t="s">
        <v>33</v>
      </c>
      <c r="N1907" s="2">
        <f>N1906</f>
        <v>3779.4507685921112</v>
      </c>
      <c r="O1907" s="2">
        <f t="shared" ref="O1907" si="2010">O1906</f>
        <v>3779.4507685921112</v>
      </c>
      <c r="P1907" s="2">
        <f>SUM(N1907:O1907)</f>
        <v>7558.9015371842224</v>
      </c>
      <c r="R1907">
        <v>4</v>
      </c>
      <c r="S1907" s="2">
        <f t="shared" si="1995"/>
        <v>85.5</v>
      </c>
      <c r="T1907" s="2">
        <f t="shared" si="1996"/>
        <v>85.5</v>
      </c>
      <c r="U1907" s="2">
        <f t="shared" si="1997"/>
        <v>0</v>
      </c>
      <c r="V1907" s="2"/>
      <c r="W1907" s="2">
        <f>S1907-S1907*$N$15</f>
        <v>68.400000000000006</v>
      </c>
      <c r="X1907" s="2">
        <f>T1907-T1907*$N$15</f>
        <v>68.400000000000006</v>
      </c>
      <c r="Y1907" s="2">
        <f>U1907-U1907*$N$15</f>
        <v>0</v>
      </c>
      <c r="Z1907" s="2"/>
      <c r="AA1907" s="2">
        <f t="shared" si="2005"/>
        <v>41.04</v>
      </c>
      <c r="AB1907" s="2">
        <f t="shared" si="1998"/>
        <v>41.04</v>
      </c>
      <c r="AC1907" s="2">
        <f t="shared" si="1999"/>
        <v>0</v>
      </c>
      <c r="AD1907" s="2"/>
      <c r="AE1907" s="2">
        <f t="shared" si="2009"/>
        <v>85.5</v>
      </c>
      <c r="AF1907" s="2">
        <f t="shared" si="2006"/>
        <v>85.5</v>
      </c>
      <c r="AG1907" s="2">
        <f t="shared" si="2007"/>
        <v>0</v>
      </c>
    </row>
    <row r="1908" spans="1:35" x14ac:dyDescent="0.25">
      <c r="D1908">
        <f t="shared" si="2000"/>
        <v>5</v>
      </c>
      <c r="E1908" s="2">
        <f t="shared" si="2001"/>
        <v>41.04</v>
      </c>
      <c r="F1908" s="2">
        <f t="shared" si="2002"/>
        <v>41.04</v>
      </c>
      <c r="G1908">
        <f t="shared" si="2003"/>
        <v>0</v>
      </c>
      <c r="H1908" s="2">
        <f t="shared" si="2004"/>
        <v>82.08</v>
      </c>
      <c r="I1908" s="2">
        <f t="shared" si="2008"/>
        <v>647282.88</v>
      </c>
      <c r="J1908" s="2"/>
      <c r="K1908" s="1" t="s">
        <v>22</v>
      </c>
      <c r="L1908" s="2">
        <f>(L1904*L1906)/2</f>
        <v>1889725.3842960557</v>
      </c>
      <c r="R1908">
        <v>5</v>
      </c>
      <c r="S1908" s="2">
        <f t="shared" si="1995"/>
        <v>41.04</v>
      </c>
      <c r="T1908" s="2">
        <f t="shared" si="1996"/>
        <v>41.04</v>
      </c>
      <c r="U1908" s="2">
        <f t="shared" si="1997"/>
        <v>0</v>
      </c>
      <c r="V1908" s="2"/>
      <c r="W1908" s="2">
        <f>S1908-S1908*$N$16</f>
        <v>32.832000000000001</v>
      </c>
      <c r="X1908" s="2">
        <f>T1908-T1908*$N$16</f>
        <v>32.832000000000001</v>
      </c>
      <c r="Y1908" s="2">
        <f>U1908-U1908*$N$16</f>
        <v>0</v>
      </c>
      <c r="Z1908" s="2"/>
      <c r="AA1908" s="2">
        <f t="shared" si="2005"/>
        <v>19.699200000000001</v>
      </c>
      <c r="AB1908" s="2">
        <f t="shared" si="1998"/>
        <v>19.699200000000001</v>
      </c>
      <c r="AC1908" s="2">
        <f t="shared" si="1999"/>
        <v>0</v>
      </c>
      <c r="AD1908" s="2"/>
      <c r="AE1908" s="2">
        <f t="shared" si="2009"/>
        <v>41.04</v>
      </c>
      <c r="AF1908" s="2">
        <f t="shared" si="2006"/>
        <v>41.04</v>
      </c>
      <c r="AG1908" s="2">
        <f t="shared" si="2007"/>
        <v>0</v>
      </c>
    </row>
    <row r="1909" spans="1:35" x14ac:dyDescent="0.25">
      <c r="D1909">
        <f t="shared" si="2000"/>
        <v>6</v>
      </c>
      <c r="E1909" s="2">
        <f t="shared" si="2001"/>
        <v>19.699200000000001</v>
      </c>
      <c r="F1909" s="2">
        <f t="shared" si="2002"/>
        <v>19.699200000000001</v>
      </c>
      <c r="G1909">
        <f t="shared" si="2003"/>
        <v>0</v>
      </c>
      <c r="H1909" s="2">
        <f t="shared" si="2004"/>
        <v>39.398400000000002</v>
      </c>
      <c r="I1909" s="2">
        <f t="shared" si="2008"/>
        <v>447309.73440000002</v>
      </c>
      <c r="J1909" s="2"/>
      <c r="K1909" s="1" t="s">
        <v>23</v>
      </c>
      <c r="L1909" s="2">
        <f>L1908</f>
        <v>1889725.3842960557</v>
      </c>
      <c r="R1909">
        <v>6</v>
      </c>
      <c r="S1909" s="2">
        <f t="shared" si="1995"/>
        <v>19.699200000000001</v>
      </c>
      <c r="T1909" s="2">
        <f t="shared" si="1996"/>
        <v>19.699200000000001</v>
      </c>
      <c r="U1909" s="2">
        <f t="shared" si="1997"/>
        <v>0</v>
      </c>
      <c r="V1909" s="2"/>
      <c r="W1909" s="2">
        <f>S1909-S1909*$N$17</f>
        <v>15.759360000000001</v>
      </c>
      <c r="X1909" s="2">
        <f>T1909-T1909*$N$17</f>
        <v>15.759360000000001</v>
      </c>
      <c r="Y1909" s="2">
        <f>U1909-U1909*$N$17</f>
        <v>0</v>
      </c>
      <c r="Z1909" s="2"/>
      <c r="AA1909" s="2">
        <f t="shared" si="2005"/>
        <v>9.4556160000000009</v>
      </c>
      <c r="AB1909" s="2">
        <f t="shared" si="1998"/>
        <v>9.4556160000000009</v>
      </c>
      <c r="AC1909" s="2">
        <f t="shared" si="1999"/>
        <v>0</v>
      </c>
      <c r="AD1909" s="2"/>
      <c r="AE1909" s="2">
        <f t="shared" si="2009"/>
        <v>19.699200000000001</v>
      </c>
      <c r="AF1909" s="2">
        <f t="shared" si="2006"/>
        <v>19.699200000000001</v>
      </c>
      <c r="AG1909" s="2">
        <f t="shared" si="2007"/>
        <v>0</v>
      </c>
    </row>
    <row r="1910" spans="1:35" x14ac:dyDescent="0.25">
      <c r="D1910">
        <f t="shared" si="2000"/>
        <v>7</v>
      </c>
      <c r="E1910" s="2">
        <f t="shared" si="2001"/>
        <v>9.4556160000000009</v>
      </c>
      <c r="F1910" s="2">
        <f t="shared" si="2002"/>
        <v>9.4556160000000009</v>
      </c>
      <c r="G1910">
        <f t="shared" si="2003"/>
        <v>0</v>
      </c>
      <c r="H1910" s="2">
        <f t="shared" si="2004"/>
        <v>18.911232000000002</v>
      </c>
      <c r="I1910" s="2">
        <f t="shared" si="2008"/>
        <v>278288.23449600005</v>
      </c>
      <c r="J1910" s="2"/>
      <c r="K1910" s="15"/>
      <c r="L1910" s="2"/>
      <c r="M1910" s="2"/>
      <c r="N1910" s="2"/>
      <c r="O1910" s="2"/>
      <c r="R1910">
        <v>7</v>
      </c>
      <c r="S1910" s="2">
        <f t="shared" si="1995"/>
        <v>9.4556160000000009</v>
      </c>
      <c r="T1910" s="2">
        <f t="shared" si="1996"/>
        <v>9.4556160000000009</v>
      </c>
      <c r="U1910" s="2">
        <f t="shared" si="1997"/>
        <v>0</v>
      </c>
      <c r="V1910" s="2"/>
      <c r="W1910" s="2">
        <f>S1910-S1910*$N$18</f>
        <v>7.5644928000000009</v>
      </c>
      <c r="X1910" s="2">
        <f>T1910-T1910*$N$18</f>
        <v>7.5644928000000009</v>
      </c>
      <c r="Y1910" s="2">
        <f>U1910-U1910*$N$18</f>
        <v>0</v>
      </c>
      <c r="Z1910" s="2"/>
      <c r="AA1910" s="2">
        <f t="shared" si="2005"/>
        <v>4.53869568</v>
      </c>
      <c r="AB1910" s="2">
        <f t="shared" si="1998"/>
        <v>4.53869568</v>
      </c>
      <c r="AC1910" s="2">
        <f t="shared" si="1999"/>
        <v>0</v>
      </c>
      <c r="AD1910" s="2"/>
      <c r="AE1910" s="2">
        <f t="shared" si="2009"/>
        <v>9.4556160000000009</v>
      </c>
      <c r="AF1910" s="2">
        <f t="shared" si="2006"/>
        <v>9.4556160000000009</v>
      </c>
      <c r="AG1910" s="2">
        <f t="shared" si="2007"/>
        <v>0</v>
      </c>
    </row>
    <row r="1911" spans="1:35" x14ac:dyDescent="0.25">
      <c r="D1911">
        <f t="shared" si="2000"/>
        <v>8</v>
      </c>
      <c r="E1911" s="2">
        <f t="shared" si="2001"/>
        <v>4.53869568</v>
      </c>
      <c r="F1911" s="2">
        <f t="shared" si="2002"/>
        <v>4.53869568</v>
      </c>
      <c r="G1911">
        <f t="shared" si="2003"/>
        <v>0</v>
      </c>
      <c r="H1911" s="2">
        <f t="shared" si="2004"/>
        <v>9.07739136</v>
      </c>
      <c r="I1911" s="2">
        <f t="shared" si="2008"/>
        <v>168076.97842176</v>
      </c>
      <c r="J1911" s="2"/>
      <c r="K1911" s="2"/>
      <c r="L1911" s="2"/>
      <c r="M1911" s="2"/>
      <c r="N1911" s="2"/>
      <c r="O1911" s="2"/>
      <c r="R1911">
        <v>8</v>
      </c>
      <c r="S1911" s="2">
        <f t="shared" si="1995"/>
        <v>4.53869568</v>
      </c>
      <c r="T1911" s="2">
        <f t="shared" si="1996"/>
        <v>4.53869568</v>
      </c>
      <c r="U1911" s="2">
        <f t="shared" si="1997"/>
        <v>0</v>
      </c>
      <c r="V1911" s="2"/>
      <c r="W1911" s="2">
        <f>S1911-S1911*$N$19</f>
        <v>3.630956544</v>
      </c>
      <c r="X1911" s="2">
        <f>T1911-T1911*$N$19</f>
        <v>3.630956544</v>
      </c>
      <c r="Y1911" s="2">
        <f>U1911-U1911*$N$19</f>
        <v>0</v>
      </c>
      <c r="Z1911" s="2"/>
      <c r="AA1911" s="2">
        <f t="shared" si="2005"/>
        <v>2.1785739263999999</v>
      </c>
      <c r="AB1911" s="2">
        <f t="shared" si="1998"/>
        <v>2.1785739263999999</v>
      </c>
      <c r="AC1911" s="2">
        <f t="shared" si="1999"/>
        <v>0</v>
      </c>
      <c r="AD1911" s="2"/>
      <c r="AE1911" s="2">
        <f t="shared" si="2009"/>
        <v>4.53869568</v>
      </c>
      <c r="AF1911" s="2">
        <f t="shared" si="2006"/>
        <v>4.53869568</v>
      </c>
      <c r="AG1911" s="2">
        <f t="shared" si="2007"/>
        <v>0</v>
      </c>
    </row>
    <row r="1912" spans="1:35" x14ac:dyDescent="0.25">
      <c r="D1912">
        <f t="shared" si="2000"/>
        <v>9</v>
      </c>
      <c r="E1912" s="2">
        <f t="shared" si="2001"/>
        <v>2.1785739263999999</v>
      </c>
      <c r="F1912" s="2">
        <f t="shared" si="2002"/>
        <v>2.1785739263999999</v>
      </c>
      <c r="G1912">
        <f t="shared" si="2003"/>
        <v>0</v>
      </c>
      <c r="H1912" s="2">
        <f t="shared" si="2004"/>
        <v>4.3571478527999998</v>
      </c>
      <c r="I1912" s="2">
        <f t="shared" si="2008"/>
        <v>134261.15393617921</v>
      </c>
      <c r="J1912" s="2"/>
      <c r="K1912" s="2"/>
      <c r="L1912" s="2"/>
      <c r="M1912" s="2"/>
      <c r="N1912" s="2"/>
      <c r="O1912" s="2"/>
      <c r="R1912">
        <v>9</v>
      </c>
      <c r="S1912" s="2">
        <f t="shared" si="1995"/>
        <v>2.1785739263999999</v>
      </c>
      <c r="T1912" s="2">
        <f t="shared" si="1996"/>
        <v>2.1785739263999999</v>
      </c>
      <c r="U1912" s="2">
        <f t="shared" si="1997"/>
        <v>0</v>
      </c>
      <c r="V1912" s="2"/>
      <c r="W1912" s="2">
        <f>S1912-S1912*$N$20</f>
        <v>1.7428591411199998</v>
      </c>
      <c r="X1912" s="2">
        <f>T1912-T1912*$N$20</f>
        <v>1.7428591411199998</v>
      </c>
      <c r="Y1912" s="2">
        <f>U1912-U1912*$N$20</f>
        <v>0</v>
      </c>
      <c r="Z1912" s="2"/>
      <c r="AA1912" s="2">
        <f t="shared" si="2005"/>
        <v>1.0457154846719998</v>
      </c>
      <c r="AB1912" s="2">
        <f t="shared" si="1998"/>
        <v>1.0457154846719998</v>
      </c>
      <c r="AC1912" s="2">
        <f t="shared" si="1999"/>
        <v>0</v>
      </c>
      <c r="AD1912" s="2"/>
      <c r="AE1912" s="2">
        <f t="shared" si="2009"/>
        <v>2.1785739263999999</v>
      </c>
      <c r="AF1912" s="2">
        <f t="shared" si="2006"/>
        <v>2.1785739263999999</v>
      </c>
      <c r="AG1912" s="2">
        <f t="shared" si="2007"/>
        <v>0</v>
      </c>
    </row>
    <row r="1913" spans="1:35" x14ac:dyDescent="0.25">
      <c r="D1913">
        <f t="shared" si="2000"/>
        <v>10</v>
      </c>
      <c r="E1913" s="2">
        <f t="shared" si="2001"/>
        <v>1.0457154846719998</v>
      </c>
      <c r="F1913" s="2">
        <f t="shared" si="2002"/>
        <v>1.0457154846719998</v>
      </c>
      <c r="G1913">
        <f t="shared" si="2003"/>
        <v>0</v>
      </c>
      <c r="H1913" s="2">
        <f t="shared" si="2004"/>
        <v>2.0914309693439996</v>
      </c>
      <c r="I1913" s="2">
        <f t="shared" si="2008"/>
        <v>67114.019806248951</v>
      </c>
      <c r="J1913" s="2"/>
      <c r="K1913" s="2"/>
      <c r="L1913" s="2"/>
      <c r="M1913" s="2"/>
      <c r="N1913" s="2"/>
      <c r="O1913" s="2"/>
      <c r="R1913">
        <v>10</v>
      </c>
      <c r="S1913" s="2">
        <f t="shared" si="1995"/>
        <v>1.0457154846719998</v>
      </c>
      <c r="T1913" s="2">
        <f t="shared" si="1996"/>
        <v>1.0457154846719998</v>
      </c>
      <c r="U1913" s="2">
        <f t="shared" si="1997"/>
        <v>0</v>
      </c>
      <c r="V1913" s="2"/>
      <c r="W1913" s="2">
        <f>S1913-S1913*$N$21</f>
        <v>0.8365723877375999</v>
      </c>
      <c r="X1913" s="2">
        <f>T1913-T1913*$N$21</f>
        <v>0.8365723877375999</v>
      </c>
      <c r="Y1913" s="2">
        <f>U1913-U1913*$N$21</f>
        <v>0</v>
      </c>
      <c r="Z1913" s="2"/>
      <c r="AA1913" s="2">
        <f t="shared" si="2005"/>
        <v>0.50194343264255992</v>
      </c>
      <c r="AB1913" s="2">
        <f t="shared" si="1998"/>
        <v>0.50194343264255992</v>
      </c>
      <c r="AC1913" s="2">
        <f t="shared" si="1999"/>
        <v>0</v>
      </c>
      <c r="AD1913" s="2"/>
      <c r="AE1913" s="2">
        <f t="shared" si="2009"/>
        <v>1.0457154846719998</v>
      </c>
      <c r="AF1913" s="2">
        <f t="shared" si="2006"/>
        <v>1.0457154846719998</v>
      </c>
      <c r="AG1913" s="2">
        <f t="shared" si="2007"/>
        <v>0</v>
      </c>
    </row>
    <row r="1914" spans="1:35" x14ac:dyDescent="0.25">
      <c r="D1914">
        <f t="shared" si="2000"/>
        <v>11</v>
      </c>
      <c r="E1914" s="2">
        <f t="shared" si="2001"/>
        <v>0.50194343264255992</v>
      </c>
      <c r="F1914" s="2">
        <f t="shared" si="2002"/>
        <v>0.50194343264255992</v>
      </c>
      <c r="G1914">
        <f t="shared" si="2003"/>
        <v>0</v>
      </c>
      <c r="H1914" s="2">
        <f t="shared" si="2004"/>
        <v>1.0038868652851198</v>
      </c>
      <c r="I1914" s="2">
        <f t="shared" si="2008"/>
        <v>40360.26753192296</v>
      </c>
      <c r="J1914" s="2"/>
      <c r="K1914" s="2"/>
      <c r="L1914" s="2"/>
      <c r="M1914" s="2"/>
      <c r="N1914" s="2"/>
      <c r="O1914" s="2"/>
      <c r="R1914" s="3">
        <v>11</v>
      </c>
      <c r="S1914" s="6">
        <f t="shared" si="1995"/>
        <v>0.50194343264255992</v>
      </c>
      <c r="T1914" s="6">
        <f t="shared" si="1996"/>
        <v>0.50194343264255992</v>
      </c>
      <c r="U1914" s="6">
        <f t="shared" si="1997"/>
        <v>0</v>
      </c>
      <c r="V1914" s="7"/>
      <c r="W1914" s="2">
        <f>S1914-S1914*$N$22</f>
        <v>0.40155474611404796</v>
      </c>
      <c r="X1914" s="2">
        <f>T1914-T1914*$N$22</f>
        <v>0.40155474611404796</v>
      </c>
      <c r="Y1914" s="2">
        <f>U1914-U1914*$N$22</f>
        <v>0</v>
      </c>
      <c r="Z1914" s="2"/>
      <c r="AA1914" s="2">
        <f t="shared" si="2005"/>
        <v>0.24093284766842876</v>
      </c>
      <c r="AB1914" s="2">
        <f t="shared" si="1998"/>
        <v>0.24093284766842876</v>
      </c>
      <c r="AC1914" s="2">
        <f t="shared" si="1999"/>
        <v>0</v>
      </c>
      <c r="AD1914" s="2"/>
      <c r="AE1914" s="2">
        <f t="shared" si="2009"/>
        <v>0.50194343264255992</v>
      </c>
      <c r="AF1914" s="2">
        <f t="shared" si="2006"/>
        <v>0.50194343264255992</v>
      </c>
      <c r="AG1914" s="2">
        <f t="shared" si="2007"/>
        <v>0</v>
      </c>
    </row>
    <row r="1915" spans="1:35" x14ac:dyDescent="0.25">
      <c r="H1915" s="2">
        <f>SUM(H1904:H1914)</f>
        <v>9611.8210262316497</v>
      </c>
      <c r="I1915">
        <f>SUM(I1906:I1914)</f>
        <v>3779450.7685921113</v>
      </c>
      <c r="R1915" t="s">
        <v>30</v>
      </c>
      <c r="T1915">
        <f>IF($H1915&lt;$J$12,F1915,F1915/$H1915*$J$12)</f>
        <v>0</v>
      </c>
      <c r="U1915">
        <f>SUM(S1904:U1914)</f>
        <v>7052.9194890474282</v>
      </c>
      <c r="Y1915" s="2">
        <f>SUM(W1904:Y1914)</f>
        <v>6877.3355912379429</v>
      </c>
      <c r="AC1915" s="2">
        <f>SUM(AA1904:AC1914)</f>
        <v>2053.4013547427667</v>
      </c>
      <c r="AE1915" s="2">
        <f>SUM(AE1904:AE1914)</f>
        <v>4805.9105131158249</v>
      </c>
      <c r="AF1915" s="2">
        <f>SUM(AF1904:AF1914)</f>
        <v>4805.9105131158249</v>
      </c>
      <c r="AG1915">
        <f>SUM(AG1904:AG1914)</f>
        <v>0</v>
      </c>
      <c r="AH1915" s="15">
        <f>SUM(AE1904:AG1914)</f>
        <v>9611.8210262316461</v>
      </c>
    </row>
    <row r="1916" spans="1:35" x14ac:dyDescent="0.25">
      <c r="B1916" s="3"/>
      <c r="C1916" s="3"/>
      <c r="D1916" s="3"/>
      <c r="E1916" s="6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14"/>
      <c r="AI1916" s="3"/>
    </row>
    <row r="1917" spans="1:35" x14ac:dyDescent="0.25">
      <c r="B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7"/>
      <c r="U1917" s="7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7"/>
      <c r="AH1917" s="19"/>
      <c r="AI1917" s="7"/>
    </row>
    <row r="1918" spans="1:35" x14ac:dyDescent="0.25">
      <c r="A1918" t="s">
        <v>24</v>
      </c>
      <c r="B1918">
        <f>B1903+1</f>
        <v>126</v>
      </c>
      <c r="D1918" s="3" t="s">
        <v>34</v>
      </c>
      <c r="E1918" s="3" t="s">
        <v>5</v>
      </c>
      <c r="F1918" s="3" t="s">
        <v>4</v>
      </c>
      <c r="G1918" s="3" t="s">
        <v>6</v>
      </c>
      <c r="H1918" s="3" t="s">
        <v>14</v>
      </c>
      <c r="I1918" s="3" t="s">
        <v>7</v>
      </c>
      <c r="K1918" s="14" t="s">
        <v>32</v>
      </c>
      <c r="L1918" s="4"/>
      <c r="M1918" s="4"/>
      <c r="N1918" s="3" t="s">
        <v>51</v>
      </c>
      <c r="O1918" s="3" t="s">
        <v>50</v>
      </c>
      <c r="P1918" s="3" t="s">
        <v>14</v>
      </c>
      <c r="R1918" s="3" t="s">
        <v>34</v>
      </c>
      <c r="S1918" s="3" t="s">
        <v>35</v>
      </c>
      <c r="T1918" s="3" t="s">
        <v>36</v>
      </c>
      <c r="U1918" s="3" t="s">
        <v>37</v>
      </c>
      <c r="W1918" s="3" t="s">
        <v>38</v>
      </c>
      <c r="X1918" s="3" t="s">
        <v>39</v>
      </c>
      <c r="Y1918" s="3" t="s">
        <v>40</v>
      </c>
      <c r="AA1918" s="3" t="s">
        <v>41</v>
      </c>
      <c r="AB1918" s="3" t="s">
        <v>42</v>
      </c>
      <c r="AC1918" s="3" t="s">
        <v>43</v>
      </c>
      <c r="AE1918" s="3" t="s">
        <v>52</v>
      </c>
      <c r="AF1918" s="3" t="s">
        <v>54</v>
      </c>
      <c r="AG1918" s="3" t="s">
        <v>53</v>
      </c>
      <c r="AH1918" s="1" t="s">
        <v>24</v>
      </c>
      <c r="AI1918">
        <f>B1918</f>
        <v>126</v>
      </c>
    </row>
    <row r="1919" spans="1:35" x14ac:dyDescent="0.25">
      <c r="D1919">
        <f>D1904</f>
        <v>1</v>
      </c>
      <c r="E1919" s="2">
        <f>AE1904</f>
        <v>3779.4507685921112</v>
      </c>
      <c r="F1919" s="2">
        <f>AF1904</f>
        <v>3779.4507685921112</v>
      </c>
      <c r="G1919">
        <f>IF($B1918&lt;$M$5,0,$K$6)</f>
        <v>0</v>
      </c>
      <c r="H1919" s="2">
        <f>SUM(E1919:G1919)</f>
        <v>7558.9015371842224</v>
      </c>
      <c r="K1919" s="1" t="s">
        <v>17</v>
      </c>
      <c r="L1919" s="2">
        <f>SUM(I1921:I1929)</f>
        <v>3779450.7685921113</v>
      </c>
      <c r="M1919" s="4"/>
      <c r="N1919" s="7">
        <f>L1922+L1923</f>
        <v>1889725.3842960557</v>
      </c>
      <c r="O1919" s="7">
        <f>L1924</f>
        <v>1889725.3842960557</v>
      </c>
      <c r="P1919" s="4"/>
      <c r="R1919">
        <v>1</v>
      </c>
      <c r="S1919" s="2">
        <f t="shared" ref="S1919:S1929" si="2011">IF($H1919&lt;$J$12,E1919,E1919/$H1919*$J$12)</f>
        <v>2500</v>
      </c>
      <c r="T1919" s="2">
        <f t="shared" ref="T1919:T1929" si="2012">IF($H1919&lt;$J$12,F1919,F1919/$H1919*$J$12)</f>
        <v>2500</v>
      </c>
      <c r="U1919" s="2">
        <f t="shared" ref="U1919:U1929" si="2013">IF($H1919&lt;$J$12,G1919,G1919/$H1919*$J$12)</f>
        <v>0</v>
      </c>
      <c r="V1919" s="2"/>
      <c r="W1919" s="2">
        <f>S1919-S1919*$N$12</f>
        <v>2500</v>
      </c>
      <c r="X1919" s="2">
        <f>T1919-T1919*$N$12</f>
        <v>2500</v>
      </c>
      <c r="Y1919" s="2">
        <f>U1919-U1919*$N$12</f>
        <v>0</v>
      </c>
      <c r="Z1919" s="2"/>
      <c r="AA1919" s="2">
        <f>W1919*VLOOKUP($R1919,$D$19:$E$29,2,FALSE)</f>
        <v>625</v>
      </c>
      <c r="AB1919" s="2">
        <f t="shared" ref="AB1919:AB1929" si="2014">X1919*VLOOKUP($R1919,$D$19:$E$29,2,FALSE)</f>
        <v>625</v>
      </c>
      <c r="AC1919" s="2">
        <f t="shared" ref="AC1919:AC1929" si="2015">Y1919*VLOOKUP($R1919,$D$19:$E$29,2,FALSE)</f>
        <v>0</v>
      </c>
      <c r="AD1919" s="2"/>
      <c r="AE1919" s="2">
        <f>N1922</f>
        <v>3779.4507685921112</v>
      </c>
      <c r="AF1919" s="2">
        <f>O1922</f>
        <v>3779.4507685921112</v>
      </c>
      <c r="AG1919">
        <v>0</v>
      </c>
    </row>
    <row r="1920" spans="1:35" x14ac:dyDescent="0.25">
      <c r="D1920">
        <f t="shared" ref="D1920:D1929" si="2016">D1905</f>
        <v>2</v>
      </c>
      <c r="E1920" s="2">
        <f t="shared" ref="E1920:E1929" si="2017">AE1905</f>
        <v>625</v>
      </c>
      <c r="F1920" s="2">
        <f t="shared" ref="F1920:F1929" si="2018">AF1905</f>
        <v>625</v>
      </c>
      <c r="G1920">
        <f t="shared" ref="G1920:G1929" si="2019">AG1905</f>
        <v>0</v>
      </c>
      <c r="H1920" s="2">
        <f t="shared" ref="H1920:H1929" si="2020">SUM(E1920:G1920)</f>
        <v>1250</v>
      </c>
      <c r="K1920" s="1" t="s">
        <v>19</v>
      </c>
      <c r="L1920" s="8">
        <f>IF(B1918&lt;$M$5,0,$K$6/SUM($K$6,E1919:E1929))</f>
        <v>0</v>
      </c>
      <c r="M1920" s="1" t="s">
        <v>15</v>
      </c>
      <c r="N1920" s="2">
        <f>N1919*$I$6</f>
        <v>3779.4507685921112</v>
      </c>
      <c r="O1920" s="2">
        <f>O1919*$I$6</f>
        <v>3779.4507685921112</v>
      </c>
      <c r="P1920" s="2">
        <f>SUM(N1920:O1920)</f>
        <v>7558.9015371842224</v>
      </c>
      <c r="R1920">
        <v>2</v>
      </c>
      <c r="S1920" s="2">
        <f t="shared" si="2011"/>
        <v>625</v>
      </c>
      <c r="T1920" s="2">
        <f t="shared" si="2012"/>
        <v>625</v>
      </c>
      <c r="U1920" s="2">
        <f t="shared" si="2013"/>
        <v>0</v>
      </c>
      <c r="V1920" s="2"/>
      <c r="W1920" s="2">
        <f>S1920-S1920*$N$13</f>
        <v>593.75</v>
      </c>
      <c r="X1920" s="2">
        <f>T1920-T1920*$N$13</f>
        <v>593.75</v>
      </c>
      <c r="Y1920" s="2">
        <f>U1920-U1920*$N$13</f>
        <v>0</v>
      </c>
      <c r="Z1920" s="2"/>
      <c r="AA1920" s="2">
        <f t="shared" ref="AA1920:AA1929" si="2021">W1920*VLOOKUP($R1920,$D$19:$E$29,2,FALSE)</f>
        <v>237.5</v>
      </c>
      <c r="AB1920" s="2">
        <f t="shared" si="2014"/>
        <v>237.5</v>
      </c>
      <c r="AC1920" s="2">
        <f t="shared" si="2015"/>
        <v>0</v>
      </c>
      <c r="AD1920" s="2"/>
      <c r="AE1920" s="2">
        <f>AA1919</f>
        <v>625</v>
      </c>
      <c r="AF1920" s="2">
        <f t="shared" ref="AF1920:AF1929" si="2022">AB1919</f>
        <v>625</v>
      </c>
      <c r="AG1920" s="2">
        <f t="shared" ref="AG1920:AG1929" si="2023">AC1919</f>
        <v>0</v>
      </c>
    </row>
    <row r="1921" spans="1:35" x14ac:dyDescent="0.25">
      <c r="D1921">
        <f t="shared" si="2016"/>
        <v>3</v>
      </c>
      <c r="E1921" s="2">
        <f t="shared" si="2017"/>
        <v>237.5</v>
      </c>
      <c r="F1921" s="2">
        <f t="shared" si="2018"/>
        <v>237.5</v>
      </c>
      <c r="G1921">
        <f t="shared" si="2019"/>
        <v>0</v>
      </c>
      <c r="H1921" s="2">
        <f t="shared" si="2020"/>
        <v>475</v>
      </c>
      <c r="I1921" s="2">
        <f t="shared" ref="I1921:I1929" si="2024">F1921*VLOOKUP(D1921,$H$12:$L$22,4,FALSE)</f>
        <v>1149025</v>
      </c>
      <c r="J1921" s="2"/>
      <c r="K1921" s="1" t="s">
        <v>20</v>
      </c>
      <c r="L1921" s="8">
        <f>1-L1920</f>
        <v>1</v>
      </c>
      <c r="M1921" s="1" t="s">
        <v>16</v>
      </c>
      <c r="N1921" s="2">
        <f>IF($P1920&lt;$I$7,N1920,$I$7*N1920/$P1920)</f>
        <v>3779.4507685921112</v>
      </c>
      <c r="O1921" s="2">
        <f>IF($P1920&lt;$I$7,O1920,$I$7*O1920/$P1920)</f>
        <v>3779.4507685921112</v>
      </c>
      <c r="P1921" s="2">
        <f>SUM(N1921:O1921)</f>
        <v>7558.9015371842224</v>
      </c>
      <c r="R1921">
        <v>3</v>
      </c>
      <c r="S1921" s="2">
        <f t="shared" si="2011"/>
        <v>237.5</v>
      </c>
      <c r="T1921" s="2">
        <f t="shared" si="2012"/>
        <v>237.5</v>
      </c>
      <c r="U1921" s="2">
        <f t="shared" si="2013"/>
        <v>0</v>
      </c>
      <c r="V1921" s="2"/>
      <c r="W1921" s="2">
        <f>S1921-S1921*$N$14</f>
        <v>213.75</v>
      </c>
      <c r="X1921" s="2">
        <f>T1921-T1921*$N$14</f>
        <v>213.75</v>
      </c>
      <c r="Y1921" s="2">
        <f>U1921-U1921*$N$14</f>
        <v>0</v>
      </c>
      <c r="Z1921" s="2"/>
      <c r="AA1921" s="2">
        <f t="shared" si="2021"/>
        <v>85.5</v>
      </c>
      <c r="AB1921" s="2">
        <f t="shared" si="2014"/>
        <v>85.5</v>
      </c>
      <c r="AC1921" s="2">
        <f t="shared" si="2015"/>
        <v>0</v>
      </c>
      <c r="AD1921" s="2"/>
      <c r="AE1921" s="2">
        <f t="shared" ref="AE1921:AE1929" si="2025">AA1920</f>
        <v>237.5</v>
      </c>
      <c r="AF1921" s="2">
        <f t="shared" si="2022"/>
        <v>237.5</v>
      </c>
      <c r="AG1921" s="2">
        <f t="shared" si="2023"/>
        <v>0</v>
      </c>
    </row>
    <row r="1922" spans="1:35" x14ac:dyDescent="0.25">
      <c r="D1922">
        <f t="shared" si="2016"/>
        <v>4</v>
      </c>
      <c r="E1922" s="2">
        <f t="shared" si="2017"/>
        <v>85.5</v>
      </c>
      <c r="F1922" s="2">
        <f t="shared" si="2018"/>
        <v>85.5</v>
      </c>
      <c r="G1922">
        <f t="shared" si="2019"/>
        <v>0</v>
      </c>
      <c r="H1922" s="2">
        <f t="shared" si="2020"/>
        <v>171</v>
      </c>
      <c r="I1922" s="2">
        <f t="shared" si="2024"/>
        <v>847732.5</v>
      </c>
      <c r="J1922" s="2"/>
      <c r="K1922" s="1" t="s">
        <v>21</v>
      </c>
      <c r="L1922" s="2">
        <f>L1919*L1920</f>
        <v>0</v>
      </c>
      <c r="M1922" s="1" t="s">
        <v>33</v>
      </c>
      <c r="N1922" s="2">
        <f>N1921</f>
        <v>3779.4507685921112</v>
      </c>
      <c r="O1922" s="2">
        <f t="shared" ref="O1922" si="2026">O1921</f>
        <v>3779.4507685921112</v>
      </c>
      <c r="P1922" s="2">
        <f>SUM(N1922:O1922)</f>
        <v>7558.9015371842224</v>
      </c>
      <c r="R1922">
        <v>4</v>
      </c>
      <c r="S1922" s="2">
        <f t="shared" si="2011"/>
        <v>85.5</v>
      </c>
      <c r="T1922" s="2">
        <f t="shared" si="2012"/>
        <v>85.5</v>
      </c>
      <c r="U1922" s="2">
        <f t="shared" si="2013"/>
        <v>0</v>
      </c>
      <c r="V1922" s="2"/>
      <c r="W1922" s="2">
        <f>S1922-S1922*$N$15</f>
        <v>68.400000000000006</v>
      </c>
      <c r="X1922" s="2">
        <f>T1922-T1922*$N$15</f>
        <v>68.400000000000006</v>
      </c>
      <c r="Y1922" s="2">
        <f>U1922-U1922*$N$15</f>
        <v>0</v>
      </c>
      <c r="Z1922" s="2"/>
      <c r="AA1922" s="2">
        <f t="shared" si="2021"/>
        <v>41.04</v>
      </c>
      <c r="AB1922" s="2">
        <f t="shared" si="2014"/>
        <v>41.04</v>
      </c>
      <c r="AC1922" s="2">
        <f t="shared" si="2015"/>
        <v>0</v>
      </c>
      <c r="AD1922" s="2"/>
      <c r="AE1922" s="2">
        <f t="shared" si="2025"/>
        <v>85.5</v>
      </c>
      <c r="AF1922" s="2">
        <f t="shared" si="2022"/>
        <v>85.5</v>
      </c>
      <c r="AG1922" s="2">
        <f t="shared" si="2023"/>
        <v>0</v>
      </c>
    </row>
    <row r="1923" spans="1:35" x14ac:dyDescent="0.25">
      <c r="D1923">
        <f t="shared" si="2016"/>
        <v>5</v>
      </c>
      <c r="E1923" s="2">
        <f t="shared" si="2017"/>
        <v>41.04</v>
      </c>
      <c r="F1923" s="2">
        <f t="shared" si="2018"/>
        <v>41.04</v>
      </c>
      <c r="G1923">
        <f t="shared" si="2019"/>
        <v>0</v>
      </c>
      <c r="H1923" s="2">
        <f t="shared" si="2020"/>
        <v>82.08</v>
      </c>
      <c r="I1923" s="2">
        <f t="shared" si="2024"/>
        <v>647282.88</v>
      </c>
      <c r="J1923" s="2"/>
      <c r="K1923" s="1" t="s">
        <v>22</v>
      </c>
      <c r="L1923" s="2">
        <f>(L1919*L1921)/2</f>
        <v>1889725.3842960557</v>
      </c>
      <c r="R1923">
        <v>5</v>
      </c>
      <c r="S1923" s="2">
        <f t="shared" si="2011"/>
        <v>41.04</v>
      </c>
      <c r="T1923" s="2">
        <f t="shared" si="2012"/>
        <v>41.04</v>
      </c>
      <c r="U1923" s="2">
        <f t="shared" si="2013"/>
        <v>0</v>
      </c>
      <c r="V1923" s="2"/>
      <c r="W1923" s="2">
        <f>S1923-S1923*$N$16</f>
        <v>32.832000000000001</v>
      </c>
      <c r="X1923" s="2">
        <f>T1923-T1923*$N$16</f>
        <v>32.832000000000001</v>
      </c>
      <c r="Y1923" s="2">
        <f>U1923-U1923*$N$16</f>
        <v>0</v>
      </c>
      <c r="Z1923" s="2"/>
      <c r="AA1923" s="2">
        <f t="shared" si="2021"/>
        <v>19.699200000000001</v>
      </c>
      <c r="AB1923" s="2">
        <f t="shared" si="2014"/>
        <v>19.699200000000001</v>
      </c>
      <c r="AC1923" s="2">
        <f t="shared" si="2015"/>
        <v>0</v>
      </c>
      <c r="AD1923" s="2"/>
      <c r="AE1923" s="2">
        <f t="shared" si="2025"/>
        <v>41.04</v>
      </c>
      <c r="AF1923" s="2">
        <f t="shared" si="2022"/>
        <v>41.04</v>
      </c>
      <c r="AG1923" s="2">
        <f t="shared" si="2023"/>
        <v>0</v>
      </c>
    </row>
    <row r="1924" spans="1:35" x14ac:dyDescent="0.25">
      <c r="D1924">
        <f t="shared" si="2016"/>
        <v>6</v>
      </c>
      <c r="E1924" s="2">
        <f t="shared" si="2017"/>
        <v>19.699200000000001</v>
      </c>
      <c r="F1924" s="2">
        <f t="shared" si="2018"/>
        <v>19.699200000000001</v>
      </c>
      <c r="G1924">
        <f t="shared" si="2019"/>
        <v>0</v>
      </c>
      <c r="H1924" s="2">
        <f t="shared" si="2020"/>
        <v>39.398400000000002</v>
      </c>
      <c r="I1924" s="2">
        <f t="shared" si="2024"/>
        <v>447309.73440000002</v>
      </c>
      <c r="J1924" s="2"/>
      <c r="K1924" s="1" t="s">
        <v>23</v>
      </c>
      <c r="L1924" s="2">
        <f>L1923</f>
        <v>1889725.3842960557</v>
      </c>
      <c r="R1924">
        <v>6</v>
      </c>
      <c r="S1924" s="2">
        <f t="shared" si="2011"/>
        <v>19.699200000000001</v>
      </c>
      <c r="T1924" s="2">
        <f t="shared" si="2012"/>
        <v>19.699200000000001</v>
      </c>
      <c r="U1924" s="2">
        <f t="shared" si="2013"/>
        <v>0</v>
      </c>
      <c r="V1924" s="2"/>
      <c r="W1924" s="2">
        <f>S1924-S1924*$N$17</f>
        <v>15.759360000000001</v>
      </c>
      <c r="X1924" s="2">
        <f>T1924-T1924*$N$17</f>
        <v>15.759360000000001</v>
      </c>
      <c r="Y1924" s="2">
        <f>U1924-U1924*$N$17</f>
        <v>0</v>
      </c>
      <c r="Z1924" s="2"/>
      <c r="AA1924" s="2">
        <f t="shared" si="2021"/>
        <v>9.4556160000000009</v>
      </c>
      <c r="AB1924" s="2">
        <f t="shared" si="2014"/>
        <v>9.4556160000000009</v>
      </c>
      <c r="AC1924" s="2">
        <f t="shared" si="2015"/>
        <v>0</v>
      </c>
      <c r="AD1924" s="2"/>
      <c r="AE1924" s="2">
        <f t="shared" si="2025"/>
        <v>19.699200000000001</v>
      </c>
      <c r="AF1924" s="2">
        <f t="shared" si="2022"/>
        <v>19.699200000000001</v>
      </c>
      <c r="AG1924" s="2">
        <f t="shared" si="2023"/>
        <v>0</v>
      </c>
    </row>
    <row r="1925" spans="1:35" x14ac:dyDescent="0.25">
      <c r="D1925">
        <f t="shared" si="2016"/>
        <v>7</v>
      </c>
      <c r="E1925" s="2">
        <f t="shared" si="2017"/>
        <v>9.4556160000000009</v>
      </c>
      <c r="F1925" s="2">
        <f t="shared" si="2018"/>
        <v>9.4556160000000009</v>
      </c>
      <c r="G1925">
        <f t="shared" si="2019"/>
        <v>0</v>
      </c>
      <c r="H1925" s="2">
        <f t="shared" si="2020"/>
        <v>18.911232000000002</v>
      </c>
      <c r="I1925" s="2">
        <f t="shared" si="2024"/>
        <v>278288.23449600005</v>
      </c>
      <c r="J1925" s="2"/>
      <c r="K1925" s="15"/>
      <c r="L1925" s="2"/>
      <c r="M1925" s="2"/>
      <c r="N1925" s="2"/>
      <c r="O1925" s="2"/>
      <c r="R1925">
        <v>7</v>
      </c>
      <c r="S1925" s="2">
        <f t="shared" si="2011"/>
        <v>9.4556160000000009</v>
      </c>
      <c r="T1925" s="2">
        <f t="shared" si="2012"/>
        <v>9.4556160000000009</v>
      </c>
      <c r="U1925" s="2">
        <f t="shared" si="2013"/>
        <v>0</v>
      </c>
      <c r="V1925" s="2"/>
      <c r="W1925" s="2">
        <f>S1925-S1925*$N$18</f>
        <v>7.5644928000000009</v>
      </c>
      <c r="X1925" s="2">
        <f>T1925-T1925*$N$18</f>
        <v>7.5644928000000009</v>
      </c>
      <c r="Y1925" s="2">
        <f>U1925-U1925*$N$18</f>
        <v>0</v>
      </c>
      <c r="Z1925" s="2"/>
      <c r="AA1925" s="2">
        <f t="shared" si="2021"/>
        <v>4.53869568</v>
      </c>
      <c r="AB1925" s="2">
        <f t="shared" si="2014"/>
        <v>4.53869568</v>
      </c>
      <c r="AC1925" s="2">
        <f t="shared" si="2015"/>
        <v>0</v>
      </c>
      <c r="AD1925" s="2"/>
      <c r="AE1925" s="2">
        <f t="shared" si="2025"/>
        <v>9.4556160000000009</v>
      </c>
      <c r="AF1925" s="2">
        <f t="shared" si="2022"/>
        <v>9.4556160000000009</v>
      </c>
      <c r="AG1925" s="2">
        <f t="shared" si="2023"/>
        <v>0</v>
      </c>
    </row>
    <row r="1926" spans="1:35" x14ac:dyDescent="0.25">
      <c r="D1926">
        <f t="shared" si="2016"/>
        <v>8</v>
      </c>
      <c r="E1926" s="2">
        <f t="shared" si="2017"/>
        <v>4.53869568</v>
      </c>
      <c r="F1926" s="2">
        <f t="shared" si="2018"/>
        <v>4.53869568</v>
      </c>
      <c r="G1926">
        <f t="shared" si="2019"/>
        <v>0</v>
      </c>
      <c r="H1926" s="2">
        <f t="shared" si="2020"/>
        <v>9.07739136</v>
      </c>
      <c r="I1926" s="2">
        <f t="shared" si="2024"/>
        <v>168076.97842176</v>
      </c>
      <c r="J1926" s="2"/>
      <c r="K1926" s="2"/>
      <c r="L1926" s="2"/>
      <c r="M1926" s="2"/>
      <c r="N1926" s="2"/>
      <c r="O1926" s="2"/>
      <c r="R1926">
        <v>8</v>
      </c>
      <c r="S1926" s="2">
        <f t="shared" si="2011"/>
        <v>4.53869568</v>
      </c>
      <c r="T1926" s="2">
        <f t="shared" si="2012"/>
        <v>4.53869568</v>
      </c>
      <c r="U1926" s="2">
        <f t="shared" si="2013"/>
        <v>0</v>
      </c>
      <c r="V1926" s="2"/>
      <c r="W1926" s="2">
        <f>S1926-S1926*$N$19</f>
        <v>3.630956544</v>
      </c>
      <c r="X1926" s="2">
        <f>T1926-T1926*$N$19</f>
        <v>3.630956544</v>
      </c>
      <c r="Y1926" s="2">
        <f>U1926-U1926*$N$19</f>
        <v>0</v>
      </c>
      <c r="Z1926" s="2"/>
      <c r="AA1926" s="2">
        <f t="shared" si="2021"/>
        <v>2.1785739263999999</v>
      </c>
      <c r="AB1926" s="2">
        <f t="shared" si="2014"/>
        <v>2.1785739263999999</v>
      </c>
      <c r="AC1926" s="2">
        <f t="shared" si="2015"/>
        <v>0</v>
      </c>
      <c r="AD1926" s="2"/>
      <c r="AE1926" s="2">
        <f t="shared" si="2025"/>
        <v>4.53869568</v>
      </c>
      <c r="AF1926" s="2">
        <f t="shared" si="2022"/>
        <v>4.53869568</v>
      </c>
      <c r="AG1926" s="2">
        <f t="shared" si="2023"/>
        <v>0</v>
      </c>
    </row>
    <row r="1927" spans="1:35" x14ac:dyDescent="0.25">
      <c r="D1927">
        <f t="shared" si="2016"/>
        <v>9</v>
      </c>
      <c r="E1927" s="2">
        <f t="shared" si="2017"/>
        <v>2.1785739263999999</v>
      </c>
      <c r="F1927" s="2">
        <f t="shared" si="2018"/>
        <v>2.1785739263999999</v>
      </c>
      <c r="G1927">
        <f t="shared" si="2019"/>
        <v>0</v>
      </c>
      <c r="H1927" s="2">
        <f t="shared" si="2020"/>
        <v>4.3571478527999998</v>
      </c>
      <c r="I1927" s="2">
        <f t="shared" si="2024"/>
        <v>134261.15393617921</v>
      </c>
      <c r="J1927" s="2"/>
      <c r="K1927" s="2"/>
      <c r="L1927" s="2"/>
      <c r="M1927" s="2"/>
      <c r="N1927" s="2"/>
      <c r="O1927" s="2"/>
      <c r="R1927">
        <v>9</v>
      </c>
      <c r="S1927" s="2">
        <f t="shared" si="2011"/>
        <v>2.1785739263999999</v>
      </c>
      <c r="T1927" s="2">
        <f t="shared" si="2012"/>
        <v>2.1785739263999999</v>
      </c>
      <c r="U1927" s="2">
        <f t="shared" si="2013"/>
        <v>0</v>
      </c>
      <c r="V1927" s="2"/>
      <c r="W1927" s="2">
        <f>S1927-S1927*$N$20</f>
        <v>1.7428591411199998</v>
      </c>
      <c r="X1927" s="2">
        <f>T1927-T1927*$N$20</f>
        <v>1.7428591411199998</v>
      </c>
      <c r="Y1927" s="2">
        <f>U1927-U1927*$N$20</f>
        <v>0</v>
      </c>
      <c r="Z1927" s="2"/>
      <c r="AA1927" s="2">
        <f t="shared" si="2021"/>
        <v>1.0457154846719998</v>
      </c>
      <c r="AB1927" s="2">
        <f t="shared" si="2014"/>
        <v>1.0457154846719998</v>
      </c>
      <c r="AC1927" s="2">
        <f t="shared" si="2015"/>
        <v>0</v>
      </c>
      <c r="AD1927" s="2"/>
      <c r="AE1927" s="2">
        <f t="shared" si="2025"/>
        <v>2.1785739263999999</v>
      </c>
      <c r="AF1927" s="2">
        <f t="shared" si="2022"/>
        <v>2.1785739263999999</v>
      </c>
      <c r="AG1927" s="2">
        <f t="shared" si="2023"/>
        <v>0</v>
      </c>
    </row>
    <row r="1928" spans="1:35" x14ac:dyDescent="0.25">
      <c r="D1928">
        <f t="shared" si="2016"/>
        <v>10</v>
      </c>
      <c r="E1928" s="2">
        <f t="shared" si="2017"/>
        <v>1.0457154846719998</v>
      </c>
      <c r="F1928" s="2">
        <f t="shared" si="2018"/>
        <v>1.0457154846719998</v>
      </c>
      <c r="G1928">
        <f t="shared" si="2019"/>
        <v>0</v>
      </c>
      <c r="H1928" s="2">
        <f t="shared" si="2020"/>
        <v>2.0914309693439996</v>
      </c>
      <c r="I1928" s="2">
        <f t="shared" si="2024"/>
        <v>67114.019806248951</v>
      </c>
      <c r="J1928" s="2"/>
      <c r="K1928" s="2"/>
      <c r="L1928" s="2"/>
      <c r="M1928" s="2"/>
      <c r="N1928" s="2"/>
      <c r="O1928" s="2"/>
      <c r="R1928">
        <v>10</v>
      </c>
      <c r="S1928" s="2">
        <f t="shared" si="2011"/>
        <v>1.0457154846719998</v>
      </c>
      <c r="T1928" s="2">
        <f t="shared" si="2012"/>
        <v>1.0457154846719998</v>
      </c>
      <c r="U1928" s="2">
        <f t="shared" si="2013"/>
        <v>0</v>
      </c>
      <c r="V1928" s="2"/>
      <c r="W1928" s="2">
        <f>S1928-S1928*$N$21</f>
        <v>0.8365723877375999</v>
      </c>
      <c r="X1928" s="2">
        <f>T1928-T1928*$N$21</f>
        <v>0.8365723877375999</v>
      </c>
      <c r="Y1928" s="2">
        <f>U1928-U1928*$N$21</f>
        <v>0</v>
      </c>
      <c r="Z1928" s="2"/>
      <c r="AA1928" s="2">
        <f t="shared" si="2021"/>
        <v>0.50194343264255992</v>
      </c>
      <c r="AB1928" s="2">
        <f t="shared" si="2014"/>
        <v>0.50194343264255992</v>
      </c>
      <c r="AC1928" s="2">
        <f t="shared" si="2015"/>
        <v>0</v>
      </c>
      <c r="AD1928" s="2"/>
      <c r="AE1928" s="2">
        <f t="shared" si="2025"/>
        <v>1.0457154846719998</v>
      </c>
      <c r="AF1928" s="2">
        <f t="shared" si="2022"/>
        <v>1.0457154846719998</v>
      </c>
      <c r="AG1928" s="2">
        <f t="shared" si="2023"/>
        <v>0</v>
      </c>
    </row>
    <row r="1929" spans="1:35" x14ac:dyDescent="0.25">
      <c r="D1929">
        <f t="shared" si="2016"/>
        <v>11</v>
      </c>
      <c r="E1929" s="2">
        <f t="shared" si="2017"/>
        <v>0.50194343264255992</v>
      </c>
      <c r="F1929" s="2">
        <f t="shared" si="2018"/>
        <v>0.50194343264255992</v>
      </c>
      <c r="G1929">
        <f t="shared" si="2019"/>
        <v>0</v>
      </c>
      <c r="H1929" s="2">
        <f t="shared" si="2020"/>
        <v>1.0038868652851198</v>
      </c>
      <c r="I1929" s="2">
        <f t="shared" si="2024"/>
        <v>40360.26753192296</v>
      </c>
      <c r="J1929" s="2"/>
      <c r="K1929" s="2"/>
      <c r="L1929" s="2"/>
      <c r="M1929" s="2"/>
      <c r="N1929" s="2"/>
      <c r="O1929" s="2"/>
      <c r="R1929" s="3">
        <v>11</v>
      </c>
      <c r="S1929" s="6">
        <f t="shared" si="2011"/>
        <v>0.50194343264255992</v>
      </c>
      <c r="T1929" s="6">
        <f t="shared" si="2012"/>
        <v>0.50194343264255992</v>
      </c>
      <c r="U1929" s="6">
        <f t="shared" si="2013"/>
        <v>0</v>
      </c>
      <c r="V1929" s="7"/>
      <c r="W1929" s="2">
        <f>S1929-S1929*$N$22</f>
        <v>0.40155474611404796</v>
      </c>
      <c r="X1929" s="2">
        <f>T1929-T1929*$N$22</f>
        <v>0.40155474611404796</v>
      </c>
      <c r="Y1929" s="2">
        <f>U1929-U1929*$N$22</f>
        <v>0</v>
      </c>
      <c r="Z1929" s="2"/>
      <c r="AA1929" s="2">
        <f t="shared" si="2021"/>
        <v>0.24093284766842876</v>
      </c>
      <c r="AB1929" s="2">
        <f t="shared" si="2014"/>
        <v>0.24093284766842876</v>
      </c>
      <c r="AC1929" s="2">
        <f t="shared" si="2015"/>
        <v>0</v>
      </c>
      <c r="AD1929" s="2"/>
      <c r="AE1929" s="2">
        <f t="shared" si="2025"/>
        <v>0.50194343264255992</v>
      </c>
      <c r="AF1929" s="2">
        <f t="shared" si="2022"/>
        <v>0.50194343264255992</v>
      </c>
      <c r="AG1929" s="2">
        <f t="shared" si="2023"/>
        <v>0</v>
      </c>
    </row>
    <row r="1930" spans="1:35" x14ac:dyDescent="0.25">
      <c r="H1930" s="2">
        <f>SUM(H1919:H1929)</f>
        <v>9611.8210262316497</v>
      </c>
      <c r="I1930">
        <f>SUM(I1921:I1929)</f>
        <v>3779450.7685921113</v>
      </c>
      <c r="R1930" t="s">
        <v>30</v>
      </c>
      <c r="T1930">
        <f>IF($H1930&lt;$J$12,F1930,F1930/$H1930*$J$12)</f>
        <v>0</v>
      </c>
      <c r="U1930">
        <f>SUM(S1919:U1929)</f>
        <v>7052.9194890474282</v>
      </c>
      <c r="Y1930" s="2">
        <f>SUM(W1919:Y1929)</f>
        <v>6877.3355912379429</v>
      </c>
      <c r="AC1930" s="2">
        <f>SUM(AA1919:AC1929)</f>
        <v>2053.4013547427667</v>
      </c>
      <c r="AE1930" s="2">
        <f>SUM(AE1919:AE1929)</f>
        <v>4805.9105131158249</v>
      </c>
      <c r="AF1930" s="2">
        <f>SUM(AF1919:AF1929)</f>
        <v>4805.9105131158249</v>
      </c>
      <c r="AG1930">
        <f>SUM(AG1919:AG1929)</f>
        <v>0</v>
      </c>
      <c r="AH1930" s="15">
        <f>SUM(AE1919:AG1929)</f>
        <v>9611.8210262316461</v>
      </c>
    </row>
    <row r="1931" spans="1:35" x14ac:dyDescent="0.25">
      <c r="B1931" s="3"/>
      <c r="C1931" s="3"/>
      <c r="D1931" s="3"/>
      <c r="E1931" s="6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14"/>
      <c r="AI1931" s="3"/>
    </row>
    <row r="1932" spans="1:35" x14ac:dyDescent="0.25">
      <c r="B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7"/>
      <c r="U1932" s="7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7"/>
      <c r="AH1932" s="19"/>
      <c r="AI1932" s="7"/>
    </row>
    <row r="1933" spans="1:35" x14ac:dyDescent="0.25">
      <c r="A1933" t="s">
        <v>24</v>
      </c>
      <c r="B1933">
        <f>B1918+1</f>
        <v>127</v>
      </c>
      <c r="D1933" s="3" t="s">
        <v>34</v>
      </c>
      <c r="E1933" s="3" t="s">
        <v>5</v>
      </c>
      <c r="F1933" s="3" t="s">
        <v>4</v>
      </c>
      <c r="G1933" s="3" t="s">
        <v>6</v>
      </c>
      <c r="H1933" s="3" t="s">
        <v>14</v>
      </c>
      <c r="I1933" s="3" t="s">
        <v>7</v>
      </c>
      <c r="K1933" s="14" t="s">
        <v>32</v>
      </c>
      <c r="L1933" s="4"/>
      <c r="M1933" s="4"/>
      <c r="N1933" s="3" t="s">
        <v>51</v>
      </c>
      <c r="O1933" s="3" t="s">
        <v>50</v>
      </c>
      <c r="P1933" s="3" t="s">
        <v>14</v>
      </c>
      <c r="R1933" s="3" t="s">
        <v>34</v>
      </c>
      <c r="S1933" s="3" t="s">
        <v>35</v>
      </c>
      <c r="T1933" s="3" t="s">
        <v>36</v>
      </c>
      <c r="U1933" s="3" t="s">
        <v>37</v>
      </c>
      <c r="W1933" s="3" t="s">
        <v>38</v>
      </c>
      <c r="X1933" s="3" t="s">
        <v>39</v>
      </c>
      <c r="Y1933" s="3" t="s">
        <v>40</v>
      </c>
      <c r="AA1933" s="3" t="s">
        <v>41</v>
      </c>
      <c r="AB1933" s="3" t="s">
        <v>42</v>
      </c>
      <c r="AC1933" s="3" t="s">
        <v>43</v>
      </c>
      <c r="AE1933" s="3" t="s">
        <v>52</v>
      </c>
      <c r="AF1933" s="3" t="s">
        <v>54</v>
      </c>
      <c r="AG1933" s="3" t="s">
        <v>53</v>
      </c>
      <c r="AH1933" s="1" t="s">
        <v>24</v>
      </c>
      <c r="AI1933">
        <f>B1933</f>
        <v>127</v>
      </c>
    </row>
    <row r="1934" spans="1:35" x14ac:dyDescent="0.25">
      <c r="D1934">
        <f>D1919</f>
        <v>1</v>
      </c>
      <c r="E1934" s="2">
        <f>AE1919</f>
        <v>3779.4507685921112</v>
      </c>
      <c r="F1934" s="2">
        <f>AF1919</f>
        <v>3779.4507685921112</v>
      </c>
      <c r="G1934">
        <f>IF($B1933&lt;$M$5,0,$K$6)</f>
        <v>0</v>
      </c>
      <c r="H1934" s="2">
        <f>SUM(E1934:G1934)</f>
        <v>7558.9015371842224</v>
      </c>
      <c r="K1934" s="1" t="s">
        <v>17</v>
      </c>
      <c r="L1934" s="2">
        <f>SUM(I1936:I1944)</f>
        <v>3779450.7685921113</v>
      </c>
      <c r="M1934" s="4"/>
      <c r="N1934" s="7">
        <f>L1937+L1938</f>
        <v>1889725.3842960557</v>
      </c>
      <c r="O1934" s="7">
        <f>L1939</f>
        <v>1889725.3842960557</v>
      </c>
      <c r="P1934" s="4"/>
      <c r="R1934">
        <v>1</v>
      </c>
      <c r="S1934" s="2">
        <f t="shared" ref="S1934:S1944" si="2027">IF($H1934&lt;$J$12,E1934,E1934/$H1934*$J$12)</f>
        <v>2500</v>
      </c>
      <c r="T1934" s="2">
        <f t="shared" ref="T1934:T1944" si="2028">IF($H1934&lt;$J$12,F1934,F1934/$H1934*$J$12)</f>
        <v>2500</v>
      </c>
      <c r="U1934" s="2">
        <f t="shared" ref="U1934:U1944" si="2029">IF($H1934&lt;$J$12,G1934,G1934/$H1934*$J$12)</f>
        <v>0</v>
      </c>
      <c r="V1934" s="2"/>
      <c r="W1934" s="2">
        <f>S1934-S1934*$N$12</f>
        <v>2500</v>
      </c>
      <c r="X1934" s="2">
        <f>T1934-T1934*$N$12</f>
        <v>2500</v>
      </c>
      <c r="Y1934" s="2">
        <f>U1934-U1934*$N$12</f>
        <v>0</v>
      </c>
      <c r="Z1934" s="2"/>
      <c r="AA1934" s="2">
        <f>W1934*VLOOKUP($R1934,$D$19:$E$29,2,FALSE)</f>
        <v>625</v>
      </c>
      <c r="AB1934" s="2">
        <f t="shared" ref="AB1934:AB1944" si="2030">X1934*VLOOKUP($R1934,$D$19:$E$29,2,FALSE)</f>
        <v>625</v>
      </c>
      <c r="AC1934" s="2">
        <f t="shared" ref="AC1934:AC1944" si="2031">Y1934*VLOOKUP($R1934,$D$19:$E$29,2,FALSE)</f>
        <v>0</v>
      </c>
      <c r="AD1934" s="2"/>
      <c r="AE1934" s="2">
        <f>N1937</f>
        <v>3779.4507685921112</v>
      </c>
      <c r="AF1934" s="2">
        <f>O1937</f>
        <v>3779.4507685921112</v>
      </c>
      <c r="AG1934">
        <v>0</v>
      </c>
    </row>
    <row r="1935" spans="1:35" x14ac:dyDescent="0.25">
      <c r="D1935">
        <f t="shared" ref="D1935:D1944" si="2032">D1920</f>
        <v>2</v>
      </c>
      <c r="E1935" s="2">
        <f t="shared" ref="E1935:E1944" si="2033">AE1920</f>
        <v>625</v>
      </c>
      <c r="F1935" s="2">
        <f t="shared" ref="F1935:F1944" si="2034">AF1920</f>
        <v>625</v>
      </c>
      <c r="G1935">
        <f t="shared" ref="G1935:G1944" si="2035">AG1920</f>
        <v>0</v>
      </c>
      <c r="H1935" s="2">
        <f t="shared" ref="H1935:H1944" si="2036">SUM(E1935:G1935)</f>
        <v>1250</v>
      </c>
      <c r="K1935" s="1" t="s">
        <v>19</v>
      </c>
      <c r="L1935" s="8">
        <f>IF(B1933&lt;$M$5,0,$K$6/SUM($K$6,E1934:E1944))</f>
        <v>0</v>
      </c>
      <c r="M1935" s="1" t="s">
        <v>15</v>
      </c>
      <c r="N1935" s="2">
        <f>N1934*$I$6</f>
        <v>3779.4507685921112</v>
      </c>
      <c r="O1935" s="2">
        <f>O1934*$I$6</f>
        <v>3779.4507685921112</v>
      </c>
      <c r="P1935" s="2">
        <f>SUM(N1935:O1935)</f>
        <v>7558.9015371842224</v>
      </c>
      <c r="R1935">
        <v>2</v>
      </c>
      <c r="S1935" s="2">
        <f t="shared" si="2027"/>
        <v>625</v>
      </c>
      <c r="T1935" s="2">
        <f t="shared" si="2028"/>
        <v>625</v>
      </c>
      <c r="U1935" s="2">
        <f t="shared" si="2029"/>
        <v>0</v>
      </c>
      <c r="V1935" s="2"/>
      <c r="W1935" s="2">
        <f>S1935-S1935*$N$13</f>
        <v>593.75</v>
      </c>
      <c r="X1935" s="2">
        <f>T1935-T1935*$N$13</f>
        <v>593.75</v>
      </c>
      <c r="Y1935" s="2">
        <f>U1935-U1935*$N$13</f>
        <v>0</v>
      </c>
      <c r="Z1935" s="2"/>
      <c r="AA1935" s="2">
        <f t="shared" ref="AA1935:AA1944" si="2037">W1935*VLOOKUP($R1935,$D$19:$E$29,2,FALSE)</f>
        <v>237.5</v>
      </c>
      <c r="AB1935" s="2">
        <f t="shared" si="2030"/>
        <v>237.5</v>
      </c>
      <c r="AC1935" s="2">
        <f t="shared" si="2031"/>
        <v>0</v>
      </c>
      <c r="AD1935" s="2"/>
      <c r="AE1935" s="2">
        <f>AA1934</f>
        <v>625</v>
      </c>
      <c r="AF1935" s="2">
        <f t="shared" ref="AF1935:AF1944" si="2038">AB1934</f>
        <v>625</v>
      </c>
      <c r="AG1935" s="2">
        <f t="shared" ref="AG1935:AG1944" si="2039">AC1934</f>
        <v>0</v>
      </c>
    </row>
    <row r="1936" spans="1:35" x14ac:dyDescent="0.25">
      <c r="D1936">
        <f t="shared" si="2032"/>
        <v>3</v>
      </c>
      <c r="E1936" s="2">
        <f t="shared" si="2033"/>
        <v>237.5</v>
      </c>
      <c r="F1936" s="2">
        <f t="shared" si="2034"/>
        <v>237.5</v>
      </c>
      <c r="G1936">
        <f t="shared" si="2035"/>
        <v>0</v>
      </c>
      <c r="H1936" s="2">
        <f t="shared" si="2036"/>
        <v>475</v>
      </c>
      <c r="I1936" s="2">
        <f t="shared" ref="I1936:I1944" si="2040">F1936*VLOOKUP(D1936,$H$12:$L$22,4,FALSE)</f>
        <v>1149025</v>
      </c>
      <c r="J1936" s="2"/>
      <c r="K1936" s="1" t="s">
        <v>20</v>
      </c>
      <c r="L1936" s="8">
        <f>1-L1935</f>
        <v>1</v>
      </c>
      <c r="M1936" s="1" t="s">
        <v>16</v>
      </c>
      <c r="N1936" s="2">
        <f>IF($P1935&lt;$I$7,N1935,$I$7*N1935/$P1935)</f>
        <v>3779.4507685921112</v>
      </c>
      <c r="O1936" s="2">
        <f>IF($P1935&lt;$I$7,O1935,$I$7*O1935/$P1935)</f>
        <v>3779.4507685921112</v>
      </c>
      <c r="P1936" s="2">
        <f>SUM(N1936:O1936)</f>
        <v>7558.9015371842224</v>
      </c>
      <c r="R1936">
        <v>3</v>
      </c>
      <c r="S1936" s="2">
        <f t="shared" si="2027"/>
        <v>237.5</v>
      </c>
      <c r="T1936" s="2">
        <f t="shared" si="2028"/>
        <v>237.5</v>
      </c>
      <c r="U1936" s="2">
        <f t="shared" si="2029"/>
        <v>0</v>
      </c>
      <c r="V1936" s="2"/>
      <c r="W1936" s="2">
        <f>S1936-S1936*$N$14</f>
        <v>213.75</v>
      </c>
      <c r="X1936" s="2">
        <f>T1936-T1936*$N$14</f>
        <v>213.75</v>
      </c>
      <c r="Y1936" s="2">
        <f>U1936-U1936*$N$14</f>
        <v>0</v>
      </c>
      <c r="Z1936" s="2"/>
      <c r="AA1936" s="2">
        <f t="shared" si="2037"/>
        <v>85.5</v>
      </c>
      <c r="AB1936" s="2">
        <f t="shared" si="2030"/>
        <v>85.5</v>
      </c>
      <c r="AC1936" s="2">
        <f t="shared" si="2031"/>
        <v>0</v>
      </c>
      <c r="AD1936" s="2"/>
      <c r="AE1936" s="2">
        <f t="shared" ref="AE1936:AE1944" si="2041">AA1935</f>
        <v>237.5</v>
      </c>
      <c r="AF1936" s="2">
        <f t="shared" si="2038"/>
        <v>237.5</v>
      </c>
      <c r="AG1936" s="2">
        <f t="shared" si="2039"/>
        <v>0</v>
      </c>
    </row>
    <row r="1937" spans="1:35" x14ac:dyDescent="0.25">
      <c r="D1937">
        <f t="shared" si="2032"/>
        <v>4</v>
      </c>
      <c r="E1937" s="2">
        <f t="shared" si="2033"/>
        <v>85.5</v>
      </c>
      <c r="F1937" s="2">
        <f t="shared" si="2034"/>
        <v>85.5</v>
      </c>
      <c r="G1937">
        <f t="shared" si="2035"/>
        <v>0</v>
      </c>
      <c r="H1937" s="2">
        <f t="shared" si="2036"/>
        <v>171</v>
      </c>
      <c r="I1937" s="2">
        <f t="shared" si="2040"/>
        <v>847732.5</v>
      </c>
      <c r="J1937" s="2"/>
      <c r="K1937" s="1" t="s">
        <v>21</v>
      </c>
      <c r="L1937" s="2">
        <f>L1934*L1935</f>
        <v>0</v>
      </c>
      <c r="M1937" s="1" t="s">
        <v>33</v>
      </c>
      <c r="N1937" s="2">
        <f>N1936</f>
        <v>3779.4507685921112</v>
      </c>
      <c r="O1937" s="2">
        <f t="shared" ref="O1937" si="2042">O1936</f>
        <v>3779.4507685921112</v>
      </c>
      <c r="P1937" s="2">
        <f>SUM(N1937:O1937)</f>
        <v>7558.9015371842224</v>
      </c>
      <c r="R1937">
        <v>4</v>
      </c>
      <c r="S1937" s="2">
        <f t="shared" si="2027"/>
        <v>85.5</v>
      </c>
      <c r="T1937" s="2">
        <f t="shared" si="2028"/>
        <v>85.5</v>
      </c>
      <c r="U1937" s="2">
        <f t="shared" si="2029"/>
        <v>0</v>
      </c>
      <c r="V1937" s="2"/>
      <c r="W1937" s="2">
        <f>S1937-S1937*$N$15</f>
        <v>68.400000000000006</v>
      </c>
      <c r="X1937" s="2">
        <f>T1937-T1937*$N$15</f>
        <v>68.400000000000006</v>
      </c>
      <c r="Y1937" s="2">
        <f>U1937-U1937*$N$15</f>
        <v>0</v>
      </c>
      <c r="Z1937" s="2"/>
      <c r="AA1937" s="2">
        <f t="shared" si="2037"/>
        <v>41.04</v>
      </c>
      <c r="AB1937" s="2">
        <f t="shared" si="2030"/>
        <v>41.04</v>
      </c>
      <c r="AC1937" s="2">
        <f t="shared" si="2031"/>
        <v>0</v>
      </c>
      <c r="AD1937" s="2"/>
      <c r="AE1937" s="2">
        <f t="shared" si="2041"/>
        <v>85.5</v>
      </c>
      <c r="AF1937" s="2">
        <f t="shared" si="2038"/>
        <v>85.5</v>
      </c>
      <c r="AG1937" s="2">
        <f t="shared" si="2039"/>
        <v>0</v>
      </c>
    </row>
    <row r="1938" spans="1:35" x14ac:dyDescent="0.25">
      <c r="D1938">
        <f t="shared" si="2032"/>
        <v>5</v>
      </c>
      <c r="E1938" s="2">
        <f t="shared" si="2033"/>
        <v>41.04</v>
      </c>
      <c r="F1938" s="2">
        <f t="shared" si="2034"/>
        <v>41.04</v>
      </c>
      <c r="G1938">
        <f t="shared" si="2035"/>
        <v>0</v>
      </c>
      <c r="H1938" s="2">
        <f t="shared" si="2036"/>
        <v>82.08</v>
      </c>
      <c r="I1938" s="2">
        <f t="shared" si="2040"/>
        <v>647282.88</v>
      </c>
      <c r="J1938" s="2"/>
      <c r="K1938" s="1" t="s">
        <v>22</v>
      </c>
      <c r="L1938" s="2">
        <f>(L1934*L1936)/2</f>
        <v>1889725.3842960557</v>
      </c>
      <c r="R1938">
        <v>5</v>
      </c>
      <c r="S1938" s="2">
        <f t="shared" si="2027"/>
        <v>41.04</v>
      </c>
      <c r="T1938" s="2">
        <f t="shared" si="2028"/>
        <v>41.04</v>
      </c>
      <c r="U1938" s="2">
        <f t="shared" si="2029"/>
        <v>0</v>
      </c>
      <c r="V1938" s="2"/>
      <c r="W1938" s="2">
        <f>S1938-S1938*$N$16</f>
        <v>32.832000000000001</v>
      </c>
      <c r="X1938" s="2">
        <f>T1938-T1938*$N$16</f>
        <v>32.832000000000001</v>
      </c>
      <c r="Y1938" s="2">
        <f>U1938-U1938*$N$16</f>
        <v>0</v>
      </c>
      <c r="Z1938" s="2"/>
      <c r="AA1938" s="2">
        <f t="shared" si="2037"/>
        <v>19.699200000000001</v>
      </c>
      <c r="AB1938" s="2">
        <f t="shared" si="2030"/>
        <v>19.699200000000001</v>
      </c>
      <c r="AC1938" s="2">
        <f t="shared" si="2031"/>
        <v>0</v>
      </c>
      <c r="AD1938" s="2"/>
      <c r="AE1938" s="2">
        <f t="shared" si="2041"/>
        <v>41.04</v>
      </c>
      <c r="AF1938" s="2">
        <f t="shared" si="2038"/>
        <v>41.04</v>
      </c>
      <c r="AG1938" s="2">
        <f t="shared" si="2039"/>
        <v>0</v>
      </c>
    </row>
    <row r="1939" spans="1:35" x14ac:dyDescent="0.25">
      <c r="D1939">
        <f t="shared" si="2032"/>
        <v>6</v>
      </c>
      <c r="E1939" s="2">
        <f t="shared" si="2033"/>
        <v>19.699200000000001</v>
      </c>
      <c r="F1939" s="2">
        <f t="shared" si="2034"/>
        <v>19.699200000000001</v>
      </c>
      <c r="G1939">
        <f t="shared" si="2035"/>
        <v>0</v>
      </c>
      <c r="H1939" s="2">
        <f t="shared" si="2036"/>
        <v>39.398400000000002</v>
      </c>
      <c r="I1939" s="2">
        <f t="shared" si="2040"/>
        <v>447309.73440000002</v>
      </c>
      <c r="J1939" s="2"/>
      <c r="K1939" s="1" t="s">
        <v>23</v>
      </c>
      <c r="L1939" s="2">
        <f>L1938</f>
        <v>1889725.3842960557</v>
      </c>
      <c r="R1939">
        <v>6</v>
      </c>
      <c r="S1939" s="2">
        <f t="shared" si="2027"/>
        <v>19.699200000000001</v>
      </c>
      <c r="T1939" s="2">
        <f t="shared" si="2028"/>
        <v>19.699200000000001</v>
      </c>
      <c r="U1939" s="2">
        <f t="shared" si="2029"/>
        <v>0</v>
      </c>
      <c r="V1939" s="2"/>
      <c r="W1939" s="2">
        <f>S1939-S1939*$N$17</f>
        <v>15.759360000000001</v>
      </c>
      <c r="X1939" s="2">
        <f>T1939-T1939*$N$17</f>
        <v>15.759360000000001</v>
      </c>
      <c r="Y1939" s="2">
        <f>U1939-U1939*$N$17</f>
        <v>0</v>
      </c>
      <c r="Z1939" s="2"/>
      <c r="AA1939" s="2">
        <f t="shared" si="2037"/>
        <v>9.4556160000000009</v>
      </c>
      <c r="AB1939" s="2">
        <f t="shared" si="2030"/>
        <v>9.4556160000000009</v>
      </c>
      <c r="AC1939" s="2">
        <f t="shared" si="2031"/>
        <v>0</v>
      </c>
      <c r="AD1939" s="2"/>
      <c r="AE1939" s="2">
        <f t="shared" si="2041"/>
        <v>19.699200000000001</v>
      </c>
      <c r="AF1939" s="2">
        <f t="shared" si="2038"/>
        <v>19.699200000000001</v>
      </c>
      <c r="AG1939" s="2">
        <f t="shared" si="2039"/>
        <v>0</v>
      </c>
    </row>
    <row r="1940" spans="1:35" x14ac:dyDescent="0.25">
      <c r="D1940">
        <f t="shared" si="2032"/>
        <v>7</v>
      </c>
      <c r="E1940" s="2">
        <f t="shared" si="2033"/>
        <v>9.4556160000000009</v>
      </c>
      <c r="F1940" s="2">
        <f t="shared" si="2034"/>
        <v>9.4556160000000009</v>
      </c>
      <c r="G1940">
        <f t="shared" si="2035"/>
        <v>0</v>
      </c>
      <c r="H1940" s="2">
        <f t="shared" si="2036"/>
        <v>18.911232000000002</v>
      </c>
      <c r="I1940" s="2">
        <f t="shared" si="2040"/>
        <v>278288.23449600005</v>
      </c>
      <c r="J1940" s="2"/>
      <c r="K1940" s="15"/>
      <c r="L1940" s="2"/>
      <c r="M1940" s="2"/>
      <c r="N1940" s="2"/>
      <c r="O1940" s="2"/>
      <c r="R1940">
        <v>7</v>
      </c>
      <c r="S1940" s="2">
        <f t="shared" si="2027"/>
        <v>9.4556160000000009</v>
      </c>
      <c r="T1940" s="2">
        <f t="shared" si="2028"/>
        <v>9.4556160000000009</v>
      </c>
      <c r="U1940" s="2">
        <f t="shared" si="2029"/>
        <v>0</v>
      </c>
      <c r="V1940" s="2"/>
      <c r="W1940" s="2">
        <f>S1940-S1940*$N$18</f>
        <v>7.5644928000000009</v>
      </c>
      <c r="X1940" s="2">
        <f>T1940-T1940*$N$18</f>
        <v>7.5644928000000009</v>
      </c>
      <c r="Y1940" s="2">
        <f>U1940-U1940*$N$18</f>
        <v>0</v>
      </c>
      <c r="Z1940" s="2"/>
      <c r="AA1940" s="2">
        <f t="shared" si="2037"/>
        <v>4.53869568</v>
      </c>
      <c r="AB1940" s="2">
        <f t="shared" si="2030"/>
        <v>4.53869568</v>
      </c>
      <c r="AC1940" s="2">
        <f t="shared" si="2031"/>
        <v>0</v>
      </c>
      <c r="AD1940" s="2"/>
      <c r="AE1940" s="2">
        <f t="shared" si="2041"/>
        <v>9.4556160000000009</v>
      </c>
      <c r="AF1940" s="2">
        <f t="shared" si="2038"/>
        <v>9.4556160000000009</v>
      </c>
      <c r="AG1940" s="2">
        <f t="shared" si="2039"/>
        <v>0</v>
      </c>
    </row>
    <row r="1941" spans="1:35" x14ac:dyDescent="0.25">
      <c r="D1941">
        <f t="shared" si="2032"/>
        <v>8</v>
      </c>
      <c r="E1941" s="2">
        <f t="shared" si="2033"/>
        <v>4.53869568</v>
      </c>
      <c r="F1941" s="2">
        <f t="shared" si="2034"/>
        <v>4.53869568</v>
      </c>
      <c r="G1941">
        <f t="shared" si="2035"/>
        <v>0</v>
      </c>
      <c r="H1941" s="2">
        <f t="shared" si="2036"/>
        <v>9.07739136</v>
      </c>
      <c r="I1941" s="2">
        <f t="shared" si="2040"/>
        <v>168076.97842176</v>
      </c>
      <c r="J1941" s="2"/>
      <c r="K1941" s="2"/>
      <c r="L1941" s="2"/>
      <c r="M1941" s="2"/>
      <c r="N1941" s="2"/>
      <c r="O1941" s="2"/>
      <c r="R1941">
        <v>8</v>
      </c>
      <c r="S1941" s="2">
        <f t="shared" si="2027"/>
        <v>4.53869568</v>
      </c>
      <c r="T1941" s="2">
        <f t="shared" si="2028"/>
        <v>4.53869568</v>
      </c>
      <c r="U1941" s="2">
        <f t="shared" si="2029"/>
        <v>0</v>
      </c>
      <c r="V1941" s="2"/>
      <c r="W1941" s="2">
        <f>S1941-S1941*$N$19</f>
        <v>3.630956544</v>
      </c>
      <c r="X1941" s="2">
        <f>T1941-T1941*$N$19</f>
        <v>3.630956544</v>
      </c>
      <c r="Y1941" s="2">
        <f>U1941-U1941*$N$19</f>
        <v>0</v>
      </c>
      <c r="Z1941" s="2"/>
      <c r="AA1941" s="2">
        <f t="shared" si="2037"/>
        <v>2.1785739263999999</v>
      </c>
      <c r="AB1941" s="2">
        <f t="shared" si="2030"/>
        <v>2.1785739263999999</v>
      </c>
      <c r="AC1941" s="2">
        <f t="shared" si="2031"/>
        <v>0</v>
      </c>
      <c r="AD1941" s="2"/>
      <c r="AE1941" s="2">
        <f t="shared" si="2041"/>
        <v>4.53869568</v>
      </c>
      <c r="AF1941" s="2">
        <f t="shared" si="2038"/>
        <v>4.53869568</v>
      </c>
      <c r="AG1941" s="2">
        <f t="shared" si="2039"/>
        <v>0</v>
      </c>
    </row>
    <row r="1942" spans="1:35" x14ac:dyDescent="0.25">
      <c r="D1942">
        <f t="shared" si="2032"/>
        <v>9</v>
      </c>
      <c r="E1942" s="2">
        <f t="shared" si="2033"/>
        <v>2.1785739263999999</v>
      </c>
      <c r="F1942" s="2">
        <f t="shared" si="2034"/>
        <v>2.1785739263999999</v>
      </c>
      <c r="G1942">
        <f t="shared" si="2035"/>
        <v>0</v>
      </c>
      <c r="H1942" s="2">
        <f t="shared" si="2036"/>
        <v>4.3571478527999998</v>
      </c>
      <c r="I1942" s="2">
        <f t="shared" si="2040"/>
        <v>134261.15393617921</v>
      </c>
      <c r="J1942" s="2"/>
      <c r="K1942" s="2"/>
      <c r="L1942" s="2"/>
      <c r="M1942" s="2"/>
      <c r="N1942" s="2"/>
      <c r="O1942" s="2"/>
      <c r="R1942">
        <v>9</v>
      </c>
      <c r="S1942" s="2">
        <f t="shared" si="2027"/>
        <v>2.1785739263999999</v>
      </c>
      <c r="T1942" s="2">
        <f t="shared" si="2028"/>
        <v>2.1785739263999999</v>
      </c>
      <c r="U1942" s="2">
        <f t="shared" si="2029"/>
        <v>0</v>
      </c>
      <c r="V1942" s="2"/>
      <c r="W1942" s="2">
        <f>S1942-S1942*$N$20</f>
        <v>1.7428591411199998</v>
      </c>
      <c r="X1942" s="2">
        <f>T1942-T1942*$N$20</f>
        <v>1.7428591411199998</v>
      </c>
      <c r="Y1942" s="2">
        <f>U1942-U1942*$N$20</f>
        <v>0</v>
      </c>
      <c r="Z1942" s="2"/>
      <c r="AA1942" s="2">
        <f t="shared" si="2037"/>
        <v>1.0457154846719998</v>
      </c>
      <c r="AB1942" s="2">
        <f t="shared" si="2030"/>
        <v>1.0457154846719998</v>
      </c>
      <c r="AC1942" s="2">
        <f t="shared" si="2031"/>
        <v>0</v>
      </c>
      <c r="AD1942" s="2"/>
      <c r="AE1942" s="2">
        <f t="shared" si="2041"/>
        <v>2.1785739263999999</v>
      </c>
      <c r="AF1942" s="2">
        <f t="shared" si="2038"/>
        <v>2.1785739263999999</v>
      </c>
      <c r="AG1942" s="2">
        <f t="shared" si="2039"/>
        <v>0</v>
      </c>
    </row>
    <row r="1943" spans="1:35" x14ac:dyDescent="0.25">
      <c r="D1943">
        <f t="shared" si="2032"/>
        <v>10</v>
      </c>
      <c r="E1943" s="2">
        <f t="shared" si="2033"/>
        <v>1.0457154846719998</v>
      </c>
      <c r="F1943" s="2">
        <f t="shared" si="2034"/>
        <v>1.0457154846719998</v>
      </c>
      <c r="G1943">
        <f t="shared" si="2035"/>
        <v>0</v>
      </c>
      <c r="H1943" s="2">
        <f t="shared" si="2036"/>
        <v>2.0914309693439996</v>
      </c>
      <c r="I1943" s="2">
        <f t="shared" si="2040"/>
        <v>67114.019806248951</v>
      </c>
      <c r="J1943" s="2"/>
      <c r="K1943" s="2"/>
      <c r="L1943" s="2"/>
      <c r="M1943" s="2"/>
      <c r="N1943" s="2"/>
      <c r="O1943" s="2"/>
      <c r="R1943">
        <v>10</v>
      </c>
      <c r="S1943" s="2">
        <f t="shared" si="2027"/>
        <v>1.0457154846719998</v>
      </c>
      <c r="T1943" s="2">
        <f t="shared" si="2028"/>
        <v>1.0457154846719998</v>
      </c>
      <c r="U1943" s="2">
        <f t="shared" si="2029"/>
        <v>0</v>
      </c>
      <c r="V1943" s="2"/>
      <c r="W1943" s="2">
        <f>S1943-S1943*$N$21</f>
        <v>0.8365723877375999</v>
      </c>
      <c r="X1943" s="2">
        <f>T1943-T1943*$N$21</f>
        <v>0.8365723877375999</v>
      </c>
      <c r="Y1943" s="2">
        <f>U1943-U1943*$N$21</f>
        <v>0</v>
      </c>
      <c r="Z1943" s="2"/>
      <c r="AA1943" s="2">
        <f t="shared" si="2037"/>
        <v>0.50194343264255992</v>
      </c>
      <c r="AB1943" s="2">
        <f t="shared" si="2030"/>
        <v>0.50194343264255992</v>
      </c>
      <c r="AC1943" s="2">
        <f t="shared" si="2031"/>
        <v>0</v>
      </c>
      <c r="AD1943" s="2"/>
      <c r="AE1943" s="2">
        <f t="shared" si="2041"/>
        <v>1.0457154846719998</v>
      </c>
      <c r="AF1943" s="2">
        <f t="shared" si="2038"/>
        <v>1.0457154846719998</v>
      </c>
      <c r="AG1943" s="2">
        <f t="shared" si="2039"/>
        <v>0</v>
      </c>
    </row>
    <row r="1944" spans="1:35" x14ac:dyDescent="0.25">
      <c r="D1944">
        <f t="shared" si="2032"/>
        <v>11</v>
      </c>
      <c r="E1944" s="2">
        <f t="shared" si="2033"/>
        <v>0.50194343264255992</v>
      </c>
      <c r="F1944" s="2">
        <f t="shared" si="2034"/>
        <v>0.50194343264255992</v>
      </c>
      <c r="G1944">
        <f t="shared" si="2035"/>
        <v>0</v>
      </c>
      <c r="H1944" s="2">
        <f t="shared" si="2036"/>
        <v>1.0038868652851198</v>
      </c>
      <c r="I1944" s="2">
        <f t="shared" si="2040"/>
        <v>40360.26753192296</v>
      </c>
      <c r="J1944" s="2"/>
      <c r="K1944" s="2"/>
      <c r="L1944" s="2"/>
      <c r="M1944" s="2"/>
      <c r="N1944" s="2"/>
      <c r="O1944" s="2"/>
      <c r="R1944" s="3">
        <v>11</v>
      </c>
      <c r="S1944" s="6">
        <f t="shared" si="2027"/>
        <v>0.50194343264255992</v>
      </c>
      <c r="T1944" s="6">
        <f t="shared" si="2028"/>
        <v>0.50194343264255992</v>
      </c>
      <c r="U1944" s="6">
        <f t="shared" si="2029"/>
        <v>0</v>
      </c>
      <c r="V1944" s="7"/>
      <c r="W1944" s="2">
        <f>S1944-S1944*$N$22</f>
        <v>0.40155474611404796</v>
      </c>
      <c r="X1944" s="2">
        <f>T1944-T1944*$N$22</f>
        <v>0.40155474611404796</v>
      </c>
      <c r="Y1944" s="2">
        <f>U1944-U1944*$N$22</f>
        <v>0</v>
      </c>
      <c r="Z1944" s="2"/>
      <c r="AA1944" s="2">
        <f t="shared" si="2037"/>
        <v>0.24093284766842876</v>
      </c>
      <c r="AB1944" s="2">
        <f t="shared" si="2030"/>
        <v>0.24093284766842876</v>
      </c>
      <c r="AC1944" s="2">
        <f t="shared" si="2031"/>
        <v>0</v>
      </c>
      <c r="AD1944" s="2"/>
      <c r="AE1944" s="2">
        <f t="shared" si="2041"/>
        <v>0.50194343264255992</v>
      </c>
      <c r="AF1944" s="2">
        <f t="shared" si="2038"/>
        <v>0.50194343264255992</v>
      </c>
      <c r="AG1944" s="2">
        <f t="shared" si="2039"/>
        <v>0</v>
      </c>
    </row>
    <row r="1945" spans="1:35" x14ac:dyDescent="0.25">
      <c r="H1945" s="2">
        <f>SUM(H1934:H1944)</f>
        <v>9611.8210262316497</v>
      </c>
      <c r="I1945">
        <f>SUM(I1936:I1944)</f>
        <v>3779450.7685921113</v>
      </c>
      <c r="R1945" t="s">
        <v>30</v>
      </c>
      <c r="T1945">
        <f>IF($H1945&lt;$J$12,F1945,F1945/$H1945*$J$12)</f>
        <v>0</v>
      </c>
      <c r="U1945">
        <f>SUM(S1934:U1944)</f>
        <v>7052.9194890474282</v>
      </c>
      <c r="Y1945" s="2">
        <f>SUM(W1934:Y1944)</f>
        <v>6877.3355912379429</v>
      </c>
      <c r="AC1945" s="2">
        <f>SUM(AA1934:AC1944)</f>
        <v>2053.4013547427667</v>
      </c>
      <c r="AE1945" s="2">
        <f>SUM(AE1934:AE1944)</f>
        <v>4805.9105131158249</v>
      </c>
      <c r="AF1945" s="2">
        <f>SUM(AF1934:AF1944)</f>
        <v>4805.9105131158249</v>
      </c>
      <c r="AG1945">
        <f>SUM(AG1934:AG1944)</f>
        <v>0</v>
      </c>
      <c r="AH1945" s="15">
        <f>SUM(AE1934:AG1944)</f>
        <v>9611.8210262316461</v>
      </c>
    </row>
    <row r="1946" spans="1:35" x14ac:dyDescent="0.25">
      <c r="B1946" s="3"/>
      <c r="C1946" s="3"/>
      <c r="D1946" s="3"/>
      <c r="E1946" s="6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14"/>
      <c r="AI1946" s="3"/>
    </row>
    <row r="1947" spans="1:35" x14ac:dyDescent="0.25">
      <c r="B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7"/>
      <c r="U1947" s="7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7"/>
      <c r="AH1947" s="19"/>
      <c r="AI1947" s="7"/>
    </row>
    <row r="1948" spans="1:35" x14ac:dyDescent="0.25">
      <c r="A1948" t="s">
        <v>24</v>
      </c>
      <c r="B1948">
        <f>B1933+1</f>
        <v>128</v>
      </c>
      <c r="D1948" s="3" t="s">
        <v>34</v>
      </c>
      <c r="E1948" s="3" t="s">
        <v>5</v>
      </c>
      <c r="F1948" s="3" t="s">
        <v>4</v>
      </c>
      <c r="G1948" s="3" t="s">
        <v>6</v>
      </c>
      <c r="H1948" s="3" t="s">
        <v>14</v>
      </c>
      <c r="I1948" s="3" t="s">
        <v>7</v>
      </c>
      <c r="K1948" s="14" t="s">
        <v>32</v>
      </c>
      <c r="L1948" s="4"/>
      <c r="M1948" s="4"/>
      <c r="N1948" s="3" t="s">
        <v>51</v>
      </c>
      <c r="O1948" s="3" t="s">
        <v>50</v>
      </c>
      <c r="P1948" s="3" t="s">
        <v>14</v>
      </c>
      <c r="R1948" s="3" t="s">
        <v>34</v>
      </c>
      <c r="S1948" s="3" t="s">
        <v>35</v>
      </c>
      <c r="T1948" s="3" t="s">
        <v>36</v>
      </c>
      <c r="U1948" s="3" t="s">
        <v>37</v>
      </c>
      <c r="W1948" s="3" t="s">
        <v>38</v>
      </c>
      <c r="X1948" s="3" t="s">
        <v>39</v>
      </c>
      <c r="Y1948" s="3" t="s">
        <v>40</v>
      </c>
      <c r="AA1948" s="3" t="s">
        <v>41</v>
      </c>
      <c r="AB1948" s="3" t="s">
        <v>42</v>
      </c>
      <c r="AC1948" s="3" t="s">
        <v>43</v>
      </c>
      <c r="AE1948" s="3" t="s">
        <v>52</v>
      </c>
      <c r="AF1948" s="3" t="s">
        <v>54</v>
      </c>
      <c r="AG1948" s="3" t="s">
        <v>53</v>
      </c>
      <c r="AH1948" s="1" t="s">
        <v>24</v>
      </c>
      <c r="AI1948">
        <f>B1948</f>
        <v>128</v>
      </c>
    </row>
    <row r="1949" spans="1:35" x14ac:dyDescent="0.25">
      <c r="D1949">
        <f>D1934</f>
        <v>1</v>
      </c>
      <c r="E1949" s="2">
        <f>AE1934</f>
        <v>3779.4507685921112</v>
      </c>
      <c r="F1949" s="2">
        <f>AF1934</f>
        <v>3779.4507685921112</v>
      </c>
      <c r="G1949">
        <f>IF($B1948&lt;$M$5,0,$K$6)</f>
        <v>0</v>
      </c>
      <c r="H1949" s="2">
        <f>SUM(E1949:G1949)</f>
        <v>7558.9015371842224</v>
      </c>
      <c r="K1949" s="1" t="s">
        <v>17</v>
      </c>
      <c r="L1949" s="2">
        <f>SUM(I1951:I1959)</f>
        <v>3779450.7685921113</v>
      </c>
      <c r="M1949" s="4"/>
      <c r="N1949" s="7">
        <f>L1952+L1953</f>
        <v>1889725.3842960557</v>
      </c>
      <c r="O1949" s="7">
        <f>L1954</f>
        <v>1889725.3842960557</v>
      </c>
      <c r="P1949" s="4"/>
      <c r="R1949">
        <v>1</v>
      </c>
      <c r="S1949" s="2">
        <f t="shared" ref="S1949:S1959" si="2043">IF($H1949&lt;$J$12,E1949,E1949/$H1949*$J$12)</f>
        <v>2500</v>
      </c>
      <c r="T1949" s="2">
        <f t="shared" ref="T1949:T1959" si="2044">IF($H1949&lt;$J$12,F1949,F1949/$H1949*$J$12)</f>
        <v>2500</v>
      </c>
      <c r="U1949" s="2">
        <f t="shared" ref="U1949:U1959" si="2045">IF($H1949&lt;$J$12,G1949,G1949/$H1949*$J$12)</f>
        <v>0</v>
      </c>
      <c r="V1949" s="2"/>
      <c r="W1949" s="2">
        <f>S1949-S1949*$N$12</f>
        <v>2500</v>
      </c>
      <c r="X1949" s="2">
        <f>T1949-T1949*$N$12</f>
        <v>2500</v>
      </c>
      <c r="Y1949" s="2">
        <f>U1949-U1949*$N$12</f>
        <v>0</v>
      </c>
      <c r="Z1949" s="2"/>
      <c r="AA1949" s="2">
        <f>W1949*VLOOKUP($R1949,$D$19:$E$29,2,FALSE)</f>
        <v>625</v>
      </c>
      <c r="AB1949" s="2">
        <f t="shared" ref="AB1949:AB1959" si="2046">X1949*VLOOKUP($R1949,$D$19:$E$29,2,FALSE)</f>
        <v>625</v>
      </c>
      <c r="AC1949" s="2">
        <f t="shared" ref="AC1949:AC1959" si="2047">Y1949*VLOOKUP($R1949,$D$19:$E$29,2,FALSE)</f>
        <v>0</v>
      </c>
      <c r="AD1949" s="2"/>
      <c r="AE1949" s="2">
        <f>N1952</f>
        <v>3779.4507685921112</v>
      </c>
      <c r="AF1949" s="2">
        <f>O1952</f>
        <v>3779.4507685921112</v>
      </c>
      <c r="AG1949">
        <v>0</v>
      </c>
    </row>
    <row r="1950" spans="1:35" x14ac:dyDescent="0.25">
      <c r="D1950">
        <f t="shared" ref="D1950:D1959" si="2048">D1935</f>
        <v>2</v>
      </c>
      <c r="E1950" s="2">
        <f t="shared" ref="E1950:E1959" si="2049">AE1935</f>
        <v>625</v>
      </c>
      <c r="F1950" s="2">
        <f t="shared" ref="F1950:F1959" si="2050">AF1935</f>
        <v>625</v>
      </c>
      <c r="G1950">
        <f t="shared" ref="G1950:G1959" si="2051">AG1935</f>
        <v>0</v>
      </c>
      <c r="H1950" s="2">
        <f t="shared" ref="H1950:H1959" si="2052">SUM(E1950:G1950)</f>
        <v>1250</v>
      </c>
      <c r="K1950" s="1" t="s">
        <v>19</v>
      </c>
      <c r="L1950" s="8">
        <f>IF(B1948&lt;$M$5,0,$K$6/SUM($K$6,E1949:E1959))</f>
        <v>0</v>
      </c>
      <c r="M1950" s="1" t="s">
        <v>15</v>
      </c>
      <c r="N1950" s="2">
        <f>N1949*$I$6</f>
        <v>3779.4507685921112</v>
      </c>
      <c r="O1950" s="2">
        <f>O1949*$I$6</f>
        <v>3779.4507685921112</v>
      </c>
      <c r="P1950" s="2">
        <f>SUM(N1950:O1950)</f>
        <v>7558.9015371842224</v>
      </c>
      <c r="R1950">
        <v>2</v>
      </c>
      <c r="S1950" s="2">
        <f t="shared" si="2043"/>
        <v>625</v>
      </c>
      <c r="T1950" s="2">
        <f t="shared" si="2044"/>
        <v>625</v>
      </c>
      <c r="U1950" s="2">
        <f t="shared" si="2045"/>
        <v>0</v>
      </c>
      <c r="V1950" s="2"/>
      <c r="W1950" s="2">
        <f>S1950-S1950*$N$13</f>
        <v>593.75</v>
      </c>
      <c r="X1950" s="2">
        <f>T1950-T1950*$N$13</f>
        <v>593.75</v>
      </c>
      <c r="Y1950" s="2">
        <f>U1950-U1950*$N$13</f>
        <v>0</v>
      </c>
      <c r="Z1950" s="2"/>
      <c r="AA1950" s="2">
        <f t="shared" ref="AA1950:AA1959" si="2053">W1950*VLOOKUP($R1950,$D$19:$E$29,2,FALSE)</f>
        <v>237.5</v>
      </c>
      <c r="AB1950" s="2">
        <f t="shared" si="2046"/>
        <v>237.5</v>
      </c>
      <c r="AC1950" s="2">
        <f t="shared" si="2047"/>
        <v>0</v>
      </c>
      <c r="AD1950" s="2"/>
      <c r="AE1950" s="2">
        <f>AA1949</f>
        <v>625</v>
      </c>
      <c r="AF1950" s="2">
        <f t="shared" ref="AF1950:AF1959" si="2054">AB1949</f>
        <v>625</v>
      </c>
      <c r="AG1950" s="2">
        <f t="shared" ref="AG1950:AG1959" si="2055">AC1949</f>
        <v>0</v>
      </c>
    </row>
    <row r="1951" spans="1:35" x14ac:dyDescent="0.25">
      <c r="D1951">
        <f t="shared" si="2048"/>
        <v>3</v>
      </c>
      <c r="E1951" s="2">
        <f t="shared" si="2049"/>
        <v>237.5</v>
      </c>
      <c r="F1951" s="2">
        <f t="shared" si="2050"/>
        <v>237.5</v>
      </c>
      <c r="G1951">
        <f t="shared" si="2051"/>
        <v>0</v>
      </c>
      <c r="H1951" s="2">
        <f t="shared" si="2052"/>
        <v>475</v>
      </c>
      <c r="I1951" s="2">
        <f t="shared" ref="I1951:I1959" si="2056">F1951*VLOOKUP(D1951,$H$12:$L$22,4,FALSE)</f>
        <v>1149025</v>
      </c>
      <c r="J1951" s="2"/>
      <c r="K1951" s="1" t="s">
        <v>20</v>
      </c>
      <c r="L1951" s="8">
        <f>1-L1950</f>
        <v>1</v>
      </c>
      <c r="M1951" s="1" t="s">
        <v>16</v>
      </c>
      <c r="N1951" s="2">
        <f>IF($P1950&lt;$I$7,N1950,$I$7*N1950/$P1950)</f>
        <v>3779.4507685921112</v>
      </c>
      <c r="O1951" s="2">
        <f>IF($P1950&lt;$I$7,O1950,$I$7*O1950/$P1950)</f>
        <v>3779.4507685921112</v>
      </c>
      <c r="P1951" s="2">
        <f>SUM(N1951:O1951)</f>
        <v>7558.9015371842224</v>
      </c>
      <c r="R1951">
        <v>3</v>
      </c>
      <c r="S1951" s="2">
        <f t="shared" si="2043"/>
        <v>237.5</v>
      </c>
      <c r="T1951" s="2">
        <f t="shared" si="2044"/>
        <v>237.5</v>
      </c>
      <c r="U1951" s="2">
        <f t="shared" si="2045"/>
        <v>0</v>
      </c>
      <c r="V1951" s="2"/>
      <c r="W1951" s="2">
        <f>S1951-S1951*$N$14</f>
        <v>213.75</v>
      </c>
      <c r="X1951" s="2">
        <f>T1951-T1951*$N$14</f>
        <v>213.75</v>
      </c>
      <c r="Y1951" s="2">
        <f>U1951-U1951*$N$14</f>
        <v>0</v>
      </c>
      <c r="Z1951" s="2"/>
      <c r="AA1951" s="2">
        <f t="shared" si="2053"/>
        <v>85.5</v>
      </c>
      <c r="AB1951" s="2">
        <f t="shared" si="2046"/>
        <v>85.5</v>
      </c>
      <c r="AC1951" s="2">
        <f t="shared" si="2047"/>
        <v>0</v>
      </c>
      <c r="AD1951" s="2"/>
      <c r="AE1951" s="2">
        <f t="shared" ref="AE1951:AE1959" si="2057">AA1950</f>
        <v>237.5</v>
      </c>
      <c r="AF1951" s="2">
        <f t="shared" si="2054"/>
        <v>237.5</v>
      </c>
      <c r="AG1951" s="2">
        <f t="shared" si="2055"/>
        <v>0</v>
      </c>
    </row>
    <row r="1952" spans="1:35" x14ac:dyDescent="0.25">
      <c r="D1952">
        <f t="shared" si="2048"/>
        <v>4</v>
      </c>
      <c r="E1952" s="2">
        <f t="shared" si="2049"/>
        <v>85.5</v>
      </c>
      <c r="F1952" s="2">
        <f t="shared" si="2050"/>
        <v>85.5</v>
      </c>
      <c r="G1952">
        <f t="shared" si="2051"/>
        <v>0</v>
      </c>
      <c r="H1952" s="2">
        <f t="shared" si="2052"/>
        <v>171</v>
      </c>
      <c r="I1952" s="2">
        <f t="shared" si="2056"/>
        <v>847732.5</v>
      </c>
      <c r="J1952" s="2"/>
      <c r="K1952" s="1" t="s">
        <v>21</v>
      </c>
      <c r="L1952" s="2">
        <f>L1949*L1950</f>
        <v>0</v>
      </c>
      <c r="M1952" s="1" t="s">
        <v>33</v>
      </c>
      <c r="N1952" s="2">
        <f>N1951</f>
        <v>3779.4507685921112</v>
      </c>
      <c r="O1952" s="2">
        <f t="shared" ref="O1952" si="2058">O1951</f>
        <v>3779.4507685921112</v>
      </c>
      <c r="P1952" s="2">
        <f>SUM(N1952:O1952)</f>
        <v>7558.9015371842224</v>
      </c>
      <c r="R1952">
        <v>4</v>
      </c>
      <c r="S1952" s="2">
        <f t="shared" si="2043"/>
        <v>85.5</v>
      </c>
      <c r="T1952" s="2">
        <f t="shared" si="2044"/>
        <v>85.5</v>
      </c>
      <c r="U1952" s="2">
        <f t="shared" si="2045"/>
        <v>0</v>
      </c>
      <c r="V1952" s="2"/>
      <c r="W1952" s="2">
        <f>S1952-S1952*$N$15</f>
        <v>68.400000000000006</v>
      </c>
      <c r="X1952" s="2">
        <f>T1952-T1952*$N$15</f>
        <v>68.400000000000006</v>
      </c>
      <c r="Y1952" s="2">
        <f>U1952-U1952*$N$15</f>
        <v>0</v>
      </c>
      <c r="Z1952" s="2"/>
      <c r="AA1952" s="2">
        <f t="shared" si="2053"/>
        <v>41.04</v>
      </c>
      <c r="AB1952" s="2">
        <f t="shared" si="2046"/>
        <v>41.04</v>
      </c>
      <c r="AC1952" s="2">
        <f t="shared" si="2047"/>
        <v>0</v>
      </c>
      <c r="AD1952" s="2"/>
      <c r="AE1952" s="2">
        <f t="shared" si="2057"/>
        <v>85.5</v>
      </c>
      <c r="AF1952" s="2">
        <f t="shared" si="2054"/>
        <v>85.5</v>
      </c>
      <c r="AG1952" s="2">
        <f t="shared" si="2055"/>
        <v>0</v>
      </c>
    </row>
    <row r="1953" spans="1:35" x14ac:dyDescent="0.25">
      <c r="D1953">
        <f t="shared" si="2048"/>
        <v>5</v>
      </c>
      <c r="E1953" s="2">
        <f t="shared" si="2049"/>
        <v>41.04</v>
      </c>
      <c r="F1953" s="2">
        <f t="shared" si="2050"/>
        <v>41.04</v>
      </c>
      <c r="G1953">
        <f t="shared" si="2051"/>
        <v>0</v>
      </c>
      <c r="H1953" s="2">
        <f t="shared" si="2052"/>
        <v>82.08</v>
      </c>
      <c r="I1953" s="2">
        <f t="shared" si="2056"/>
        <v>647282.88</v>
      </c>
      <c r="J1953" s="2"/>
      <c r="K1953" s="1" t="s">
        <v>22</v>
      </c>
      <c r="L1953" s="2">
        <f>(L1949*L1951)/2</f>
        <v>1889725.3842960557</v>
      </c>
      <c r="R1953">
        <v>5</v>
      </c>
      <c r="S1953" s="2">
        <f t="shared" si="2043"/>
        <v>41.04</v>
      </c>
      <c r="T1953" s="2">
        <f t="shared" si="2044"/>
        <v>41.04</v>
      </c>
      <c r="U1953" s="2">
        <f t="shared" si="2045"/>
        <v>0</v>
      </c>
      <c r="V1953" s="2"/>
      <c r="W1953" s="2">
        <f>S1953-S1953*$N$16</f>
        <v>32.832000000000001</v>
      </c>
      <c r="X1953" s="2">
        <f>T1953-T1953*$N$16</f>
        <v>32.832000000000001</v>
      </c>
      <c r="Y1953" s="2">
        <f>U1953-U1953*$N$16</f>
        <v>0</v>
      </c>
      <c r="Z1953" s="2"/>
      <c r="AA1953" s="2">
        <f t="shared" si="2053"/>
        <v>19.699200000000001</v>
      </c>
      <c r="AB1953" s="2">
        <f t="shared" si="2046"/>
        <v>19.699200000000001</v>
      </c>
      <c r="AC1953" s="2">
        <f t="shared" si="2047"/>
        <v>0</v>
      </c>
      <c r="AD1953" s="2"/>
      <c r="AE1953" s="2">
        <f t="shared" si="2057"/>
        <v>41.04</v>
      </c>
      <c r="AF1953" s="2">
        <f t="shared" si="2054"/>
        <v>41.04</v>
      </c>
      <c r="AG1953" s="2">
        <f t="shared" si="2055"/>
        <v>0</v>
      </c>
    </row>
    <row r="1954" spans="1:35" x14ac:dyDescent="0.25">
      <c r="D1954">
        <f t="shared" si="2048"/>
        <v>6</v>
      </c>
      <c r="E1954" s="2">
        <f t="shared" si="2049"/>
        <v>19.699200000000001</v>
      </c>
      <c r="F1954" s="2">
        <f t="shared" si="2050"/>
        <v>19.699200000000001</v>
      </c>
      <c r="G1954">
        <f t="shared" si="2051"/>
        <v>0</v>
      </c>
      <c r="H1954" s="2">
        <f t="shared" si="2052"/>
        <v>39.398400000000002</v>
      </c>
      <c r="I1954" s="2">
        <f t="shared" si="2056"/>
        <v>447309.73440000002</v>
      </c>
      <c r="J1954" s="2"/>
      <c r="K1954" s="1" t="s">
        <v>23</v>
      </c>
      <c r="L1954" s="2">
        <f>L1953</f>
        <v>1889725.3842960557</v>
      </c>
      <c r="R1954">
        <v>6</v>
      </c>
      <c r="S1954" s="2">
        <f t="shared" si="2043"/>
        <v>19.699200000000001</v>
      </c>
      <c r="T1954" s="2">
        <f t="shared" si="2044"/>
        <v>19.699200000000001</v>
      </c>
      <c r="U1954" s="2">
        <f t="shared" si="2045"/>
        <v>0</v>
      </c>
      <c r="V1954" s="2"/>
      <c r="W1954" s="2">
        <f>S1954-S1954*$N$17</f>
        <v>15.759360000000001</v>
      </c>
      <c r="X1954" s="2">
        <f>T1954-T1954*$N$17</f>
        <v>15.759360000000001</v>
      </c>
      <c r="Y1954" s="2">
        <f>U1954-U1954*$N$17</f>
        <v>0</v>
      </c>
      <c r="Z1954" s="2"/>
      <c r="AA1954" s="2">
        <f t="shared" si="2053"/>
        <v>9.4556160000000009</v>
      </c>
      <c r="AB1954" s="2">
        <f t="shared" si="2046"/>
        <v>9.4556160000000009</v>
      </c>
      <c r="AC1954" s="2">
        <f t="shared" si="2047"/>
        <v>0</v>
      </c>
      <c r="AD1954" s="2"/>
      <c r="AE1954" s="2">
        <f t="shared" si="2057"/>
        <v>19.699200000000001</v>
      </c>
      <c r="AF1954" s="2">
        <f t="shared" si="2054"/>
        <v>19.699200000000001</v>
      </c>
      <c r="AG1954" s="2">
        <f t="shared" si="2055"/>
        <v>0</v>
      </c>
    </row>
    <row r="1955" spans="1:35" x14ac:dyDescent="0.25">
      <c r="D1955">
        <f t="shared" si="2048"/>
        <v>7</v>
      </c>
      <c r="E1955" s="2">
        <f t="shared" si="2049"/>
        <v>9.4556160000000009</v>
      </c>
      <c r="F1955" s="2">
        <f t="shared" si="2050"/>
        <v>9.4556160000000009</v>
      </c>
      <c r="G1955">
        <f t="shared" si="2051"/>
        <v>0</v>
      </c>
      <c r="H1955" s="2">
        <f t="shared" si="2052"/>
        <v>18.911232000000002</v>
      </c>
      <c r="I1955" s="2">
        <f t="shared" si="2056"/>
        <v>278288.23449600005</v>
      </c>
      <c r="J1955" s="2"/>
      <c r="K1955" s="15"/>
      <c r="L1955" s="2"/>
      <c r="M1955" s="2"/>
      <c r="N1955" s="2"/>
      <c r="O1955" s="2"/>
      <c r="R1955">
        <v>7</v>
      </c>
      <c r="S1955" s="2">
        <f t="shared" si="2043"/>
        <v>9.4556160000000009</v>
      </c>
      <c r="T1955" s="2">
        <f t="shared" si="2044"/>
        <v>9.4556160000000009</v>
      </c>
      <c r="U1955" s="2">
        <f t="shared" si="2045"/>
        <v>0</v>
      </c>
      <c r="V1955" s="2"/>
      <c r="W1955" s="2">
        <f>S1955-S1955*$N$18</f>
        <v>7.5644928000000009</v>
      </c>
      <c r="X1955" s="2">
        <f>T1955-T1955*$N$18</f>
        <v>7.5644928000000009</v>
      </c>
      <c r="Y1955" s="2">
        <f>U1955-U1955*$N$18</f>
        <v>0</v>
      </c>
      <c r="Z1955" s="2"/>
      <c r="AA1955" s="2">
        <f t="shared" si="2053"/>
        <v>4.53869568</v>
      </c>
      <c r="AB1955" s="2">
        <f t="shared" si="2046"/>
        <v>4.53869568</v>
      </c>
      <c r="AC1955" s="2">
        <f t="shared" si="2047"/>
        <v>0</v>
      </c>
      <c r="AD1955" s="2"/>
      <c r="AE1955" s="2">
        <f t="shared" si="2057"/>
        <v>9.4556160000000009</v>
      </c>
      <c r="AF1955" s="2">
        <f t="shared" si="2054"/>
        <v>9.4556160000000009</v>
      </c>
      <c r="AG1955" s="2">
        <f t="shared" si="2055"/>
        <v>0</v>
      </c>
    </row>
    <row r="1956" spans="1:35" x14ac:dyDescent="0.25">
      <c r="D1956">
        <f t="shared" si="2048"/>
        <v>8</v>
      </c>
      <c r="E1956" s="2">
        <f t="shared" si="2049"/>
        <v>4.53869568</v>
      </c>
      <c r="F1956" s="2">
        <f t="shared" si="2050"/>
        <v>4.53869568</v>
      </c>
      <c r="G1956">
        <f t="shared" si="2051"/>
        <v>0</v>
      </c>
      <c r="H1956" s="2">
        <f t="shared" si="2052"/>
        <v>9.07739136</v>
      </c>
      <c r="I1956" s="2">
        <f t="shared" si="2056"/>
        <v>168076.97842176</v>
      </c>
      <c r="J1956" s="2"/>
      <c r="K1956" s="2"/>
      <c r="L1956" s="2"/>
      <c r="M1956" s="2"/>
      <c r="N1956" s="2"/>
      <c r="O1956" s="2"/>
      <c r="R1956">
        <v>8</v>
      </c>
      <c r="S1956" s="2">
        <f t="shared" si="2043"/>
        <v>4.53869568</v>
      </c>
      <c r="T1956" s="2">
        <f t="shared" si="2044"/>
        <v>4.53869568</v>
      </c>
      <c r="U1956" s="2">
        <f t="shared" si="2045"/>
        <v>0</v>
      </c>
      <c r="V1956" s="2"/>
      <c r="W1956" s="2">
        <f>S1956-S1956*$N$19</f>
        <v>3.630956544</v>
      </c>
      <c r="X1956" s="2">
        <f>T1956-T1956*$N$19</f>
        <v>3.630956544</v>
      </c>
      <c r="Y1956" s="2">
        <f>U1956-U1956*$N$19</f>
        <v>0</v>
      </c>
      <c r="Z1956" s="2"/>
      <c r="AA1956" s="2">
        <f t="shared" si="2053"/>
        <v>2.1785739263999999</v>
      </c>
      <c r="AB1956" s="2">
        <f t="shared" si="2046"/>
        <v>2.1785739263999999</v>
      </c>
      <c r="AC1956" s="2">
        <f t="shared" si="2047"/>
        <v>0</v>
      </c>
      <c r="AD1956" s="2"/>
      <c r="AE1956" s="2">
        <f t="shared" si="2057"/>
        <v>4.53869568</v>
      </c>
      <c r="AF1956" s="2">
        <f t="shared" si="2054"/>
        <v>4.53869568</v>
      </c>
      <c r="AG1956" s="2">
        <f t="shared" si="2055"/>
        <v>0</v>
      </c>
    </row>
    <row r="1957" spans="1:35" x14ac:dyDescent="0.25">
      <c r="D1957">
        <f t="shared" si="2048"/>
        <v>9</v>
      </c>
      <c r="E1957" s="2">
        <f t="shared" si="2049"/>
        <v>2.1785739263999999</v>
      </c>
      <c r="F1957" s="2">
        <f t="shared" si="2050"/>
        <v>2.1785739263999999</v>
      </c>
      <c r="G1957">
        <f t="shared" si="2051"/>
        <v>0</v>
      </c>
      <c r="H1957" s="2">
        <f t="shared" si="2052"/>
        <v>4.3571478527999998</v>
      </c>
      <c r="I1957" s="2">
        <f t="shared" si="2056"/>
        <v>134261.15393617921</v>
      </c>
      <c r="J1957" s="2"/>
      <c r="K1957" s="2"/>
      <c r="L1957" s="2"/>
      <c r="M1957" s="2"/>
      <c r="N1957" s="2"/>
      <c r="O1957" s="2"/>
      <c r="R1957">
        <v>9</v>
      </c>
      <c r="S1957" s="2">
        <f t="shared" si="2043"/>
        <v>2.1785739263999999</v>
      </c>
      <c r="T1957" s="2">
        <f t="shared" si="2044"/>
        <v>2.1785739263999999</v>
      </c>
      <c r="U1957" s="2">
        <f t="shared" si="2045"/>
        <v>0</v>
      </c>
      <c r="V1957" s="2"/>
      <c r="W1957" s="2">
        <f>S1957-S1957*$N$20</f>
        <v>1.7428591411199998</v>
      </c>
      <c r="X1957" s="2">
        <f>T1957-T1957*$N$20</f>
        <v>1.7428591411199998</v>
      </c>
      <c r="Y1957" s="2">
        <f>U1957-U1957*$N$20</f>
        <v>0</v>
      </c>
      <c r="Z1957" s="2"/>
      <c r="AA1957" s="2">
        <f t="shared" si="2053"/>
        <v>1.0457154846719998</v>
      </c>
      <c r="AB1957" s="2">
        <f t="shared" si="2046"/>
        <v>1.0457154846719998</v>
      </c>
      <c r="AC1957" s="2">
        <f t="shared" si="2047"/>
        <v>0</v>
      </c>
      <c r="AD1957" s="2"/>
      <c r="AE1957" s="2">
        <f t="shared" si="2057"/>
        <v>2.1785739263999999</v>
      </c>
      <c r="AF1957" s="2">
        <f t="shared" si="2054"/>
        <v>2.1785739263999999</v>
      </c>
      <c r="AG1957" s="2">
        <f t="shared" si="2055"/>
        <v>0</v>
      </c>
    </row>
    <row r="1958" spans="1:35" x14ac:dyDescent="0.25">
      <c r="D1958">
        <f t="shared" si="2048"/>
        <v>10</v>
      </c>
      <c r="E1958" s="2">
        <f t="shared" si="2049"/>
        <v>1.0457154846719998</v>
      </c>
      <c r="F1958" s="2">
        <f t="shared" si="2050"/>
        <v>1.0457154846719998</v>
      </c>
      <c r="G1958">
        <f t="shared" si="2051"/>
        <v>0</v>
      </c>
      <c r="H1958" s="2">
        <f t="shared" si="2052"/>
        <v>2.0914309693439996</v>
      </c>
      <c r="I1958" s="2">
        <f t="shared" si="2056"/>
        <v>67114.019806248951</v>
      </c>
      <c r="J1958" s="2"/>
      <c r="K1958" s="2"/>
      <c r="L1958" s="2"/>
      <c r="M1958" s="2"/>
      <c r="N1958" s="2"/>
      <c r="O1958" s="2"/>
      <c r="R1958">
        <v>10</v>
      </c>
      <c r="S1958" s="2">
        <f t="shared" si="2043"/>
        <v>1.0457154846719998</v>
      </c>
      <c r="T1958" s="2">
        <f t="shared" si="2044"/>
        <v>1.0457154846719998</v>
      </c>
      <c r="U1958" s="2">
        <f t="shared" si="2045"/>
        <v>0</v>
      </c>
      <c r="V1958" s="2"/>
      <c r="W1958" s="2">
        <f>S1958-S1958*$N$21</f>
        <v>0.8365723877375999</v>
      </c>
      <c r="X1958" s="2">
        <f>T1958-T1958*$N$21</f>
        <v>0.8365723877375999</v>
      </c>
      <c r="Y1958" s="2">
        <f>U1958-U1958*$N$21</f>
        <v>0</v>
      </c>
      <c r="Z1958" s="2"/>
      <c r="AA1958" s="2">
        <f t="shared" si="2053"/>
        <v>0.50194343264255992</v>
      </c>
      <c r="AB1958" s="2">
        <f t="shared" si="2046"/>
        <v>0.50194343264255992</v>
      </c>
      <c r="AC1958" s="2">
        <f t="shared" si="2047"/>
        <v>0</v>
      </c>
      <c r="AD1958" s="2"/>
      <c r="AE1958" s="2">
        <f t="shared" si="2057"/>
        <v>1.0457154846719998</v>
      </c>
      <c r="AF1958" s="2">
        <f t="shared" si="2054"/>
        <v>1.0457154846719998</v>
      </c>
      <c r="AG1958" s="2">
        <f t="shared" si="2055"/>
        <v>0</v>
      </c>
    </row>
    <row r="1959" spans="1:35" x14ac:dyDescent="0.25">
      <c r="D1959">
        <f t="shared" si="2048"/>
        <v>11</v>
      </c>
      <c r="E1959" s="2">
        <f t="shared" si="2049"/>
        <v>0.50194343264255992</v>
      </c>
      <c r="F1959" s="2">
        <f t="shared" si="2050"/>
        <v>0.50194343264255992</v>
      </c>
      <c r="G1959">
        <f t="shared" si="2051"/>
        <v>0</v>
      </c>
      <c r="H1959" s="2">
        <f t="shared" si="2052"/>
        <v>1.0038868652851198</v>
      </c>
      <c r="I1959" s="2">
        <f t="shared" si="2056"/>
        <v>40360.26753192296</v>
      </c>
      <c r="J1959" s="2"/>
      <c r="K1959" s="2"/>
      <c r="L1959" s="2"/>
      <c r="M1959" s="2"/>
      <c r="N1959" s="2"/>
      <c r="O1959" s="2"/>
      <c r="R1959" s="3">
        <v>11</v>
      </c>
      <c r="S1959" s="6">
        <f t="shared" si="2043"/>
        <v>0.50194343264255992</v>
      </c>
      <c r="T1959" s="6">
        <f t="shared" si="2044"/>
        <v>0.50194343264255992</v>
      </c>
      <c r="U1959" s="6">
        <f t="shared" si="2045"/>
        <v>0</v>
      </c>
      <c r="V1959" s="7"/>
      <c r="W1959" s="2">
        <f>S1959-S1959*$N$22</f>
        <v>0.40155474611404796</v>
      </c>
      <c r="X1959" s="2">
        <f>T1959-T1959*$N$22</f>
        <v>0.40155474611404796</v>
      </c>
      <c r="Y1959" s="2">
        <f>U1959-U1959*$N$22</f>
        <v>0</v>
      </c>
      <c r="Z1959" s="2"/>
      <c r="AA1959" s="2">
        <f t="shared" si="2053"/>
        <v>0.24093284766842876</v>
      </c>
      <c r="AB1959" s="2">
        <f t="shared" si="2046"/>
        <v>0.24093284766842876</v>
      </c>
      <c r="AC1959" s="2">
        <f t="shared" si="2047"/>
        <v>0</v>
      </c>
      <c r="AD1959" s="2"/>
      <c r="AE1959" s="2">
        <f t="shared" si="2057"/>
        <v>0.50194343264255992</v>
      </c>
      <c r="AF1959" s="2">
        <f t="shared" si="2054"/>
        <v>0.50194343264255992</v>
      </c>
      <c r="AG1959" s="2">
        <f t="shared" si="2055"/>
        <v>0</v>
      </c>
    </row>
    <row r="1960" spans="1:35" x14ac:dyDescent="0.25">
      <c r="H1960" s="2">
        <f>SUM(H1949:H1959)</f>
        <v>9611.8210262316497</v>
      </c>
      <c r="I1960">
        <f>SUM(I1951:I1959)</f>
        <v>3779450.7685921113</v>
      </c>
      <c r="R1960" t="s">
        <v>30</v>
      </c>
      <c r="T1960">
        <f>IF($H1960&lt;$J$12,F1960,F1960/$H1960*$J$12)</f>
        <v>0</v>
      </c>
      <c r="U1960">
        <f>SUM(S1949:U1959)</f>
        <v>7052.9194890474282</v>
      </c>
      <c r="Y1960" s="2">
        <f>SUM(W1949:Y1959)</f>
        <v>6877.3355912379429</v>
      </c>
      <c r="AC1960" s="2">
        <f>SUM(AA1949:AC1959)</f>
        <v>2053.4013547427667</v>
      </c>
      <c r="AE1960" s="2">
        <f>SUM(AE1949:AE1959)</f>
        <v>4805.9105131158249</v>
      </c>
      <c r="AF1960" s="2">
        <f>SUM(AF1949:AF1959)</f>
        <v>4805.9105131158249</v>
      </c>
      <c r="AG1960">
        <f>SUM(AG1949:AG1959)</f>
        <v>0</v>
      </c>
      <c r="AH1960" s="15">
        <f>SUM(AE1949:AG1959)</f>
        <v>9611.8210262316461</v>
      </c>
    </row>
    <row r="1961" spans="1:35" x14ac:dyDescent="0.25">
      <c r="B1961" s="3"/>
      <c r="C1961" s="3"/>
      <c r="D1961" s="3"/>
      <c r="E1961" s="6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14"/>
      <c r="AI1961" s="3"/>
    </row>
    <row r="1962" spans="1:35" x14ac:dyDescent="0.25">
      <c r="B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7"/>
      <c r="U1962" s="7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7"/>
      <c r="AH1962" s="19"/>
      <c r="AI1962" s="7"/>
    </row>
    <row r="1963" spans="1:35" x14ac:dyDescent="0.25">
      <c r="A1963" t="s">
        <v>24</v>
      </c>
      <c r="B1963">
        <f>B1948+1</f>
        <v>129</v>
      </c>
      <c r="D1963" s="3" t="s">
        <v>34</v>
      </c>
      <c r="E1963" s="3" t="s">
        <v>5</v>
      </c>
      <c r="F1963" s="3" t="s">
        <v>4</v>
      </c>
      <c r="G1963" s="3" t="s">
        <v>6</v>
      </c>
      <c r="H1963" s="3" t="s">
        <v>14</v>
      </c>
      <c r="I1963" s="3" t="s">
        <v>7</v>
      </c>
      <c r="K1963" s="14" t="s">
        <v>32</v>
      </c>
      <c r="L1963" s="4"/>
      <c r="M1963" s="4"/>
      <c r="N1963" s="3" t="s">
        <v>51</v>
      </c>
      <c r="O1963" s="3" t="s">
        <v>50</v>
      </c>
      <c r="P1963" s="3" t="s">
        <v>14</v>
      </c>
      <c r="R1963" s="3" t="s">
        <v>34</v>
      </c>
      <c r="S1963" s="3" t="s">
        <v>35</v>
      </c>
      <c r="T1963" s="3" t="s">
        <v>36</v>
      </c>
      <c r="U1963" s="3" t="s">
        <v>37</v>
      </c>
      <c r="W1963" s="3" t="s">
        <v>38</v>
      </c>
      <c r="X1963" s="3" t="s">
        <v>39</v>
      </c>
      <c r="Y1963" s="3" t="s">
        <v>40</v>
      </c>
      <c r="AA1963" s="3" t="s">
        <v>41</v>
      </c>
      <c r="AB1963" s="3" t="s">
        <v>42</v>
      </c>
      <c r="AC1963" s="3" t="s">
        <v>43</v>
      </c>
      <c r="AE1963" s="3" t="s">
        <v>52</v>
      </c>
      <c r="AF1963" s="3" t="s">
        <v>54</v>
      </c>
      <c r="AG1963" s="3" t="s">
        <v>53</v>
      </c>
      <c r="AH1963" s="1" t="s">
        <v>24</v>
      </c>
      <c r="AI1963">
        <f>B1963</f>
        <v>129</v>
      </c>
    </row>
    <row r="1964" spans="1:35" x14ac:dyDescent="0.25">
      <c r="D1964">
        <f>D1949</f>
        <v>1</v>
      </c>
      <c r="E1964" s="2">
        <f>AE1949</f>
        <v>3779.4507685921112</v>
      </c>
      <c r="F1964" s="2">
        <f>AF1949</f>
        <v>3779.4507685921112</v>
      </c>
      <c r="G1964">
        <f>IF($B1963&lt;$M$5,0,$K$6)</f>
        <v>0</v>
      </c>
      <c r="H1964" s="2">
        <f>SUM(E1964:G1964)</f>
        <v>7558.9015371842224</v>
      </c>
      <c r="K1964" s="1" t="s">
        <v>17</v>
      </c>
      <c r="L1964" s="2">
        <f>SUM(I1966:I1974)</f>
        <v>3779450.7685921113</v>
      </c>
      <c r="M1964" s="4"/>
      <c r="N1964" s="7">
        <f>L1967+L1968</f>
        <v>1889725.3842960557</v>
      </c>
      <c r="O1964" s="7">
        <f>L1969</f>
        <v>1889725.3842960557</v>
      </c>
      <c r="P1964" s="4"/>
      <c r="R1964">
        <v>1</v>
      </c>
      <c r="S1964" s="2">
        <f t="shared" ref="S1964:S1974" si="2059">IF($H1964&lt;$J$12,E1964,E1964/$H1964*$J$12)</f>
        <v>2500</v>
      </c>
      <c r="T1964" s="2">
        <f t="shared" ref="T1964:T1974" si="2060">IF($H1964&lt;$J$12,F1964,F1964/$H1964*$J$12)</f>
        <v>2500</v>
      </c>
      <c r="U1964" s="2">
        <f t="shared" ref="U1964:U1974" si="2061">IF($H1964&lt;$J$12,G1964,G1964/$H1964*$J$12)</f>
        <v>0</v>
      </c>
      <c r="V1964" s="2"/>
      <c r="W1964" s="2">
        <f>S1964-S1964*$N$12</f>
        <v>2500</v>
      </c>
      <c r="X1964" s="2">
        <f>T1964-T1964*$N$12</f>
        <v>2500</v>
      </c>
      <c r="Y1964" s="2">
        <f>U1964-U1964*$N$12</f>
        <v>0</v>
      </c>
      <c r="Z1964" s="2"/>
      <c r="AA1964" s="2">
        <f>W1964*VLOOKUP($R1964,$D$19:$E$29,2,FALSE)</f>
        <v>625</v>
      </c>
      <c r="AB1964" s="2">
        <f t="shared" ref="AB1964:AB1974" si="2062">X1964*VLOOKUP($R1964,$D$19:$E$29,2,FALSE)</f>
        <v>625</v>
      </c>
      <c r="AC1964" s="2">
        <f t="shared" ref="AC1964:AC1974" si="2063">Y1964*VLOOKUP($R1964,$D$19:$E$29,2,FALSE)</f>
        <v>0</v>
      </c>
      <c r="AD1964" s="2"/>
      <c r="AE1964" s="2">
        <f>N1967</f>
        <v>3779.4507685921112</v>
      </c>
      <c r="AF1964" s="2">
        <f>O1967</f>
        <v>3779.4507685921112</v>
      </c>
      <c r="AG1964">
        <v>0</v>
      </c>
    </row>
    <row r="1965" spans="1:35" x14ac:dyDescent="0.25">
      <c r="D1965">
        <f t="shared" ref="D1965:D1974" si="2064">D1950</f>
        <v>2</v>
      </c>
      <c r="E1965" s="2">
        <f t="shared" ref="E1965:E1974" si="2065">AE1950</f>
        <v>625</v>
      </c>
      <c r="F1965" s="2">
        <f t="shared" ref="F1965:F1974" si="2066">AF1950</f>
        <v>625</v>
      </c>
      <c r="G1965">
        <f t="shared" ref="G1965:G1974" si="2067">AG1950</f>
        <v>0</v>
      </c>
      <c r="H1965" s="2">
        <f t="shared" ref="H1965:H1974" si="2068">SUM(E1965:G1965)</f>
        <v>1250</v>
      </c>
      <c r="K1965" s="1" t="s">
        <v>19</v>
      </c>
      <c r="L1965" s="8">
        <f>IF(B1963&lt;$M$5,0,$K$6/SUM($K$6,E1964:E1974))</f>
        <v>0</v>
      </c>
      <c r="M1965" s="1" t="s">
        <v>15</v>
      </c>
      <c r="N1965" s="2">
        <f>N1964*$I$6</f>
        <v>3779.4507685921112</v>
      </c>
      <c r="O1965" s="2">
        <f>O1964*$I$6</f>
        <v>3779.4507685921112</v>
      </c>
      <c r="P1965" s="2">
        <f>SUM(N1965:O1965)</f>
        <v>7558.9015371842224</v>
      </c>
      <c r="R1965">
        <v>2</v>
      </c>
      <c r="S1965" s="2">
        <f t="shared" si="2059"/>
        <v>625</v>
      </c>
      <c r="T1965" s="2">
        <f t="shared" si="2060"/>
        <v>625</v>
      </c>
      <c r="U1965" s="2">
        <f t="shared" si="2061"/>
        <v>0</v>
      </c>
      <c r="V1965" s="2"/>
      <c r="W1965" s="2">
        <f>S1965-S1965*$N$13</f>
        <v>593.75</v>
      </c>
      <c r="X1965" s="2">
        <f>T1965-T1965*$N$13</f>
        <v>593.75</v>
      </c>
      <c r="Y1965" s="2">
        <f>U1965-U1965*$N$13</f>
        <v>0</v>
      </c>
      <c r="Z1965" s="2"/>
      <c r="AA1965" s="2">
        <f t="shared" ref="AA1965:AA1974" si="2069">W1965*VLOOKUP($R1965,$D$19:$E$29,2,FALSE)</f>
        <v>237.5</v>
      </c>
      <c r="AB1965" s="2">
        <f t="shared" si="2062"/>
        <v>237.5</v>
      </c>
      <c r="AC1965" s="2">
        <f t="shared" si="2063"/>
        <v>0</v>
      </c>
      <c r="AD1965" s="2"/>
      <c r="AE1965" s="2">
        <f>AA1964</f>
        <v>625</v>
      </c>
      <c r="AF1965" s="2">
        <f t="shared" ref="AF1965:AF1974" si="2070">AB1964</f>
        <v>625</v>
      </c>
      <c r="AG1965" s="2">
        <f t="shared" ref="AG1965:AG1974" si="2071">AC1964</f>
        <v>0</v>
      </c>
    </row>
    <row r="1966" spans="1:35" x14ac:dyDescent="0.25">
      <c r="D1966">
        <f t="shared" si="2064"/>
        <v>3</v>
      </c>
      <c r="E1966" s="2">
        <f t="shared" si="2065"/>
        <v>237.5</v>
      </c>
      <c r="F1966" s="2">
        <f t="shared" si="2066"/>
        <v>237.5</v>
      </c>
      <c r="G1966">
        <f t="shared" si="2067"/>
        <v>0</v>
      </c>
      <c r="H1966" s="2">
        <f t="shared" si="2068"/>
        <v>475</v>
      </c>
      <c r="I1966" s="2">
        <f t="shared" ref="I1966:I1974" si="2072">F1966*VLOOKUP(D1966,$H$12:$L$22,4,FALSE)</f>
        <v>1149025</v>
      </c>
      <c r="J1966" s="2"/>
      <c r="K1966" s="1" t="s">
        <v>20</v>
      </c>
      <c r="L1966" s="8">
        <f>1-L1965</f>
        <v>1</v>
      </c>
      <c r="M1966" s="1" t="s">
        <v>16</v>
      </c>
      <c r="N1966" s="2">
        <f>IF($P1965&lt;$I$7,N1965,$I$7*N1965/$P1965)</f>
        <v>3779.4507685921112</v>
      </c>
      <c r="O1966" s="2">
        <f>IF($P1965&lt;$I$7,O1965,$I$7*O1965/$P1965)</f>
        <v>3779.4507685921112</v>
      </c>
      <c r="P1966" s="2">
        <f>SUM(N1966:O1966)</f>
        <v>7558.9015371842224</v>
      </c>
      <c r="R1966">
        <v>3</v>
      </c>
      <c r="S1966" s="2">
        <f t="shared" si="2059"/>
        <v>237.5</v>
      </c>
      <c r="T1966" s="2">
        <f t="shared" si="2060"/>
        <v>237.5</v>
      </c>
      <c r="U1966" s="2">
        <f t="shared" si="2061"/>
        <v>0</v>
      </c>
      <c r="V1966" s="2"/>
      <c r="W1966" s="2">
        <f>S1966-S1966*$N$14</f>
        <v>213.75</v>
      </c>
      <c r="X1966" s="2">
        <f>T1966-T1966*$N$14</f>
        <v>213.75</v>
      </c>
      <c r="Y1966" s="2">
        <f>U1966-U1966*$N$14</f>
        <v>0</v>
      </c>
      <c r="Z1966" s="2"/>
      <c r="AA1966" s="2">
        <f t="shared" si="2069"/>
        <v>85.5</v>
      </c>
      <c r="AB1966" s="2">
        <f t="shared" si="2062"/>
        <v>85.5</v>
      </c>
      <c r="AC1966" s="2">
        <f t="shared" si="2063"/>
        <v>0</v>
      </c>
      <c r="AD1966" s="2"/>
      <c r="AE1966" s="2">
        <f t="shared" ref="AE1966:AE1974" si="2073">AA1965</f>
        <v>237.5</v>
      </c>
      <c r="AF1966" s="2">
        <f t="shared" si="2070"/>
        <v>237.5</v>
      </c>
      <c r="AG1966" s="2">
        <f t="shared" si="2071"/>
        <v>0</v>
      </c>
    </row>
    <row r="1967" spans="1:35" x14ac:dyDescent="0.25">
      <c r="D1967">
        <f t="shared" si="2064"/>
        <v>4</v>
      </c>
      <c r="E1967" s="2">
        <f t="shared" si="2065"/>
        <v>85.5</v>
      </c>
      <c r="F1967" s="2">
        <f t="shared" si="2066"/>
        <v>85.5</v>
      </c>
      <c r="G1967">
        <f t="shared" si="2067"/>
        <v>0</v>
      </c>
      <c r="H1967" s="2">
        <f t="shared" si="2068"/>
        <v>171</v>
      </c>
      <c r="I1967" s="2">
        <f t="shared" si="2072"/>
        <v>847732.5</v>
      </c>
      <c r="J1967" s="2"/>
      <c r="K1967" s="1" t="s">
        <v>21</v>
      </c>
      <c r="L1967" s="2">
        <f>L1964*L1965</f>
        <v>0</v>
      </c>
      <c r="M1967" s="1" t="s">
        <v>33</v>
      </c>
      <c r="N1967" s="2">
        <f>N1966</f>
        <v>3779.4507685921112</v>
      </c>
      <c r="O1967" s="2">
        <f t="shared" ref="O1967" si="2074">O1966</f>
        <v>3779.4507685921112</v>
      </c>
      <c r="P1967" s="2">
        <f>SUM(N1967:O1967)</f>
        <v>7558.9015371842224</v>
      </c>
      <c r="R1967">
        <v>4</v>
      </c>
      <c r="S1967" s="2">
        <f t="shared" si="2059"/>
        <v>85.5</v>
      </c>
      <c r="T1967" s="2">
        <f t="shared" si="2060"/>
        <v>85.5</v>
      </c>
      <c r="U1967" s="2">
        <f t="shared" si="2061"/>
        <v>0</v>
      </c>
      <c r="V1967" s="2"/>
      <c r="W1967" s="2">
        <f>S1967-S1967*$N$15</f>
        <v>68.400000000000006</v>
      </c>
      <c r="X1967" s="2">
        <f>T1967-T1967*$N$15</f>
        <v>68.400000000000006</v>
      </c>
      <c r="Y1967" s="2">
        <f>U1967-U1967*$N$15</f>
        <v>0</v>
      </c>
      <c r="Z1967" s="2"/>
      <c r="AA1967" s="2">
        <f t="shared" si="2069"/>
        <v>41.04</v>
      </c>
      <c r="AB1967" s="2">
        <f t="shared" si="2062"/>
        <v>41.04</v>
      </c>
      <c r="AC1967" s="2">
        <f t="shared" si="2063"/>
        <v>0</v>
      </c>
      <c r="AD1967" s="2"/>
      <c r="AE1967" s="2">
        <f t="shared" si="2073"/>
        <v>85.5</v>
      </c>
      <c r="AF1967" s="2">
        <f t="shared" si="2070"/>
        <v>85.5</v>
      </c>
      <c r="AG1967" s="2">
        <f t="shared" si="2071"/>
        <v>0</v>
      </c>
    </row>
    <row r="1968" spans="1:35" x14ac:dyDescent="0.25">
      <c r="D1968">
        <f t="shared" si="2064"/>
        <v>5</v>
      </c>
      <c r="E1968" s="2">
        <f t="shared" si="2065"/>
        <v>41.04</v>
      </c>
      <c r="F1968" s="2">
        <f t="shared" si="2066"/>
        <v>41.04</v>
      </c>
      <c r="G1968">
        <f t="shared" si="2067"/>
        <v>0</v>
      </c>
      <c r="H1968" s="2">
        <f t="shared" si="2068"/>
        <v>82.08</v>
      </c>
      <c r="I1968" s="2">
        <f t="shared" si="2072"/>
        <v>647282.88</v>
      </c>
      <c r="J1968" s="2"/>
      <c r="K1968" s="1" t="s">
        <v>22</v>
      </c>
      <c r="L1968" s="2">
        <f>(L1964*L1966)/2</f>
        <v>1889725.3842960557</v>
      </c>
      <c r="R1968">
        <v>5</v>
      </c>
      <c r="S1968" s="2">
        <f t="shared" si="2059"/>
        <v>41.04</v>
      </c>
      <c r="T1968" s="2">
        <f t="shared" si="2060"/>
        <v>41.04</v>
      </c>
      <c r="U1968" s="2">
        <f t="shared" si="2061"/>
        <v>0</v>
      </c>
      <c r="V1968" s="2"/>
      <c r="W1968" s="2">
        <f>S1968-S1968*$N$16</f>
        <v>32.832000000000001</v>
      </c>
      <c r="X1968" s="2">
        <f>T1968-T1968*$N$16</f>
        <v>32.832000000000001</v>
      </c>
      <c r="Y1968" s="2">
        <f>U1968-U1968*$N$16</f>
        <v>0</v>
      </c>
      <c r="Z1968" s="2"/>
      <c r="AA1968" s="2">
        <f t="shared" si="2069"/>
        <v>19.699200000000001</v>
      </c>
      <c r="AB1968" s="2">
        <f t="shared" si="2062"/>
        <v>19.699200000000001</v>
      </c>
      <c r="AC1968" s="2">
        <f t="shared" si="2063"/>
        <v>0</v>
      </c>
      <c r="AD1968" s="2"/>
      <c r="AE1968" s="2">
        <f t="shared" si="2073"/>
        <v>41.04</v>
      </c>
      <c r="AF1968" s="2">
        <f t="shared" si="2070"/>
        <v>41.04</v>
      </c>
      <c r="AG1968" s="2">
        <f t="shared" si="2071"/>
        <v>0</v>
      </c>
    </row>
    <row r="1969" spans="1:35" x14ac:dyDescent="0.25">
      <c r="D1969">
        <f t="shared" si="2064"/>
        <v>6</v>
      </c>
      <c r="E1969" s="2">
        <f t="shared" si="2065"/>
        <v>19.699200000000001</v>
      </c>
      <c r="F1969" s="2">
        <f t="shared" si="2066"/>
        <v>19.699200000000001</v>
      </c>
      <c r="G1969">
        <f t="shared" si="2067"/>
        <v>0</v>
      </c>
      <c r="H1969" s="2">
        <f t="shared" si="2068"/>
        <v>39.398400000000002</v>
      </c>
      <c r="I1969" s="2">
        <f t="shared" si="2072"/>
        <v>447309.73440000002</v>
      </c>
      <c r="J1969" s="2"/>
      <c r="K1969" s="1" t="s">
        <v>23</v>
      </c>
      <c r="L1969" s="2">
        <f>L1968</f>
        <v>1889725.3842960557</v>
      </c>
      <c r="R1969">
        <v>6</v>
      </c>
      <c r="S1969" s="2">
        <f t="shared" si="2059"/>
        <v>19.699200000000001</v>
      </c>
      <c r="T1969" s="2">
        <f t="shared" si="2060"/>
        <v>19.699200000000001</v>
      </c>
      <c r="U1969" s="2">
        <f t="shared" si="2061"/>
        <v>0</v>
      </c>
      <c r="V1969" s="2"/>
      <c r="W1969" s="2">
        <f>S1969-S1969*$N$17</f>
        <v>15.759360000000001</v>
      </c>
      <c r="X1969" s="2">
        <f>T1969-T1969*$N$17</f>
        <v>15.759360000000001</v>
      </c>
      <c r="Y1969" s="2">
        <f>U1969-U1969*$N$17</f>
        <v>0</v>
      </c>
      <c r="Z1969" s="2"/>
      <c r="AA1969" s="2">
        <f t="shared" si="2069"/>
        <v>9.4556160000000009</v>
      </c>
      <c r="AB1969" s="2">
        <f t="shared" si="2062"/>
        <v>9.4556160000000009</v>
      </c>
      <c r="AC1969" s="2">
        <f t="shared" si="2063"/>
        <v>0</v>
      </c>
      <c r="AD1969" s="2"/>
      <c r="AE1969" s="2">
        <f t="shared" si="2073"/>
        <v>19.699200000000001</v>
      </c>
      <c r="AF1969" s="2">
        <f t="shared" si="2070"/>
        <v>19.699200000000001</v>
      </c>
      <c r="AG1969" s="2">
        <f t="shared" si="2071"/>
        <v>0</v>
      </c>
    </row>
    <row r="1970" spans="1:35" x14ac:dyDescent="0.25">
      <c r="D1970">
        <f t="shared" si="2064"/>
        <v>7</v>
      </c>
      <c r="E1970" s="2">
        <f t="shared" si="2065"/>
        <v>9.4556160000000009</v>
      </c>
      <c r="F1970" s="2">
        <f t="shared" si="2066"/>
        <v>9.4556160000000009</v>
      </c>
      <c r="G1970">
        <f t="shared" si="2067"/>
        <v>0</v>
      </c>
      <c r="H1970" s="2">
        <f t="shared" si="2068"/>
        <v>18.911232000000002</v>
      </c>
      <c r="I1970" s="2">
        <f t="shared" si="2072"/>
        <v>278288.23449600005</v>
      </c>
      <c r="J1970" s="2"/>
      <c r="K1970" s="15"/>
      <c r="L1970" s="2"/>
      <c r="M1970" s="2"/>
      <c r="N1970" s="2"/>
      <c r="O1970" s="2"/>
      <c r="R1970">
        <v>7</v>
      </c>
      <c r="S1970" s="2">
        <f t="shared" si="2059"/>
        <v>9.4556160000000009</v>
      </c>
      <c r="T1970" s="2">
        <f t="shared" si="2060"/>
        <v>9.4556160000000009</v>
      </c>
      <c r="U1970" s="2">
        <f t="shared" si="2061"/>
        <v>0</v>
      </c>
      <c r="V1970" s="2"/>
      <c r="W1970" s="2">
        <f>S1970-S1970*$N$18</f>
        <v>7.5644928000000009</v>
      </c>
      <c r="X1970" s="2">
        <f>T1970-T1970*$N$18</f>
        <v>7.5644928000000009</v>
      </c>
      <c r="Y1970" s="2">
        <f>U1970-U1970*$N$18</f>
        <v>0</v>
      </c>
      <c r="Z1970" s="2"/>
      <c r="AA1970" s="2">
        <f t="shared" si="2069"/>
        <v>4.53869568</v>
      </c>
      <c r="AB1970" s="2">
        <f t="shared" si="2062"/>
        <v>4.53869568</v>
      </c>
      <c r="AC1970" s="2">
        <f t="shared" si="2063"/>
        <v>0</v>
      </c>
      <c r="AD1970" s="2"/>
      <c r="AE1970" s="2">
        <f t="shared" si="2073"/>
        <v>9.4556160000000009</v>
      </c>
      <c r="AF1970" s="2">
        <f t="shared" si="2070"/>
        <v>9.4556160000000009</v>
      </c>
      <c r="AG1970" s="2">
        <f t="shared" si="2071"/>
        <v>0</v>
      </c>
    </row>
    <row r="1971" spans="1:35" x14ac:dyDescent="0.25">
      <c r="D1971">
        <f t="shared" si="2064"/>
        <v>8</v>
      </c>
      <c r="E1971" s="2">
        <f t="shared" si="2065"/>
        <v>4.53869568</v>
      </c>
      <c r="F1971" s="2">
        <f t="shared" si="2066"/>
        <v>4.53869568</v>
      </c>
      <c r="G1971">
        <f t="shared" si="2067"/>
        <v>0</v>
      </c>
      <c r="H1971" s="2">
        <f t="shared" si="2068"/>
        <v>9.07739136</v>
      </c>
      <c r="I1971" s="2">
        <f t="shared" si="2072"/>
        <v>168076.97842176</v>
      </c>
      <c r="J1971" s="2"/>
      <c r="K1971" s="2"/>
      <c r="L1971" s="2"/>
      <c r="M1971" s="2"/>
      <c r="N1971" s="2"/>
      <c r="O1971" s="2"/>
      <c r="R1971">
        <v>8</v>
      </c>
      <c r="S1971" s="2">
        <f t="shared" si="2059"/>
        <v>4.53869568</v>
      </c>
      <c r="T1971" s="2">
        <f t="shared" si="2060"/>
        <v>4.53869568</v>
      </c>
      <c r="U1971" s="2">
        <f t="shared" si="2061"/>
        <v>0</v>
      </c>
      <c r="V1971" s="2"/>
      <c r="W1971" s="2">
        <f>S1971-S1971*$N$19</f>
        <v>3.630956544</v>
      </c>
      <c r="X1971" s="2">
        <f>T1971-T1971*$N$19</f>
        <v>3.630956544</v>
      </c>
      <c r="Y1971" s="2">
        <f>U1971-U1971*$N$19</f>
        <v>0</v>
      </c>
      <c r="Z1971" s="2"/>
      <c r="AA1971" s="2">
        <f t="shared" si="2069"/>
        <v>2.1785739263999999</v>
      </c>
      <c r="AB1971" s="2">
        <f t="shared" si="2062"/>
        <v>2.1785739263999999</v>
      </c>
      <c r="AC1971" s="2">
        <f t="shared" si="2063"/>
        <v>0</v>
      </c>
      <c r="AD1971" s="2"/>
      <c r="AE1971" s="2">
        <f t="shared" si="2073"/>
        <v>4.53869568</v>
      </c>
      <c r="AF1971" s="2">
        <f t="shared" si="2070"/>
        <v>4.53869568</v>
      </c>
      <c r="AG1971" s="2">
        <f t="shared" si="2071"/>
        <v>0</v>
      </c>
    </row>
    <row r="1972" spans="1:35" x14ac:dyDescent="0.25">
      <c r="D1972">
        <f t="shared" si="2064"/>
        <v>9</v>
      </c>
      <c r="E1972" s="2">
        <f t="shared" si="2065"/>
        <v>2.1785739263999999</v>
      </c>
      <c r="F1972" s="2">
        <f t="shared" si="2066"/>
        <v>2.1785739263999999</v>
      </c>
      <c r="G1972">
        <f t="shared" si="2067"/>
        <v>0</v>
      </c>
      <c r="H1972" s="2">
        <f t="shared" si="2068"/>
        <v>4.3571478527999998</v>
      </c>
      <c r="I1972" s="2">
        <f t="shared" si="2072"/>
        <v>134261.15393617921</v>
      </c>
      <c r="J1972" s="2"/>
      <c r="K1972" s="2"/>
      <c r="L1972" s="2"/>
      <c r="M1972" s="2"/>
      <c r="N1972" s="2"/>
      <c r="O1972" s="2"/>
      <c r="R1972">
        <v>9</v>
      </c>
      <c r="S1972" s="2">
        <f t="shared" si="2059"/>
        <v>2.1785739263999999</v>
      </c>
      <c r="T1972" s="2">
        <f t="shared" si="2060"/>
        <v>2.1785739263999999</v>
      </c>
      <c r="U1972" s="2">
        <f t="shared" si="2061"/>
        <v>0</v>
      </c>
      <c r="V1972" s="2"/>
      <c r="W1972" s="2">
        <f>S1972-S1972*$N$20</f>
        <v>1.7428591411199998</v>
      </c>
      <c r="X1972" s="2">
        <f>T1972-T1972*$N$20</f>
        <v>1.7428591411199998</v>
      </c>
      <c r="Y1972" s="2">
        <f>U1972-U1972*$N$20</f>
        <v>0</v>
      </c>
      <c r="Z1972" s="2"/>
      <c r="AA1972" s="2">
        <f t="shared" si="2069"/>
        <v>1.0457154846719998</v>
      </c>
      <c r="AB1972" s="2">
        <f t="shared" si="2062"/>
        <v>1.0457154846719998</v>
      </c>
      <c r="AC1972" s="2">
        <f t="shared" si="2063"/>
        <v>0</v>
      </c>
      <c r="AD1972" s="2"/>
      <c r="AE1972" s="2">
        <f t="shared" si="2073"/>
        <v>2.1785739263999999</v>
      </c>
      <c r="AF1972" s="2">
        <f t="shared" si="2070"/>
        <v>2.1785739263999999</v>
      </c>
      <c r="AG1972" s="2">
        <f t="shared" si="2071"/>
        <v>0</v>
      </c>
    </row>
    <row r="1973" spans="1:35" x14ac:dyDescent="0.25">
      <c r="D1973">
        <f t="shared" si="2064"/>
        <v>10</v>
      </c>
      <c r="E1973" s="2">
        <f t="shared" si="2065"/>
        <v>1.0457154846719998</v>
      </c>
      <c r="F1973" s="2">
        <f t="shared" si="2066"/>
        <v>1.0457154846719998</v>
      </c>
      <c r="G1973">
        <f t="shared" si="2067"/>
        <v>0</v>
      </c>
      <c r="H1973" s="2">
        <f t="shared" si="2068"/>
        <v>2.0914309693439996</v>
      </c>
      <c r="I1973" s="2">
        <f t="shared" si="2072"/>
        <v>67114.019806248951</v>
      </c>
      <c r="J1973" s="2"/>
      <c r="K1973" s="2"/>
      <c r="L1973" s="2"/>
      <c r="M1973" s="2"/>
      <c r="N1973" s="2"/>
      <c r="O1973" s="2"/>
      <c r="R1973">
        <v>10</v>
      </c>
      <c r="S1973" s="2">
        <f t="shared" si="2059"/>
        <v>1.0457154846719998</v>
      </c>
      <c r="T1973" s="2">
        <f t="shared" si="2060"/>
        <v>1.0457154846719998</v>
      </c>
      <c r="U1973" s="2">
        <f t="shared" si="2061"/>
        <v>0</v>
      </c>
      <c r="V1973" s="2"/>
      <c r="W1973" s="2">
        <f>S1973-S1973*$N$21</f>
        <v>0.8365723877375999</v>
      </c>
      <c r="X1973" s="2">
        <f>T1973-T1973*$N$21</f>
        <v>0.8365723877375999</v>
      </c>
      <c r="Y1973" s="2">
        <f>U1973-U1973*$N$21</f>
        <v>0</v>
      </c>
      <c r="Z1973" s="2"/>
      <c r="AA1973" s="2">
        <f t="shared" si="2069"/>
        <v>0.50194343264255992</v>
      </c>
      <c r="AB1973" s="2">
        <f t="shared" si="2062"/>
        <v>0.50194343264255992</v>
      </c>
      <c r="AC1973" s="2">
        <f t="shared" si="2063"/>
        <v>0</v>
      </c>
      <c r="AD1973" s="2"/>
      <c r="AE1973" s="2">
        <f t="shared" si="2073"/>
        <v>1.0457154846719998</v>
      </c>
      <c r="AF1973" s="2">
        <f t="shared" si="2070"/>
        <v>1.0457154846719998</v>
      </c>
      <c r="AG1973" s="2">
        <f t="shared" si="2071"/>
        <v>0</v>
      </c>
    </row>
    <row r="1974" spans="1:35" x14ac:dyDescent="0.25">
      <c r="D1974">
        <f t="shared" si="2064"/>
        <v>11</v>
      </c>
      <c r="E1974" s="2">
        <f t="shared" si="2065"/>
        <v>0.50194343264255992</v>
      </c>
      <c r="F1974" s="2">
        <f t="shared" si="2066"/>
        <v>0.50194343264255992</v>
      </c>
      <c r="G1974">
        <f t="shared" si="2067"/>
        <v>0</v>
      </c>
      <c r="H1974" s="2">
        <f t="shared" si="2068"/>
        <v>1.0038868652851198</v>
      </c>
      <c r="I1974" s="2">
        <f t="shared" si="2072"/>
        <v>40360.26753192296</v>
      </c>
      <c r="J1974" s="2"/>
      <c r="K1974" s="2"/>
      <c r="L1974" s="2"/>
      <c r="M1974" s="2"/>
      <c r="N1974" s="2"/>
      <c r="O1974" s="2"/>
      <c r="R1974" s="3">
        <v>11</v>
      </c>
      <c r="S1974" s="6">
        <f t="shared" si="2059"/>
        <v>0.50194343264255992</v>
      </c>
      <c r="T1974" s="6">
        <f t="shared" si="2060"/>
        <v>0.50194343264255992</v>
      </c>
      <c r="U1974" s="6">
        <f t="shared" si="2061"/>
        <v>0</v>
      </c>
      <c r="V1974" s="7"/>
      <c r="W1974" s="2">
        <f>S1974-S1974*$N$22</f>
        <v>0.40155474611404796</v>
      </c>
      <c r="X1974" s="2">
        <f>T1974-T1974*$N$22</f>
        <v>0.40155474611404796</v>
      </c>
      <c r="Y1974" s="2">
        <f>U1974-U1974*$N$22</f>
        <v>0</v>
      </c>
      <c r="Z1974" s="2"/>
      <c r="AA1974" s="2">
        <f t="shared" si="2069"/>
        <v>0.24093284766842876</v>
      </c>
      <c r="AB1974" s="2">
        <f t="shared" si="2062"/>
        <v>0.24093284766842876</v>
      </c>
      <c r="AC1974" s="2">
        <f t="shared" si="2063"/>
        <v>0</v>
      </c>
      <c r="AD1974" s="2"/>
      <c r="AE1974" s="2">
        <f t="shared" si="2073"/>
        <v>0.50194343264255992</v>
      </c>
      <c r="AF1974" s="2">
        <f t="shared" si="2070"/>
        <v>0.50194343264255992</v>
      </c>
      <c r="AG1974" s="2">
        <f t="shared" si="2071"/>
        <v>0</v>
      </c>
    </row>
    <row r="1975" spans="1:35" x14ac:dyDescent="0.25">
      <c r="H1975" s="2">
        <f>SUM(H1964:H1974)</f>
        <v>9611.8210262316497</v>
      </c>
      <c r="I1975">
        <f>SUM(I1966:I1974)</f>
        <v>3779450.7685921113</v>
      </c>
      <c r="R1975" t="s">
        <v>30</v>
      </c>
      <c r="T1975">
        <f>IF($H1975&lt;$J$12,F1975,F1975/$H1975*$J$12)</f>
        <v>0</v>
      </c>
      <c r="U1975">
        <f>SUM(S1964:U1974)</f>
        <v>7052.9194890474282</v>
      </c>
      <c r="Y1975" s="2">
        <f>SUM(W1964:Y1974)</f>
        <v>6877.3355912379429</v>
      </c>
      <c r="AC1975" s="2">
        <f>SUM(AA1964:AC1974)</f>
        <v>2053.4013547427667</v>
      </c>
      <c r="AE1975" s="2">
        <f>SUM(AE1964:AE1974)</f>
        <v>4805.9105131158249</v>
      </c>
      <c r="AF1975" s="2">
        <f>SUM(AF1964:AF1974)</f>
        <v>4805.9105131158249</v>
      </c>
      <c r="AG1975">
        <f>SUM(AG1964:AG1974)</f>
        <v>0</v>
      </c>
      <c r="AH1975" s="15">
        <f>SUM(AE1964:AG1974)</f>
        <v>9611.8210262316461</v>
      </c>
    </row>
    <row r="1976" spans="1:35" x14ac:dyDescent="0.25">
      <c r="B1976" s="3"/>
      <c r="C1976" s="3"/>
      <c r="D1976" s="3"/>
      <c r="E1976" s="6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14"/>
      <c r="AI1976" s="3"/>
    </row>
    <row r="1977" spans="1:35" x14ac:dyDescent="0.25">
      <c r="B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7"/>
      <c r="U1977" s="7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7"/>
      <c r="AH1977" s="19"/>
      <c r="AI1977" s="7"/>
    </row>
    <row r="1978" spans="1:35" x14ac:dyDescent="0.25">
      <c r="A1978" t="s">
        <v>24</v>
      </c>
      <c r="B1978">
        <f>B1963+1</f>
        <v>130</v>
      </c>
      <c r="D1978" s="3" t="s">
        <v>34</v>
      </c>
      <c r="E1978" s="3" t="s">
        <v>5</v>
      </c>
      <c r="F1978" s="3" t="s">
        <v>4</v>
      </c>
      <c r="G1978" s="3" t="s">
        <v>6</v>
      </c>
      <c r="H1978" s="3" t="s">
        <v>14</v>
      </c>
      <c r="I1978" s="3" t="s">
        <v>7</v>
      </c>
      <c r="K1978" s="14" t="s">
        <v>32</v>
      </c>
      <c r="L1978" s="4"/>
      <c r="M1978" s="4"/>
      <c r="N1978" s="3" t="s">
        <v>51</v>
      </c>
      <c r="O1978" s="3" t="s">
        <v>50</v>
      </c>
      <c r="P1978" s="3" t="s">
        <v>14</v>
      </c>
      <c r="R1978" s="3" t="s">
        <v>34</v>
      </c>
      <c r="S1978" s="3" t="s">
        <v>35</v>
      </c>
      <c r="T1978" s="3" t="s">
        <v>36</v>
      </c>
      <c r="U1978" s="3" t="s">
        <v>37</v>
      </c>
      <c r="W1978" s="3" t="s">
        <v>38</v>
      </c>
      <c r="X1978" s="3" t="s">
        <v>39</v>
      </c>
      <c r="Y1978" s="3" t="s">
        <v>40</v>
      </c>
      <c r="AA1978" s="3" t="s">
        <v>41</v>
      </c>
      <c r="AB1978" s="3" t="s">
        <v>42</v>
      </c>
      <c r="AC1978" s="3" t="s">
        <v>43</v>
      </c>
      <c r="AE1978" s="3" t="s">
        <v>52</v>
      </c>
      <c r="AF1978" s="3" t="s">
        <v>54</v>
      </c>
      <c r="AG1978" s="3" t="s">
        <v>53</v>
      </c>
      <c r="AH1978" s="1" t="s">
        <v>24</v>
      </c>
      <c r="AI1978">
        <f>B1978</f>
        <v>130</v>
      </c>
    </row>
    <row r="1979" spans="1:35" x14ac:dyDescent="0.25">
      <c r="D1979">
        <f>D1964</f>
        <v>1</v>
      </c>
      <c r="E1979" s="2">
        <f>AE1964</f>
        <v>3779.4507685921112</v>
      </c>
      <c r="F1979" s="2">
        <f>AF1964</f>
        <v>3779.4507685921112</v>
      </c>
      <c r="G1979">
        <f>IF($B1978&lt;$M$5,0,$K$6)</f>
        <v>0</v>
      </c>
      <c r="H1979" s="2">
        <f>SUM(E1979:G1979)</f>
        <v>7558.9015371842224</v>
      </c>
      <c r="K1979" s="1" t="s">
        <v>17</v>
      </c>
      <c r="L1979" s="2">
        <f>SUM(I1981:I1989)</f>
        <v>3779450.7685921113</v>
      </c>
      <c r="M1979" s="4"/>
      <c r="N1979" s="7">
        <f>L1982+L1983</f>
        <v>1889725.3842960557</v>
      </c>
      <c r="O1979" s="7">
        <f>L1984</f>
        <v>1889725.3842960557</v>
      </c>
      <c r="P1979" s="4"/>
      <c r="R1979">
        <v>1</v>
      </c>
      <c r="S1979" s="2">
        <f t="shared" ref="S1979:S1989" si="2075">IF($H1979&lt;$J$12,E1979,E1979/$H1979*$J$12)</f>
        <v>2500</v>
      </c>
      <c r="T1979" s="2">
        <f t="shared" ref="T1979:T1989" si="2076">IF($H1979&lt;$J$12,F1979,F1979/$H1979*$J$12)</f>
        <v>2500</v>
      </c>
      <c r="U1979" s="2">
        <f t="shared" ref="U1979:U1989" si="2077">IF($H1979&lt;$J$12,G1979,G1979/$H1979*$J$12)</f>
        <v>0</v>
      </c>
      <c r="V1979" s="2"/>
      <c r="W1979" s="2">
        <f>S1979-S1979*$N$12</f>
        <v>2500</v>
      </c>
      <c r="X1979" s="2">
        <f>T1979-T1979*$N$12</f>
        <v>2500</v>
      </c>
      <c r="Y1979" s="2">
        <f>U1979-U1979*$N$12</f>
        <v>0</v>
      </c>
      <c r="Z1979" s="2"/>
      <c r="AA1979" s="2">
        <f>W1979*VLOOKUP($R1979,$D$19:$E$29,2,FALSE)</f>
        <v>625</v>
      </c>
      <c r="AB1979" s="2">
        <f t="shared" ref="AB1979:AB1989" si="2078">X1979*VLOOKUP($R1979,$D$19:$E$29,2,FALSE)</f>
        <v>625</v>
      </c>
      <c r="AC1979" s="2">
        <f t="shared" ref="AC1979:AC1989" si="2079">Y1979*VLOOKUP($R1979,$D$19:$E$29,2,FALSE)</f>
        <v>0</v>
      </c>
      <c r="AD1979" s="2"/>
      <c r="AE1979" s="2">
        <f>N1982</f>
        <v>3779.4507685921112</v>
      </c>
      <c r="AF1979" s="2">
        <f>O1982</f>
        <v>3779.4507685921112</v>
      </c>
      <c r="AG1979">
        <v>0</v>
      </c>
    </row>
    <row r="1980" spans="1:35" x14ac:dyDescent="0.25">
      <c r="D1980">
        <f t="shared" ref="D1980:D1989" si="2080">D1965</f>
        <v>2</v>
      </c>
      <c r="E1980" s="2">
        <f t="shared" ref="E1980:E1989" si="2081">AE1965</f>
        <v>625</v>
      </c>
      <c r="F1980" s="2">
        <f t="shared" ref="F1980:F1989" si="2082">AF1965</f>
        <v>625</v>
      </c>
      <c r="G1980">
        <f t="shared" ref="G1980:G1989" si="2083">AG1965</f>
        <v>0</v>
      </c>
      <c r="H1980" s="2">
        <f t="shared" ref="H1980:H1989" si="2084">SUM(E1980:G1980)</f>
        <v>1250</v>
      </c>
      <c r="K1980" s="1" t="s">
        <v>19</v>
      </c>
      <c r="L1980" s="8">
        <f>IF(B1978&lt;$M$5,0,$K$6/SUM($K$6,E1979:E1989))</f>
        <v>0</v>
      </c>
      <c r="M1980" s="1" t="s">
        <v>15</v>
      </c>
      <c r="N1980" s="2">
        <f>N1979*$I$6</f>
        <v>3779.4507685921112</v>
      </c>
      <c r="O1980" s="2">
        <f>O1979*$I$6</f>
        <v>3779.4507685921112</v>
      </c>
      <c r="P1980" s="2">
        <f>SUM(N1980:O1980)</f>
        <v>7558.9015371842224</v>
      </c>
      <c r="R1980">
        <v>2</v>
      </c>
      <c r="S1980" s="2">
        <f t="shared" si="2075"/>
        <v>625</v>
      </c>
      <c r="T1980" s="2">
        <f t="shared" si="2076"/>
        <v>625</v>
      </c>
      <c r="U1980" s="2">
        <f t="shared" si="2077"/>
        <v>0</v>
      </c>
      <c r="V1980" s="2"/>
      <c r="W1980" s="2">
        <f>S1980-S1980*$N$13</f>
        <v>593.75</v>
      </c>
      <c r="X1980" s="2">
        <f>T1980-T1980*$N$13</f>
        <v>593.75</v>
      </c>
      <c r="Y1980" s="2">
        <f>U1980-U1980*$N$13</f>
        <v>0</v>
      </c>
      <c r="Z1980" s="2"/>
      <c r="AA1980" s="2">
        <f t="shared" ref="AA1980:AA1989" si="2085">W1980*VLOOKUP($R1980,$D$19:$E$29,2,FALSE)</f>
        <v>237.5</v>
      </c>
      <c r="AB1980" s="2">
        <f t="shared" si="2078"/>
        <v>237.5</v>
      </c>
      <c r="AC1980" s="2">
        <f t="shared" si="2079"/>
        <v>0</v>
      </c>
      <c r="AD1980" s="2"/>
      <c r="AE1980" s="2">
        <f>AA1979</f>
        <v>625</v>
      </c>
      <c r="AF1980" s="2">
        <f t="shared" ref="AF1980:AF1989" si="2086">AB1979</f>
        <v>625</v>
      </c>
      <c r="AG1980" s="2">
        <f t="shared" ref="AG1980:AG1989" si="2087">AC1979</f>
        <v>0</v>
      </c>
    </row>
    <row r="1981" spans="1:35" x14ac:dyDescent="0.25">
      <c r="D1981">
        <f t="shared" si="2080"/>
        <v>3</v>
      </c>
      <c r="E1981" s="2">
        <f t="shared" si="2081"/>
        <v>237.5</v>
      </c>
      <c r="F1981" s="2">
        <f t="shared" si="2082"/>
        <v>237.5</v>
      </c>
      <c r="G1981">
        <f t="shared" si="2083"/>
        <v>0</v>
      </c>
      <c r="H1981" s="2">
        <f t="shared" si="2084"/>
        <v>475</v>
      </c>
      <c r="I1981" s="2">
        <f t="shared" ref="I1981:I1989" si="2088">F1981*VLOOKUP(D1981,$H$12:$L$22,4,FALSE)</f>
        <v>1149025</v>
      </c>
      <c r="J1981" s="2"/>
      <c r="K1981" s="1" t="s">
        <v>20</v>
      </c>
      <c r="L1981" s="8">
        <f>1-L1980</f>
        <v>1</v>
      </c>
      <c r="M1981" s="1" t="s">
        <v>16</v>
      </c>
      <c r="N1981" s="2">
        <f>IF($P1980&lt;$I$7,N1980,$I$7*N1980/$P1980)</f>
        <v>3779.4507685921112</v>
      </c>
      <c r="O1981" s="2">
        <f>IF($P1980&lt;$I$7,O1980,$I$7*O1980/$P1980)</f>
        <v>3779.4507685921112</v>
      </c>
      <c r="P1981" s="2">
        <f>SUM(N1981:O1981)</f>
        <v>7558.9015371842224</v>
      </c>
      <c r="R1981">
        <v>3</v>
      </c>
      <c r="S1981" s="2">
        <f t="shared" si="2075"/>
        <v>237.5</v>
      </c>
      <c r="T1981" s="2">
        <f t="shared" si="2076"/>
        <v>237.5</v>
      </c>
      <c r="U1981" s="2">
        <f t="shared" si="2077"/>
        <v>0</v>
      </c>
      <c r="V1981" s="2"/>
      <c r="W1981" s="2">
        <f>S1981-S1981*$N$14</f>
        <v>213.75</v>
      </c>
      <c r="X1981" s="2">
        <f>T1981-T1981*$N$14</f>
        <v>213.75</v>
      </c>
      <c r="Y1981" s="2">
        <f>U1981-U1981*$N$14</f>
        <v>0</v>
      </c>
      <c r="Z1981" s="2"/>
      <c r="AA1981" s="2">
        <f t="shared" si="2085"/>
        <v>85.5</v>
      </c>
      <c r="AB1981" s="2">
        <f t="shared" si="2078"/>
        <v>85.5</v>
      </c>
      <c r="AC1981" s="2">
        <f t="shared" si="2079"/>
        <v>0</v>
      </c>
      <c r="AD1981" s="2"/>
      <c r="AE1981" s="2">
        <f t="shared" ref="AE1981:AE1989" si="2089">AA1980</f>
        <v>237.5</v>
      </c>
      <c r="AF1981" s="2">
        <f t="shared" si="2086"/>
        <v>237.5</v>
      </c>
      <c r="AG1981" s="2">
        <f t="shared" si="2087"/>
        <v>0</v>
      </c>
    </row>
    <row r="1982" spans="1:35" x14ac:dyDescent="0.25">
      <c r="D1982">
        <f t="shared" si="2080"/>
        <v>4</v>
      </c>
      <c r="E1982" s="2">
        <f t="shared" si="2081"/>
        <v>85.5</v>
      </c>
      <c r="F1982" s="2">
        <f t="shared" si="2082"/>
        <v>85.5</v>
      </c>
      <c r="G1982">
        <f t="shared" si="2083"/>
        <v>0</v>
      </c>
      <c r="H1982" s="2">
        <f t="shared" si="2084"/>
        <v>171</v>
      </c>
      <c r="I1982" s="2">
        <f t="shared" si="2088"/>
        <v>847732.5</v>
      </c>
      <c r="J1982" s="2"/>
      <c r="K1982" s="1" t="s">
        <v>21</v>
      </c>
      <c r="L1982" s="2">
        <f>L1979*L1980</f>
        <v>0</v>
      </c>
      <c r="M1982" s="1" t="s">
        <v>33</v>
      </c>
      <c r="N1982" s="2">
        <f>N1981</f>
        <v>3779.4507685921112</v>
      </c>
      <c r="O1982" s="2">
        <f t="shared" ref="O1982" si="2090">O1981</f>
        <v>3779.4507685921112</v>
      </c>
      <c r="P1982" s="2">
        <f>SUM(N1982:O1982)</f>
        <v>7558.9015371842224</v>
      </c>
      <c r="R1982">
        <v>4</v>
      </c>
      <c r="S1982" s="2">
        <f t="shared" si="2075"/>
        <v>85.5</v>
      </c>
      <c r="T1982" s="2">
        <f t="shared" si="2076"/>
        <v>85.5</v>
      </c>
      <c r="U1982" s="2">
        <f t="shared" si="2077"/>
        <v>0</v>
      </c>
      <c r="V1982" s="2"/>
      <c r="W1982" s="2">
        <f>S1982-S1982*$N$15</f>
        <v>68.400000000000006</v>
      </c>
      <c r="X1982" s="2">
        <f>T1982-T1982*$N$15</f>
        <v>68.400000000000006</v>
      </c>
      <c r="Y1982" s="2">
        <f>U1982-U1982*$N$15</f>
        <v>0</v>
      </c>
      <c r="Z1982" s="2"/>
      <c r="AA1982" s="2">
        <f t="shared" si="2085"/>
        <v>41.04</v>
      </c>
      <c r="AB1982" s="2">
        <f t="shared" si="2078"/>
        <v>41.04</v>
      </c>
      <c r="AC1982" s="2">
        <f t="shared" si="2079"/>
        <v>0</v>
      </c>
      <c r="AD1982" s="2"/>
      <c r="AE1982" s="2">
        <f t="shared" si="2089"/>
        <v>85.5</v>
      </c>
      <c r="AF1982" s="2">
        <f t="shared" si="2086"/>
        <v>85.5</v>
      </c>
      <c r="AG1982" s="2">
        <f t="shared" si="2087"/>
        <v>0</v>
      </c>
    </row>
    <row r="1983" spans="1:35" x14ac:dyDescent="0.25">
      <c r="D1983">
        <f t="shared" si="2080"/>
        <v>5</v>
      </c>
      <c r="E1983" s="2">
        <f t="shared" si="2081"/>
        <v>41.04</v>
      </c>
      <c r="F1983" s="2">
        <f t="shared" si="2082"/>
        <v>41.04</v>
      </c>
      <c r="G1983">
        <f t="shared" si="2083"/>
        <v>0</v>
      </c>
      <c r="H1983" s="2">
        <f t="shared" si="2084"/>
        <v>82.08</v>
      </c>
      <c r="I1983" s="2">
        <f t="shared" si="2088"/>
        <v>647282.88</v>
      </c>
      <c r="J1983" s="2"/>
      <c r="K1983" s="1" t="s">
        <v>22</v>
      </c>
      <c r="L1983" s="2">
        <f>(L1979*L1981)/2</f>
        <v>1889725.3842960557</v>
      </c>
      <c r="R1983">
        <v>5</v>
      </c>
      <c r="S1983" s="2">
        <f t="shared" si="2075"/>
        <v>41.04</v>
      </c>
      <c r="T1983" s="2">
        <f t="shared" si="2076"/>
        <v>41.04</v>
      </c>
      <c r="U1983" s="2">
        <f t="shared" si="2077"/>
        <v>0</v>
      </c>
      <c r="V1983" s="2"/>
      <c r="W1983" s="2">
        <f>S1983-S1983*$N$16</f>
        <v>32.832000000000001</v>
      </c>
      <c r="X1983" s="2">
        <f>T1983-T1983*$N$16</f>
        <v>32.832000000000001</v>
      </c>
      <c r="Y1983" s="2">
        <f>U1983-U1983*$N$16</f>
        <v>0</v>
      </c>
      <c r="Z1983" s="2"/>
      <c r="AA1983" s="2">
        <f t="shared" si="2085"/>
        <v>19.699200000000001</v>
      </c>
      <c r="AB1983" s="2">
        <f t="shared" si="2078"/>
        <v>19.699200000000001</v>
      </c>
      <c r="AC1983" s="2">
        <f t="shared" si="2079"/>
        <v>0</v>
      </c>
      <c r="AD1983" s="2"/>
      <c r="AE1983" s="2">
        <f t="shared" si="2089"/>
        <v>41.04</v>
      </c>
      <c r="AF1983" s="2">
        <f t="shared" si="2086"/>
        <v>41.04</v>
      </c>
      <c r="AG1983" s="2">
        <f t="shared" si="2087"/>
        <v>0</v>
      </c>
    </row>
    <row r="1984" spans="1:35" x14ac:dyDescent="0.25">
      <c r="D1984">
        <f t="shared" si="2080"/>
        <v>6</v>
      </c>
      <c r="E1984" s="2">
        <f t="shared" si="2081"/>
        <v>19.699200000000001</v>
      </c>
      <c r="F1984" s="2">
        <f t="shared" si="2082"/>
        <v>19.699200000000001</v>
      </c>
      <c r="G1984">
        <f t="shared" si="2083"/>
        <v>0</v>
      </c>
      <c r="H1984" s="2">
        <f t="shared" si="2084"/>
        <v>39.398400000000002</v>
      </c>
      <c r="I1984" s="2">
        <f t="shared" si="2088"/>
        <v>447309.73440000002</v>
      </c>
      <c r="J1984" s="2"/>
      <c r="K1984" s="1" t="s">
        <v>23</v>
      </c>
      <c r="L1984" s="2">
        <f>L1983</f>
        <v>1889725.3842960557</v>
      </c>
      <c r="R1984">
        <v>6</v>
      </c>
      <c r="S1984" s="2">
        <f t="shared" si="2075"/>
        <v>19.699200000000001</v>
      </c>
      <c r="T1984" s="2">
        <f t="shared" si="2076"/>
        <v>19.699200000000001</v>
      </c>
      <c r="U1984" s="2">
        <f t="shared" si="2077"/>
        <v>0</v>
      </c>
      <c r="V1984" s="2"/>
      <c r="W1984" s="2">
        <f>S1984-S1984*$N$17</f>
        <v>15.759360000000001</v>
      </c>
      <c r="X1984" s="2">
        <f>T1984-T1984*$N$17</f>
        <v>15.759360000000001</v>
      </c>
      <c r="Y1984" s="2">
        <f>U1984-U1984*$N$17</f>
        <v>0</v>
      </c>
      <c r="Z1984" s="2"/>
      <c r="AA1984" s="2">
        <f t="shared" si="2085"/>
        <v>9.4556160000000009</v>
      </c>
      <c r="AB1984" s="2">
        <f t="shared" si="2078"/>
        <v>9.4556160000000009</v>
      </c>
      <c r="AC1984" s="2">
        <f t="shared" si="2079"/>
        <v>0</v>
      </c>
      <c r="AD1984" s="2"/>
      <c r="AE1984" s="2">
        <f t="shared" si="2089"/>
        <v>19.699200000000001</v>
      </c>
      <c r="AF1984" s="2">
        <f t="shared" si="2086"/>
        <v>19.699200000000001</v>
      </c>
      <c r="AG1984" s="2">
        <f t="shared" si="2087"/>
        <v>0</v>
      </c>
    </row>
    <row r="1985" spans="1:35" x14ac:dyDescent="0.25">
      <c r="D1985">
        <f t="shared" si="2080"/>
        <v>7</v>
      </c>
      <c r="E1985" s="2">
        <f t="shared" si="2081"/>
        <v>9.4556160000000009</v>
      </c>
      <c r="F1985" s="2">
        <f t="shared" si="2082"/>
        <v>9.4556160000000009</v>
      </c>
      <c r="G1985">
        <f t="shared" si="2083"/>
        <v>0</v>
      </c>
      <c r="H1985" s="2">
        <f t="shared" si="2084"/>
        <v>18.911232000000002</v>
      </c>
      <c r="I1985" s="2">
        <f t="shared" si="2088"/>
        <v>278288.23449600005</v>
      </c>
      <c r="J1985" s="2"/>
      <c r="K1985" s="15"/>
      <c r="L1985" s="2"/>
      <c r="M1985" s="2"/>
      <c r="N1985" s="2"/>
      <c r="O1985" s="2"/>
      <c r="R1985">
        <v>7</v>
      </c>
      <c r="S1985" s="2">
        <f t="shared" si="2075"/>
        <v>9.4556160000000009</v>
      </c>
      <c r="T1985" s="2">
        <f t="shared" si="2076"/>
        <v>9.4556160000000009</v>
      </c>
      <c r="U1985" s="2">
        <f t="shared" si="2077"/>
        <v>0</v>
      </c>
      <c r="V1985" s="2"/>
      <c r="W1985" s="2">
        <f>S1985-S1985*$N$18</f>
        <v>7.5644928000000009</v>
      </c>
      <c r="X1985" s="2">
        <f>T1985-T1985*$N$18</f>
        <v>7.5644928000000009</v>
      </c>
      <c r="Y1985" s="2">
        <f>U1985-U1985*$N$18</f>
        <v>0</v>
      </c>
      <c r="Z1985" s="2"/>
      <c r="AA1985" s="2">
        <f t="shared" si="2085"/>
        <v>4.53869568</v>
      </c>
      <c r="AB1985" s="2">
        <f t="shared" si="2078"/>
        <v>4.53869568</v>
      </c>
      <c r="AC1985" s="2">
        <f t="shared" si="2079"/>
        <v>0</v>
      </c>
      <c r="AD1985" s="2"/>
      <c r="AE1985" s="2">
        <f t="shared" si="2089"/>
        <v>9.4556160000000009</v>
      </c>
      <c r="AF1985" s="2">
        <f t="shared" si="2086"/>
        <v>9.4556160000000009</v>
      </c>
      <c r="AG1985" s="2">
        <f t="shared" si="2087"/>
        <v>0</v>
      </c>
    </row>
    <row r="1986" spans="1:35" x14ac:dyDescent="0.25">
      <c r="D1986">
        <f t="shared" si="2080"/>
        <v>8</v>
      </c>
      <c r="E1986" s="2">
        <f t="shared" si="2081"/>
        <v>4.53869568</v>
      </c>
      <c r="F1986" s="2">
        <f t="shared" si="2082"/>
        <v>4.53869568</v>
      </c>
      <c r="G1986">
        <f t="shared" si="2083"/>
        <v>0</v>
      </c>
      <c r="H1986" s="2">
        <f t="shared" si="2084"/>
        <v>9.07739136</v>
      </c>
      <c r="I1986" s="2">
        <f t="shared" si="2088"/>
        <v>168076.97842176</v>
      </c>
      <c r="J1986" s="2"/>
      <c r="K1986" s="2"/>
      <c r="L1986" s="2"/>
      <c r="M1986" s="2"/>
      <c r="N1986" s="2"/>
      <c r="O1986" s="2"/>
      <c r="R1986">
        <v>8</v>
      </c>
      <c r="S1986" s="2">
        <f t="shared" si="2075"/>
        <v>4.53869568</v>
      </c>
      <c r="T1986" s="2">
        <f t="shared" si="2076"/>
        <v>4.53869568</v>
      </c>
      <c r="U1986" s="2">
        <f t="shared" si="2077"/>
        <v>0</v>
      </c>
      <c r="V1986" s="2"/>
      <c r="W1986" s="2">
        <f>S1986-S1986*$N$19</f>
        <v>3.630956544</v>
      </c>
      <c r="X1986" s="2">
        <f>T1986-T1986*$N$19</f>
        <v>3.630956544</v>
      </c>
      <c r="Y1986" s="2">
        <f>U1986-U1986*$N$19</f>
        <v>0</v>
      </c>
      <c r="Z1986" s="2"/>
      <c r="AA1986" s="2">
        <f t="shared" si="2085"/>
        <v>2.1785739263999999</v>
      </c>
      <c r="AB1986" s="2">
        <f t="shared" si="2078"/>
        <v>2.1785739263999999</v>
      </c>
      <c r="AC1986" s="2">
        <f t="shared" si="2079"/>
        <v>0</v>
      </c>
      <c r="AD1986" s="2"/>
      <c r="AE1986" s="2">
        <f t="shared" si="2089"/>
        <v>4.53869568</v>
      </c>
      <c r="AF1986" s="2">
        <f t="shared" si="2086"/>
        <v>4.53869568</v>
      </c>
      <c r="AG1986" s="2">
        <f t="shared" si="2087"/>
        <v>0</v>
      </c>
    </row>
    <row r="1987" spans="1:35" x14ac:dyDescent="0.25">
      <c r="D1987">
        <f t="shared" si="2080"/>
        <v>9</v>
      </c>
      <c r="E1987" s="2">
        <f t="shared" si="2081"/>
        <v>2.1785739263999999</v>
      </c>
      <c r="F1987" s="2">
        <f t="shared" si="2082"/>
        <v>2.1785739263999999</v>
      </c>
      <c r="G1987">
        <f t="shared" si="2083"/>
        <v>0</v>
      </c>
      <c r="H1987" s="2">
        <f t="shared" si="2084"/>
        <v>4.3571478527999998</v>
      </c>
      <c r="I1987" s="2">
        <f t="shared" si="2088"/>
        <v>134261.15393617921</v>
      </c>
      <c r="J1987" s="2"/>
      <c r="K1987" s="2"/>
      <c r="L1987" s="2"/>
      <c r="M1987" s="2"/>
      <c r="N1987" s="2"/>
      <c r="O1987" s="2"/>
      <c r="R1987">
        <v>9</v>
      </c>
      <c r="S1987" s="2">
        <f t="shared" si="2075"/>
        <v>2.1785739263999999</v>
      </c>
      <c r="T1987" s="2">
        <f t="shared" si="2076"/>
        <v>2.1785739263999999</v>
      </c>
      <c r="U1987" s="2">
        <f t="shared" si="2077"/>
        <v>0</v>
      </c>
      <c r="V1987" s="2"/>
      <c r="W1987" s="2">
        <f>S1987-S1987*$N$20</f>
        <v>1.7428591411199998</v>
      </c>
      <c r="X1987" s="2">
        <f>T1987-T1987*$N$20</f>
        <v>1.7428591411199998</v>
      </c>
      <c r="Y1987" s="2">
        <f>U1987-U1987*$N$20</f>
        <v>0</v>
      </c>
      <c r="Z1987" s="2"/>
      <c r="AA1987" s="2">
        <f t="shared" si="2085"/>
        <v>1.0457154846719998</v>
      </c>
      <c r="AB1987" s="2">
        <f t="shared" si="2078"/>
        <v>1.0457154846719998</v>
      </c>
      <c r="AC1987" s="2">
        <f t="shared" si="2079"/>
        <v>0</v>
      </c>
      <c r="AD1987" s="2"/>
      <c r="AE1987" s="2">
        <f t="shared" si="2089"/>
        <v>2.1785739263999999</v>
      </c>
      <c r="AF1987" s="2">
        <f t="shared" si="2086"/>
        <v>2.1785739263999999</v>
      </c>
      <c r="AG1987" s="2">
        <f t="shared" si="2087"/>
        <v>0</v>
      </c>
    </row>
    <row r="1988" spans="1:35" x14ac:dyDescent="0.25">
      <c r="D1988">
        <f t="shared" si="2080"/>
        <v>10</v>
      </c>
      <c r="E1988" s="2">
        <f t="shared" si="2081"/>
        <v>1.0457154846719998</v>
      </c>
      <c r="F1988" s="2">
        <f t="shared" si="2082"/>
        <v>1.0457154846719998</v>
      </c>
      <c r="G1988">
        <f t="shared" si="2083"/>
        <v>0</v>
      </c>
      <c r="H1988" s="2">
        <f t="shared" si="2084"/>
        <v>2.0914309693439996</v>
      </c>
      <c r="I1988" s="2">
        <f t="shared" si="2088"/>
        <v>67114.019806248951</v>
      </c>
      <c r="J1988" s="2"/>
      <c r="K1988" s="2"/>
      <c r="L1988" s="2"/>
      <c r="M1988" s="2"/>
      <c r="N1988" s="2"/>
      <c r="O1988" s="2"/>
      <c r="R1988">
        <v>10</v>
      </c>
      <c r="S1988" s="2">
        <f t="shared" si="2075"/>
        <v>1.0457154846719998</v>
      </c>
      <c r="T1988" s="2">
        <f t="shared" si="2076"/>
        <v>1.0457154846719998</v>
      </c>
      <c r="U1988" s="2">
        <f t="shared" si="2077"/>
        <v>0</v>
      </c>
      <c r="V1988" s="2"/>
      <c r="W1988" s="2">
        <f>S1988-S1988*$N$21</f>
        <v>0.8365723877375999</v>
      </c>
      <c r="X1988" s="2">
        <f>T1988-T1988*$N$21</f>
        <v>0.8365723877375999</v>
      </c>
      <c r="Y1988" s="2">
        <f>U1988-U1988*$N$21</f>
        <v>0</v>
      </c>
      <c r="Z1988" s="2"/>
      <c r="AA1988" s="2">
        <f t="shared" si="2085"/>
        <v>0.50194343264255992</v>
      </c>
      <c r="AB1988" s="2">
        <f t="shared" si="2078"/>
        <v>0.50194343264255992</v>
      </c>
      <c r="AC1988" s="2">
        <f t="shared" si="2079"/>
        <v>0</v>
      </c>
      <c r="AD1988" s="2"/>
      <c r="AE1988" s="2">
        <f t="shared" si="2089"/>
        <v>1.0457154846719998</v>
      </c>
      <c r="AF1988" s="2">
        <f t="shared" si="2086"/>
        <v>1.0457154846719998</v>
      </c>
      <c r="AG1988" s="2">
        <f t="shared" si="2087"/>
        <v>0</v>
      </c>
    </row>
    <row r="1989" spans="1:35" x14ac:dyDescent="0.25">
      <c r="D1989">
        <f t="shared" si="2080"/>
        <v>11</v>
      </c>
      <c r="E1989" s="2">
        <f t="shared" si="2081"/>
        <v>0.50194343264255992</v>
      </c>
      <c r="F1989" s="2">
        <f t="shared" si="2082"/>
        <v>0.50194343264255992</v>
      </c>
      <c r="G1989">
        <f t="shared" si="2083"/>
        <v>0</v>
      </c>
      <c r="H1989" s="2">
        <f t="shared" si="2084"/>
        <v>1.0038868652851198</v>
      </c>
      <c r="I1989" s="2">
        <f t="shared" si="2088"/>
        <v>40360.26753192296</v>
      </c>
      <c r="J1989" s="2"/>
      <c r="K1989" s="2"/>
      <c r="L1989" s="2"/>
      <c r="M1989" s="2"/>
      <c r="N1989" s="2"/>
      <c r="O1989" s="2"/>
      <c r="R1989" s="3">
        <v>11</v>
      </c>
      <c r="S1989" s="6">
        <f t="shared" si="2075"/>
        <v>0.50194343264255992</v>
      </c>
      <c r="T1989" s="6">
        <f t="shared" si="2076"/>
        <v>0.50194343264255992</v>
      </c>
      <c r="U1989" s="6">
        <f t="shared" si="2077"/>
        <v>0</v>
      </c>
      <c r="V1989" s="7"/>
      <c r="W1989" s="2">
        <f>S1989-S1989*$N$22</f>
        <v>0.40155474611404796</v>
      </c>
      <c r="X1989" s="2">
        <f>T1989-T1989*$N$22</f>
        <v>0.40155474611404796</v>
      </c>
      <c r="Y1989" s="2">
        <f>U1989-U1989*$N$22</f>
        <v>0</v>
      </c>
      <c r="Z1989" s="2"/>
      <c r="AA1989" s="2">
        <f t="shared" si="2085"/>
        <v>0.24093284766842876</v>
      </c>
      <c r="AB1989" s="2">
        <f t="shared" si="2078"/>
        <v>0.24093284766842876</v>
      </c>
      <c r="AC1989" s="2">
        <f t="shared" si="2079"/>
        <v>0</v>
      </c>
      <c r="AD1989" s="2"/>
      <c r="AE1989" s="2">
        <f t="shared" si="2089"/>
        <v>0.50194343264255992</v>
      </c>
      <c r="AF1989" s="2">
        <f t="shared" si="2086"/>
        <v>0.50194343264255992</v>
      </c>
      <c r="AG1989" s="2">
        <f t="shared" si="2087"/>
        <v>0</v>
      </c>
    </row>
    <row r="1990" spans="1:35" x14ac:dyDescent="0.25">
      <c r="H1990" s="2">
        <f>SUM(H1979:H1989)</f>
        <v>9611.8210262316497</v>
      </c>
      <c r="I1990">
        <f>SUM(I1981:I1989)</f>
        <v>3779450.7685921113</v>
      </c>
      <c r="R1990" t="s">
        <v>30</v>
      </c>
      <c r="T1990">
        <f>IF($H1990&lt;$J$12,F1990,F1990/$H1990*$J$12)</f>
        <v>0</v>
      </c>
      <c r="U1990">
        <f>SUM(S1979:U1989)</f>
        <v>7052.9194890474282</v>
      </c>
      <c r="Y1990" s="2">
        <f>SUM(W1979:Y1989)</f>
        <v>6877.3355912379429</v>
      </c>
      <c r="AC1990" s="2">
        <f>SUM(AA1979:AC1989)</f>
        <v>2053.4013547427667</v>
      </c>
      <c r="AE1990" s="2">
        <f>SUM(AE1979:AE1989)</f>
        <v>4805.9105131158249</v>
      </c>
      <c r="AF1990" s="2">
        <f>SUM(AF1979:AF1989)</f>
        <v>4805.9105131158249</v>
      </c>
      <c r="AG1990">
        <f>SUM(AG1979:AG1989)</f>
        <v>0</v>
      </c>
      <c r="AH1990" s="15">
        <f>SUM(AE1979:AG1989)</f>
        <v>9611.8210262316461</v>
      </c>
    </row>
    <row r="1991" spans="1:35" x14ac:dyDescent="0.25">
      <c r="B1991" s="3"/>
      <c r="C1991" s="3"/>
      <c r="D1991" s="3"/>
      <c r="E1991" s="6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14"/>
      <c r="AI1991" s="3"/>
    </row>
    <row r="1992" spans="1:35" x14ac:dyDescent="0.25">
      <c r="B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7"/>
      <c r="U1992" s="7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7"/>
      <c r="AH1992" s="19"/>
      <c r="AI1992" s="7"/>
    </row>
    <row r="1993" spans="1:35" x14ac:dyDescent="0.25">
      <c r="A1993" t="s">
        <v>24</v>
      </c>
      <c r="B1993">
        <f>B1978+1</f>
        <v>131</v>
      </c>
      <c r="D1993" s="3" t="s">
        <v>34</v>
      </c>
      <c r="E1993" s="3" t="s">
        <v>5</v>
      </c>
      <c r="F1993" s="3" t="s">
        <v>4</v>
      </c>
      <c r="G1993" s="3" t="s">
        <v>6</v>
      </c>
      <c r="H1993" s="3" t="s">
        <v>14</v>
      </c>
      <c r="I1993" s="3" t="s">
        <v>7</v>
      </c>
      <c r="K1993" s="14" t="s">
        <v>32</v>
      </c>
      <c r="L1993" s="4"/>
      <c r="M1993" s="4"/>
      <c r="N1993" s="3" t="s">
        <v>51</v>
      </c>
      <c r="O1993" s="3" t="s">
        <v>50</v>
      </c>
      <c r="P1993" s="3" t="s">
        <v>14</v>
      </c>
      <c r="R1993" s="3" t="s">
        <v>34</v>
      </c>
      <c r="S1993" s="3" t="s">
        <v>35</v>
      </c>
      <c r="T1993" s="3" t="s">
        <v>36</v>
      </c>
      <c r="U1993" s="3" t="s">
        <v>37</v>
      </c>
      <c r="W1993" s="3" t="s">
        <v>38</v>
      </c>
      <c r="X1993" s="3" t="s">
        <v>39</v>
      </c>
      <c r="Y1993" s="3" t="s">
        <v>40</v>
      </c>
      <c r="AA1993" s="3" t="s">
        <v>41</v>
      </c>
      <c r="AB1993" s="3" t="s">
        <v>42</v>
      </c>
      <c r="AC1993" s="3" t="s">
        <v>43</v>
      </c>
      <c r="AE1993" s="3" t="s">
        <v>52</v>
      </c>
      <c r="AF1993" s="3" t="s">
        <v>54</v>
      </c>
      <c r="AG1993" s="3" t="s">
        <v>53</v>
      </c>
      <c r="AH1993" s="1" t="s">
        <v>24</v>
      </c>
      <c r="AI1993">
        <f>B1993</f>
        <v>131</v>
      </c>
    </row>
    <row r="1994" spans="1:35" x14ac:dyDescent="0.25">
      <c r="D1994">
        <f>D1979</f>
        <v>1</v>
      </c>
      <c r="E1994" s="2">
        <f>AE1979</f>
        <v>3779.4507685921112</v>
      </c>
      <c r="F1994" s="2">
        <f>AF1979</f>
        <v>3779.4507685921112</v>
      </c>
      <c r="G1994">
        <f>IF($B1993&lt;$M$5,0,$K$6)</f>
        <v>0</v>
      </c>
      <c r="H1994" s="2">
        <f>SUM(E1994:G1994)</f>
        <v>7558.9015371842224</v>
      </c>
      <c r="K1994" s="1" t="s">
        <v>17</v>
      </c>
      <c r="L1994" s="2">
        <f>SUM(I1996:I2004)</f>
        <v>3779450.7685921113</v>
      </c>
      <c r="M1994" s="4"/>
      <c r="N1994" s="7">
        <f>L1997+L1998</f>
        <v>1889725.3842960557</v>
      </c>
      <c r="O1994" s="7">
        <f>L1999</f>
        <v>1889725.3842960557</v>
      </c>
      <c r="P1994" s="4"/>
      <c r="R1994">
        <v>1</v>
      </c>
      <c r="S1994" s="2">
        <f t="shared" ref="S1994:S2004" si="2091">IF($H1994&lt;$J$12,E1994,E1994/$H1994*$J$12)</f>
        <v>2500</v>
      </c>
      <c r="T1994" s="2">
        <f t="shared" ref="T1994:T2004" si="2092">IF($H1994&lt;$J$12,F1994,F1994/$H1994*$J$12)</f>
        <v>2500</v>
      </c>
      <c r="U1994" s="2">
        <f t="shared" ref="U1994:U2004" si="2093">IF($H1994&lt;$J$12,G1994,G1994/$H1994*$J$12)</f>
        <v>0</v>
      </c>
      <c r="V1994" s="2"/>
      <c r="W1994" s="2">
        <f>S1994-S1994*$N$12</f>
        <v>2500</v>
      </c>
      <c r="X1994" s="2">
        <f>T1994-T1994*$N$12</f>
        <v>2500</v>
      </c>
      <c r="Y1994" s="2">
        <f>U1994-U1994*$N$12</f>
        <v>0</v>
      </c>
      <c r="Z1994" s="2"/>
      <c r="AA1994" s="2">
        <f>W1994*VLOOKUP($R1994,$D$19:$E$29,2,FALSE)</f>
        <v>625</v>
      </c>
      <c r="AB1994" s="2">
        <f t="shared" ref="AB1994:AB2004" si="2094">X1994*VLOOKUP($R1994,$D$19:$E$29,2,FALSE)</f>
        <v>625</v>
      </c>
      <c r="AC1994" s="2">
        <f t="shared" ref="AC1994:AC2004" si="2095">Y1994*VLOOKUP($R1994,$D$19:$E$29,2,FALSE)</f>
        <v>0</v>
      </c>
      <c r="AD1994" s="2"/>
      <c r="AE1994" s="2">
        <f>N1997</f>
        <v>3779.4507685921112</v>
      </c>
      <c r="AF1994" s="2">
        <f>O1997</f>
        <v>3779.4507685921112</v>
      </c>
      <c r="AG1994">
        <v>0</v>
      </c>
    </row>
    <row r="1995" spans="1:35" x14ac:dyDescent="0.25">
      <c r="D1995">
        <f t="shared" ref="D1995:D2004" si="2096">D1980</f>
        <v>2</v>
      </c>
      <c r="E1995" s="2">
        <f t="shared" ref="E1995:E2004" si="2097">AE1980</f>
        <v>625</v>
      </c>
      <c r="F1995" s="2">
        <f t="shared" ref="F1995:F2004" si="2098">AF1980</f>
        <v>625</v>
      </c>
      <c r="G1995">
        <f t="shared" ref="G1995:G2004" si="2099">AG1980</f>
        <v>0</v>
      </c>
      <c r="H1995" s="2">
        <f t="shared" ref="H1995:H2004" si="2100">SUM(E1995:G1995)</f>
        <v>1250</v>
      </c>
      <c r="K1995" s="1" t="s">
        <v>19</v>
      </c>
      <c r="L1995" s="8">
        <f>IF(B1993&lt;$M$5,0,$K$6/SUM($K$6,E1994:E2004))</f>
        <v>0</v>
      </c>
      <c r="M1995" s="1" t="s">
        <v>15</v>
      </c>
      <c r="N1995" s="2">
        <f>N1994*$I$6</f>
        <v>3779.4507685921112</v>
      </c>
      <c r="O1995" s="2">
        <f>O1994*$I$6</f>
        <v>3779.4507685921112</v>
      </c>
      <c r="P1995" s="2">
        <f>SUM(N1995:O1995)</f>
        <v>7558.9015371842224</v>
      </c>
      <c r="R1995">
        <v>2</v>
      </c>
      <c r="S1995" s="2">
        <f t="shared" si="2091"/>
        <v>625</v>
      </c>
      <c r="T1995" s="2">
        <f t="shared" si="2092"/>
        <v>625</v>
      </c>
      <c r="U1995" s="2">
        <f t="shared" si="2093"/>
        <v>0</v>
      </c>
      <c r="V1995" s="2"/>
      <c r="W1995" s="2">
        <f>S1995-S1995*$N$13</f>
        <v>593.75</v>
      </c>
      <c r="X1995" s="2">
        <f>T1995-T1995*$N$13</f>
        <v>593.75</v>
      </c>
      <c r="Y1995" s="2">
        <f>U1995-U1995*$N$13</f>
        <v>0</v>
      </c>
      <c r="Z1995" s="2"/>
      <c r="AA1995" s="2">
        <f t="shared" ref="AA1995:AA2004" si="2101">W1995*VLOOKUP($R1995,$D$19:$E$29,2,FALSE)</f>
        <v>237.5</v>
      </c>
      <c r="AB1995" s="2">
        <f t="shared" si="2094"/>
        <v>237.5</v>
      </c>
      <c r="AC1995" s="2">
        <f t="shared" si="2095"/>
        <v>0</v>
      </c>
      <c r="AD1995" s="2"/>
      <c r="AE1995" s="2">
        <f>AA1994</f>
        <v>625</v>
      </c>
      <c r="AF1995" s="2">
        <f t="shared" ref="AF1995:AF2004" si="2102">AB1994</f>
        <v>625</v>
      </c>
      <c r="AG1995" s="2">
        <f t="shared" ref="AG1995:AG2004" si="2103">AC1994</f>
        <v>0</v>
      </c>
    </row>
    <row r="1996" spans="1:35" x14ac:dyDescent="0.25">
      <c r="D1996">
        <f t="shared" si="2096"/>
        <v>3</v>
      </c>
      <c r="E1996" s="2">
        <f t="shared" si="2097"/>
        <v>237.5</v>
      </c>
      <c r="F1996" s="2">
        <f t="shared" si="2098"/>
        <v>237.5</v>
      </c>
      <c r="G1996">
        <f t="shared" si="2099"/>
        <v>0</v>
      </c>
      <c r="H1996" s="2">
        <f t="shared" si="2100"/>
        <v>475</v>
      </c>
      <c r="I1996" s="2">
        <f t="shared" ref="I1996:I2004" si="2104">F1996*VLOOKUP(D1996,$H$12:$L$22,4,FALSE)</f>
        <v>1149025</v>
      </c>
      <c r="J1996" s="2"/>
      <c r="K1996" s="1" t="s">
        <v>20</v>
      </c>
      <c r="L1996" s="8">
        <f>1-L1995</f>
        <v>1</v>
      </c>
      <c r="M1996" s="1" t="s">
        <v>16</v>
      </c>
      <c r="N1996" s="2">
        <f>IF($P1995&lt;$I$7,N1995,$I$7*N1995/$P1995)</f>
        <v>3779.4507685921112</v>
      </c>
      <c r="O1996" s="2">
        <f>IF($P1995&lt;$I$7,O1995,$I$7*O1995/$P1995)</f>
        <v>3779.4507685921112</v>
      </c>
      <c r="P1996" s="2">
        <f>SUM(N1996:O1996)</f>
        <v>7558.9015371842224</v>
      </c>
      <c r="R1996">
        <v>3</v>
      </c>
      <c r="S1996" s="2">
        <f t="shared" si="2091"/>
        <v>237.5</v>
      </c>
      <c r="T1996" s="2">
        <f t="shared" si="2092"/>
        <v>237.5</v>
      </c>
      <c r="U1996" s="2">
        <f t="shared" si="2093"/>
        <v>0</v>
      </c>
      <c r="V1996" s="2"/>
      <c r="W1996" s="2">
        <f>S1996-S1996*$N$14</f>
        <v>213.75</v>
      </c>
      <c r="X1996" s="2">
        <f>T1996-T1996*$N$14</f>
        <v>213.75</v>
      </c>
      <c r="Y1996" s="2">
        <f>U1996-U1996*$N$14</f>
        <v>0</v>
      </c>
      <c r="Z1996" s="2"/>
      <c r="AA1996" s="2">
        <f t="shared" si="2101"/>
        <v>85.5</v>
      </c>
      <c r="AB1996" s="2">
        <f t="shared" si="2094"/>
        <v>85.5</v>
      </c>
      <c r="AC1996" s="2">
        <f t="shared" si="2095"/>
        <v>0</v>
      </c>
      <c r="AD1996" s="2"/>
      <c r="AE1996" s="2">
        <f t="shared" ref="AE1996:AE2004" si="2105">AA1995</f>
        <v>237.5</v>
      </c>
      <c r="AF1996" s="2">
        <f t="shared" si="2102"/>
        <v>237.5</v>
      </c>
      <c r="AG1996" s="2">
        <f t="shared" si="2103"/>
        <v>0</v>
      </c>
    </row>
    <row r="1997" spans="1:35" x14ac:dyDescent="0.25">
      <c r="D1997">
        <f t="shared" si="2096"/>
        <v>4</v>
      </c>
      <c r="E1997" s="2">
        <f t="shared" si="2097"/>
        <v>85.5</v>
      </c>
      <c r="F1997" s="2">
        <f t="shared" si="2098"/>
        <v>85.5</v>
      </c>
      <c r="G1997">
        <f t="shared" si="2099"/>
        <v>0</v>
      </c>
      <c r="H1997" s="2">
        <f t="shared" si="2100"/>
        <v>171</v>
      </c>
      <c r="I1997" s="2">
        <f t="shared" si="2104"/>
        <v>847732.5</v>
      </c>
      <c r="J1997" s="2"/>
      <c r="K1997" s="1" t="s">
        <v>21</v>
      </c>
      <c r="L1997" s="2">
        <f>L1994*L1995</f>
        <v>0</v>
      </c>
      <c r="M1997" s="1" t="s">
        <v>33</v>
      </c>
      <c r="N1997" s="2">
        <f>N1996</f>
        <v>3779.4507685921112</v>
      </c>
      <c r="O1997" s="2">
        <f t="shared" ref="O1997" si="2106">O1996</f>
        <v>3779.4507685921112</v>
      </c>
      <c r="P1997" s="2">
        <f>SUM(N1997:O1997)</f>
        <v>7558.9015371842224</v>
      </c>
      <c r="R1997">
        <v>4</v>
      </c>
      <c r="S1997" s="2">
        <f t="shared" si="2091"/>
        <v>85.5</v>
      </c>
      <c r="T1997" s="2">
        <f t="shared" si="2092"/>
        <v>85.5</v>
      </c>
      <c r="U1997" s="2">
        <f t="shared" si="2093"/>
        <v>0</v>
      </c>
      <c r="V1997" s="2"/>
      <c r="W1997" s="2">
        <f>S1997-S1997*$N$15</f>
        <v>68.400000000000006</v>
      </c>
      <c r="X1997" s="2">
        <f>T1997-T1997*$N$15</f>
        <v>68.400000000000006</v>
      </c>
      <c r="Y1997" s="2">
        <f>U1997-U1997*$N$15</f>
        <v>0</v>
      </c>
      <c r="Z1997" s="2"/>
      <c r="AA1997" s="2">
        <f t="shared" si="2101"/>
        <v>41.04</v>
      </c>
      <c r="AB1997" s="2">
        <f t="shared" si="2094"/>
        <v>41.04</v>
      </c>
      <c r="AC1997" s="2">
        <f t="shared" si="2095"/>
        <v>0</v>
      </c>
      <c r="AD1997" s="2"/>
      <c r="AE1997" s="2">
        <f t="shared" si="2105"/>
        <v>85.5</v>
      </c>
      <c r="AF1997" s="2">
        <f t="shared" si="2102"/>
        <v>85.5</v>
      </c>
      <c r="AG1997" s="2">
        <f t="shared" si="2103"/>
        <v>0</v>
      </c>
    </row>
    <row r="1998" spans="1:35" x14ac:dyDescent="0.25">
      <c r="D1998">
        <f t="shared" si="2096"/>
        <v>5</v>
      </c>
      <c r="E1998" s="2">
        <f t="shared" si="2097"/>
        <v>41.04</v>
      </c>
      <c r="F1998" s="2">
        <f t="shared" si="2098"/>
        <v>41.04</v>
      </c>
      <c r="G1998">
        <f t="shared" si="2099"/>
        <v>0</v>
      </c>
      <c r="H1998" s="2">
        <f t="shared" si="2100"/>
        <v>82.08</v>
      </c>
      <c r="I1998" s="2">
        <f t="shared" si="2104"/>
        <v>647282.88</v>
      </c>
      <c r="J1998" s="2"/>
      <c r="K1998" s="1" t="s">
        <v>22</v>
      </c>
      <c r="L1998" s="2">
        <f>(L1994*L1996)/2</f>
        <v>1889725.3842960557</v>
      </c>
      <c r="R1998">
        <v>5</v>
      </c>
      <c r="S1998" s="2">
        <f t="shared" si="2091"/>
        <v>41.04</v>
      </c>
      <c r="T1998" s="2">
        <f t="shared" si="2092"/>
        <v>41.04</v>
      </c>
      <c r="U1998" s="2">
        <f t="shared" si="2093"/>
        <v>0</v>
      </c>
      <c r="V1998" s="2"/>
      <c r="W1998" s="2">
        <f>S1998-S1998*$N$16</f>
        <v>32.832000000000001</v>
      </c>
      <c r="X1998" s="2">
        <f>T1998-T1998*$N$16</f>
        <v>32.832000000000001</v>
      </c>
      <c r="Y1998" s="2">
        <f>U1998-U1998*$N$16</f>
        <v>0</v>
      </c>
      <c r="Z1998" s="2"/>
      <c r="AA1998" s="2">
        <f t="shared" si="2101"/>
        <v>19.699200000000001</v>
      </c>
      <c r="AB1998" s="2">
        <f t="shared" si="2094"/>
        <v>19.699200000000001</v>
      </c>
      <c r="AC1998" s="2">
        <f t="shared" si="2095"/>
        <v>0</v>
      </c>
      <c r="AD1998" s="2"/>
      <c r="AE1998" s="2">
        <f t="shared" si="2105"/>
        <v>41.04</v>
      </c>
      <c r="AF1998" s="2">
        <f t="shared" si="2102"/>
        <v>41.04</v>
      </c>
      <c r="AG1998" s="2">
        <f t="shared" si="2103"/>
        <v>0</v>
      </c>
    </row>
    <row r="1999" spans="1:35" x14ac:dyDescent="0.25">
      <c r="D1999">
        <f t="shared" si="2096"/>
        <v>6</v>
      </c>
      <c r="E1999" s="2">
        <f t="shared" si="2097"/>
        <v>19.699200000000001</v>
      </c>
      <c r="F1999" s="2">
        <f t="shared" si="2098"/>
        <v>19.699200000000001</v>
      </c>
      <c r="G1999">
        <f t="shared" si="2099"/>
        <v>0</v>
      </c>
      <c r="H1999" s="2">
        <f t="shared" si="2100"/>
        <v>39.398400000000002</v>
      </c>
      <c r="I1999" s="2">
        <f t="shared" si="2104"/>
        <v>447309.73440000002</v>
      </c>
      <c r="J1999" s="2"/>
      <c r="K1999" s="1" t="s">
        <v>23</v>
      </c>
      <c r="L1999" s="2">
        <f>L1998</f>
        <v>1889725.3842960557</v>
      </c>
      <c r="R1999">
        <v>6</v>
      </c>
      <c r="S1999" s="2">
        <f t="shared" si="2091"/>
        <v>19.699200000000001</v>
      </c>
      <c r="T1999" s="2">
        <f t="shared" si="2092"/>
        <v>19.699200000000001</v>
      </c>
      <c r="U1999" s="2">
        <f t="shared" si="2093"/>
        <v>0</v>
      </c>
      <c r="V1999" s="2"/>
      <c r="W1999" s="2">
        <f>S1999-S1999*$N$17</f>
        <v>15.759360000000001</v>
      </c>
      <c r="X1999" s="2">
        <f>T1999-T1999*$N$17</f>
        <v>15.759360000000001</v>
      </c>
      <c r="Y1999" s="2">
        <f>U1999-U1999*$N$17</f>
        <v>0</v>
      </c>
      <c r="Z1999" s="2"/>
      <c r="AA1999" s="2">
        <f t="shared" si="2101"/>
        <v>9.4556160000000009</v>
      </c>
      <c r="AB1999" s="2">
        <f t="shared" si="2094"/>
        <v>9.4556160000000009</v>
      </c>
      <c r="AC1999" s="2">
        <f t="shared" si="2095"/>
        <v>0</v>
      </c>
      <c r="AD1999" s="2"/>
      <c r="AE1999" s="2">
        <f t="shared" si="2105"/>
        <v>19.699200000000001</v>
      </c>
      <c r="AF1999" s="2">
        <f t="shared" si="2102"/>
        <v>19.699200000000001</v>
      </c>
      <c r="AG1999" s="2">
        <f t="shared" si="2103"/>
        <v>0</v>
      </c>
    </row>
    <row r="2000" spans="1:35" x14ac:dyDescent="0.25">
      <c r="D2000">
        <f t="shared" si="2096"/>
        <v>7</v>
      </c>
      <c r="E2000" s="2">
        <f t="shared" si="2097"/>
        <v>9.4556160000000009</v>
      </c>
      <c r="F2000" s="2">
        <f t="shared" si="2098"/>
        <v>9.4556160000000009</v>
      </c>
      <c r="G2000">
        <f t="shared" si="2099"/>
        <v>0</v>
      </c>
      <c r="H2000" s="2">
        <f t="shared" si="2100"/>
        <v>18.911232000000002</v>
      </c>
      <c r="I2000" s="2">
        <f t="shared" si="2104"/>
        <v>278288.23449600005</v>
      </c>
      <c r="J2000" s="2"/>
      <c r="K2000" s="15"/>
      <c r="L2000" s="2"/>
      <c r="M2000" s="2"/>
      <c r="N2000" s="2"/>
      <c r="O2000" s="2"/>
      <c r="R2000">
        <v>7</v>
      </c>
      <c r="S2000" s="2">
        <f t="shared" si="2091"/>
        <v>9.4556160000000009</v>
      </c>
      <c r="T2000" s="2">
        <f t="shared" si="2092"/>
        <v>9.4556160000000009</v>
      </c>
      <c r="U2000" s="2">
        <f t="shared" si="2093"/>
        <v>0</v>
      </c>
      <c r="V2000" s="2"/>
      <c r="W2000" s="2">
        <f>S2000-S2000*$N$18</f>
        <v>7.5644928000000009</v>
      </c>
      <c r="X2000" s="2">
        <f>T2000-T2000*$N$18</f>
        <v>7.5644928000000009</v>
      </c>
      <c r="Y2000" s="2">
        <f>U2000-U2000*$N$18</f>
        <v>0</v>
      </c>
      <c r="Z2000" s="2"/>
      <c r="AA2000" s="2">
        <f t="shared" si="2101"/>
        <v>4.53869568</v>
      </c>
      <c r="AB2000" s="2">
        <f t="shared" si="2094"/>
        <v>4.53869568</v>
      </c>
      <c r="AC2000" s="2">
        <f t="shared" si="2095"/>
        <v>0</v>
      </c>
      <c r="AD2000" s="2"/>
      <c r="AE2000" s="2">
        <f t="shared" si="2105"/>
        <v>9.4556160000000009</v>
      </c>
      <c r="AF2000" s="2">
        <f t="shared" si="2102"/>
        <v>9.4556160000000009</v>
      </c>
      <c r="AG2000" s="2">
        <f t="shared" si="2103"/>
        <v>0</v>
      </c>
    </row>
    <row r="2001" spans="1:35" x14ac:dyDescent="0.25">
      <c r="D2001">
        <f t="shared" si="2096"/>
        <v>8</v>
      </c>
      <c r="E2001" s="2">
        <f t="shared" si="2097"/>
        <v>4.53869568</v>
      </c>
      <c r="F2001" s="2">
        <f t="shared" si="2098"/>
        <v>4.53869568</v>
      </c>
      <c r="G2001">
        <f t="shared" si="2099"/>
        <v>0</v>
      </c>
      <c r="H2001" s="2">
        <f t="shared" si="2100"/>
        <v>9.07739136</v>
      </c>
      <c r="I2001" s="2">
        <f t="shared" si="2104"/>
        <v>168076.97842176</v>
      </c>
      <c r="J2001" s="2"/>
      <c r="K2001" s="2"/>
      <c r="L2001" s="2"/>
      <c r="M2001" s="2"/>
      <c r="N2001" s="2"/>
      <c r="O2001" s="2"/>
      <c r="R2001">
        <v>8</v>
      </c>
      <c r="S2001" s="2">
        <f t="shared" si="2091"/>
        <v>4.53869568</v>
      </c>
      <c r="T2001" s="2">
        <f t="shared" si="2092"/>
        <v>4.53869568</v>
      </c>
      <c r="U2001" s="2">
        <f t="shared" si="2093"/>
        <v>0</v>
      </c>
      <c r="V2001" s="2"/>
      <c r="W2001" s="2">
        <f>S2001-S2001*$N$19</f>
        <v>3.630956544</v>
      </c>
      <c r="X2001" s="2">
        <f>T2001-T2001*$N$19</f>
        <v>3.630956544</v>
      </c>
      <c r="Y2001" s="2">
        <f>U2001-U2001*$N$19</f>
        <v>0</v>
      </c>
      <c r="Z2001" s="2"/>
      <c r="AA2001" s="2">
        <f t="shared" si="2101"/>
        <v>2.1785739263999999</v>
      </c>
      <c r="AB2001" s="2">
        <f t="shared" si="2094"/>
        <v>2.1785739263999999</v>
      </c>
      <c r="AC2001" s="2">
        <f t="shared" si="2095"/>
        <v>0</v>
      </c>
      <c r="AD2001" s="2"/>
      <c r="AE2001" s="2">
        <f t="shared" si="2105"/>
        <v>4.53869568</v>
      </c>
      <c r="AF2001" s="2">
        <f t="shared" si="2102"/>
        <v>4.53869568</v>
      </c>
      <c r="AG2001" s="2">
        <f t="shared" si="2103"/>
        <v>0</v>
      </c>
    </row>
    <row r="2002" spans="1:35" x14ac:dyDescent="0.25">
      <c r="D2002">
        <f t="shared" si="2096"/>
        <v>9</v>
      </c>
      <c r="E2002" s="2">
        <f t="shared" si="2097"/>
        <v>2.1785739263999999</v>
      </c>
      <c r="F2002" s="2">
        <f t="shared" si="2098"/>
        <v>2.1785739263999999</v>
      </c>
      <c r="G2002">
        <f t="shared" si="2099"/>
        <v>0</v>
      </c>
      <c r="H2002" s="2">
        <f t="shared" si="2100"/>
        <v>4.3571478527999998</v>
      </c>
      <c r="I2002" s="2">
        <f t="shared" si="2104"/>
        <v>134261.15393617921</v>
      </c>
      <c r="J2002" s="2"/>
      <c r="K2002" s="2"/>
      <c r="L2002" s="2"/>
      <c r="M2002" s="2"/>
      <c r="N2002" s="2"/>
      <c r="O2002" s="2"/>
      <c r="R2002">
        <v>9</v>
      </c>
      <c r="S2002" s="2">
        <f t="shared" si="2091"/>
        <v>2.1785739263999999</v>
      </c>
      <c r="T2002" s="2">
        <f t="shared" si="2092"/>
        <v>2.1785739263999999</v>
      </c>
      <c r="U2002" s="2">
        <f t="shared" si="2093"/>
        <v>0</v>
      </c>
      <c r="V2002" s="2"/>
      <c r="W2002" s="2">
        <f>S2002-S2002*$N$20</f>
        <v>1.7428591411199998</v>
      </c>
      <c r="X2002" s="2">
        <f>T2002-T2002*$N$20</f>
        <v>1.7428591411199998</v>
      </c>
      <c r="Y2002" s="2">
        <f>U2002-U2002*$N$20</f>
        <v>0</v>
      </c>
      <c r="Z2002" s="2"/>
      <c r="AA2002" s="2">
        <f t="shared" si="2101"/>
        <v>1.0457154846719998</v>
      </c>
      <c r="AB2002" s="2">
        <f t="shared" si="2094"/>
        <v>1.0457154846719998</v>
      </c>
      <c r="AC2002" s="2">
        <f t="shared" si="2095"/>
        <v>0</v>
      </c>
      <c r="AD2002" s="2"/>
      <c r="AE2002" s="2">
        <f t="shared" si="2105"/>
        <v>2.1785739263999999</v>
      </c>
      <c r="AF2002" s="2">
        <f t="shared" si="2102"/>
        <v>2.1785739263999999</v>
      </c>
      <c r="AG2002" s="2">
        <f t="shared" si="2103"/>
        <v>0</v>
      </c>
    </row>
    <row r="2003" spans="1:35" x14ac:dyDescent="0.25">
      <c r="D2003">
        <f t="shared" si="2096"/>
        <v>10</v>
      </c>
      <c r="E2003" s="2">
        <f t="shared" si="2097"/>
        <v>1.0457154846719998</v>
      </c>
      <c r="F2003" s="2">
        <f t="shared" si="2098"/>
        <v>1.0457154846719998</v>
      </c>
      <c r="G2003">
        <f t="shared" si="2099"/>
        <v>0</v>
      </c>
      <c r="H2003" s="2">
        <f t="shared" si="2100"/>
        <v>2.0914309693439996</v>
      </c>
      <c r="I2003" s="2">
        <f t="shared" si="2104"/>
        <v>67114.019806248951</v>
      </c>
      <c r="J2003" s="2"/>
      <c r="K2003" s="2"/>
      <c r="L2003" s="2"/>
      <c r="M2003" s="2"/>
      <c r="N2003" s="2"/>
      <c r="O2003" s="2"/>
      <c r="R2003">
        <v>10</v>
      </c>
      <c r="S2003" s="2">
        <f t="shared" si="2091"/>
        <v>1.0457154846719998</v>
      </c>
      <c r="T2003" s="2">
        <f t="shared" si="2092"/>
        <v>1.0457154846719998</v>
      </c>
      <c r="U2003" s="2">
        <f t="shared" si="2093"/>
        <v>0</v>
      </c>
      <c r="V2003" s="2"/>
      <c r="W2003" s="2">
        <f>S2003-S2003*$N$21</f>
        <v>0.8365723877375999</v>
      </c>
      <c r="X2003" s="2">
        <f>T2003-T2003*$N$21</f>
        <v>0.8365723877375999</v>
      </c>
      <c r="Y2003" s="2">
        <f>U2003-U2003*$N$21</f>
        <v>0</v>
      </c>
      <c r="Z2003" s="2"/>
      <c r="AA2003" s="2">
        <f t="shared" si="2101"/>
        <v>0.50194343264255992</v>
      </c>
      <c r="AB2003" s="2">
        <f t="shared" si="2094"/>
        <v>0.50194343264255992</v>
      </c>
      <c r="AC2003" s="2">
        <f t="shared" si="2095"/>
        <v>0</v>
      </c>
      <c r="AD2003" s="2"/>
      <c r="AE2003" s="2">
        <f t="shared" si="2105"/>
        <v>1.0457154846719998</v>
      </c>
      <c r="AF2003" s="2">
        <f t="shared" si="2102"/>
        <v>1.0457154846719998</v>
      </c>
      <c r="AG2003" s="2">
        <f t="shared" si="2103"/>
        <v>0</v>
      </c>
    </row>
    <row r="2004" spans="1:35" x14ac:dyDescent="0.25">
      <c r="D2004">
        <f t="shared" si="2096"/>
        <v>11</v>
      </c>
      <c r="E2004" s="2">
        <f t="shared" si="2097"/>
        <v>0.50194343264255992</v>
      </c>
      <c r="F2004" s="2">
        <f t="shared" si="2098"/>
        <v>0.50194343264255992</v>
      </c>
      <c r="G2004">
        <f t="shared" si="2099"/>
        <v>0</v>
      </c>
      <c r="H2004" s="2">
        <f t="shared" si="2100"/>
        <v>1.0038868652851198</v>
      </c>
      <c r="I2004" s="2">
        <f t="shared" si="2104"/>
        <v>40360.26753192296</v>
      </c>
      <c r="J2004" s="2"/>
      <c r="K2004" s="2"/>
      <c r="L2004" s="2"/>
      <c r="M2004" s="2"/>
      <c r="N2004" s="2"/>
      <c r="O2004" s="2"/>
      <c r="R2004" s="3">
        <v>11</v>
      </c>
      <c r="S2004" s="6">
        <f t="shared" si="2091"/>
        <v>0.50194343264255992</v>
      </c>
      <c r="T2004" s="6">
        <f t="shared" si="2092"/>
        <v>0.50194343264255992</v>
      </c>
      <c r="U2004" s="6">
        <f t="shared" si="2093"/>
        <v>0</v>
      </c>
      <c r="V2004" s="7"/>
      <c r="W2004" s="2">
        <f>S2004-S2004*$N$22</f>
        <v>0.40155474611404796</v>
      </c>
      <c r="X2004" s="2">
        <f>T2004-T2004*$N$22</f>
        <v>0.40155474611404796</v>
      </c>
      <c r="Y2004" s="2">
        <f>U2004-U2004*$N$22</f>
        <v>0</v>
      </c>
      <c r="Z2004" s="2"/>
      <c r="AA2004" s="2">
        <f t="shared" si="2101"/>
        <v>0.24093284766842876</v>
      </c>
      <c r="AB2004" s="2">
        <f t="shared" si="2094"/>
        <v>0.24093284766842876</v>
      </c>
      <c r="AC2004" s="2">
        <f t="shared" si="2095"/>
        <v>0</v>
      </c>
      <c r="AD2004" s="2"/>
      <c r="AE2004" s="2">
        <f t="shared" si="2105"/>
        <v>0.50194343264255992</v>
      </c>
      <c r="AF2004" s="2">
        <f t="shared" si="2102"/>
        <v>0.50194343264255992</v>
      </c>
      <c r="AG2004" s="2">
        <f t="shared" si="2103"/>
        <v>0</v>
      </c>
    </row>
    <row r="2005" spans="1:35" x14ac:dyDescent="0.25">
      <c r="H2005" s="2">
        <f>SUM(H1994:H2004)</f>
        <v>9611.8210262316497</v>
      </c>
      <c r="I2005">
        <f>SUM(I1996:I2004)</f>
        <v>3779450.7685921113</v>
      </c>
      <c r="R2005" t="s">
        <v>30</v>
      </c>
      <c r="T2005">
        <f>IF($H2005&lt;$J$12,F2005,F2005/$H2005*$J$12)</f>
        <v>0</v>
      </c>
      <c r="U2005">
        <f>SUM(S1994:U2004)</f>
        <v>7052.9194890474282</v>
      </c>
      <c r="Y2005" s="2">
        <f>SUM(W1994:Y2004)</f>
        <v>6877.3355912379429</v>
      </c>
      <c r="AC2005" s="2">
        <f>SUM(AA1994:AC2004)</f>
        <v>2053.4013547427667</v>
      </c>
      <c r="AE2005" s="2">
        <f>SUM(AE1994:AE2004)</f>
        <v>4805.9105131158249</v>
      </c>
      <c r="AF2005" s="2">
        <f>SUM(AF1994:AF2004)</f>
        <v>4805.9105131158249</v>
      </c>
      <c r="AG2005">
        <f>SUM(AG1994:AG2004)</f>
        <v>0</v>
      </c>
      <c r="AH2005" s="15">
        <f>SUM(AE1994:AG2004)</f>
        <v>9611.8210262316461</v>
      </c>
    </row>
    <row r="2006" spans="1:35" x14ac:dyDescent="0.25">
      <c r="B2006" s="3"/>
      <c r="C2006" s="3"/>
      <c r="D2006" s="3"/>
      <c r="E2006" s="6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14"/>
      <c r="AI2006" s="3"/>
    </row>
    <row r="2007" spans="1:35" x14ac:dyDescent="0.25">
      <c r="B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7"/>
      <c r="U2007" s="7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7"/>
      <c r="AH2007" s="19"/>
      <c r="AI2007" s="7"/>
    </row>
    <row r="2008" spans="1:35" x14ac:dyDescent="0.25">
      <c r="A2008" t="s">
        <v>24</v>
      </c>
      <c r="B2008">
        <f>B1993+1</f>
        <v>132</v>
      </c>
      <c r="D2008" s="3" t="s">
        <v>34</v>
      </c>
      <c r="E2008" s="3" t="s">
        <v>5</v>
      </c>
      <c r="F2008" s="3" t="s">
        <v>4</v>
      </c>
      <c r="G2008" s="3" t="s">
        <v>6</v>
      </c>
      <c r="H2008" s="3" t="s">
        <v>14</v>
      </c>
      <c r="I2008" s="3" t="s">
        <v>7</v>
      </c>
      <c r="K2008" s="14" t="s">
        <v>32</v>
      </c>
      <c r="L2008" s="4"/>
      <c r="M2008" s="4"/>
      <c r="N2008" s="3" t="s">
        <v>51</v>
      </c>
      <c r="O2008" s="3" t="s">
        <v>50</v>
      </c>
      <c r="P2008" s="3" t="s">
        <v>14</v>
      </c>
      <c r="R2008" s="3" t="s">
        <v>34</v>
      </c>
      <c r="S2008" s="3" t="s">
        <v>35</v>
      </c>
      <c r="T2008" s="3" t="s">
        <v>36</v>
      </c>
      <c r="U2008" s="3" t="s">
        <v>37</v>
      </c>
      <c r="W2008" s="3" t="s">
        <v>38</v>
      </c>
      <c r="X2008" s="3" t="s">
        <v>39</v>
      </c>
      <c r="Y2008" s="3" t="s">
        <v>40</v>
      </c>
      <c r="AA2008" s="3" t="s">
        <v>41</v>
      </c>
      <c r="AB2008" s="3" t="s">
        <v>42</v>
      </c>
      <c r="AC2008" s="3" t="s">
        <v>43</v>
      </c>
      <c r="AE2008" s="3" t="s">
        <v>52</v>
      </c>
      <c r="AF2008" s="3" t="s">
        <v>54</v>
      </c>
      <c r="AG2008" s="3" t="s">
        <v>53</v>
      </c>
      <c r="AH2008" s="1" t="s">
        <v>24</v>
      </c>
      <c r="AI2008">
        <f>B2008</f>
        <v>132</v>
      </c>
    </row>
    <row r="2009" spans="1:35" x14ac:dyDescent="0.25">
      <c r="D2009">
        <f>D1994</f>
        <v>1</v>
      </c>
      <c r="E2009" s="2">
        <f>AE1994</f>
        <v>3779.4507685921112</v>
      </c>
      <c r="F2009" s="2">
        <f>AF1994</f>
        <v>3779.4507685921112</v>
      </c>
      <c r="G2009">
        <f>IF($B2008&lt;$M$5,0,$K$6)</f>
        <v>0</v>
      </c>
      <c r="H2009" s="2">
        <f>SUM(E2009:G2009)</f>
        <v>7558.9015371842224</v>
      </c>
      <c r="K2009" s="1" t="s">
        <v>17</v>
      </c>
      <c r="L2009" s="2">
        <f>SUM(I2011:I2019)</f>
        <v>3779450.7685921113</v>
      </c>
      <c r="M2009" s="4"/>
      <c r="N2009" s="7">
        <f>L2012+L2013</f>
        <v>1889725.3842960557</v>
      </c>
      <c r="O2009" s="7">
        <f>L2014</f>
        <v>1889725.3842960557</v>
      </c>
      <c r="P2009" s="4"/>
      <c r="R2009">
        <v>1</v>
      </c>
      <c r="S2009" s="2">
        <f t="shared" ref="S2009:S2019" si="2107">IF($H2009&lt;$J$12,E2009,E2009/$H2009*$J$12)</f>
        <v>2500</v>
      </c>
      <c r="T2009" s="2">
        <f t="shared" ref="T2009:T2019" si="2108">IF($H2009&lt;$J$12,F2009,F2009/$H2009*$J$12)</f>
        <v>2500</v>
      </c>
      <c r="U2009" s="2">
        <f t="shared" ref="U2009:U2019" si="2109">IF($H2009&lt;$J$12,G2009,G2009/$H2009*$J$12)</f>
        <v>0</v>
      </c>
      <c r="V2009" s="2"/>
      <c r="W2009" s="2">
        <f>S2009-S2009*$N$12</f>
        <v>2500</v>
      </c>
      <c r="X2009" s="2">
        <f>T2009-T2009*$N$12</f>
        <v>2500</v>
      </c>
      <c r="Y2009" s="2">
        <f>U2009-U2009*$N$12</f>
        <v>0</v>
      </c>
      <c r="Z2009" s="2"/>
      <c r="AA2009" s="2">
        <f>W2009*VLOOKUP($R2009,$D$19:$E$29,2,FALSE)</f>
        <v>625</v>
      </c>
      <c r="AB2009" s="2">
        <f t="shared" ref="AB2009:AB2019" si="2110">X2009*VLOOKUP($R2009,$D$19:$E$29,2,FALSE)</f>
        <v>625</v>
      </c>
      <c r="AC2009" s="2">
        <f t="shared" ref="AC2009:AC2019" si="2111">Y2009*VLOOKUP($R2009,$D$19:$E$29,2,FALSE)</f>
        <v>0</v>
      </c>
      <c r="AD2009" s="2"/>
      <c r="AE2009" s="2">
        <f>N2012</f>
        <v>3779.4507685921112</v>
      </c>
      <c r="AF2009" s="2">
        <f>O2012</f>
        <v>3779.4507685921112</v>
      </c>
      <c r="AG2009">
        <v>0</v>
      </c>
    </row>
    <row r="2010" spans="1:35" x14ac:dyDescent="0.25">
      <c r="D2010">
        <f t="shared" ref="D2010:D2019" si="2112">D1995</f>
        <v>2</v>
      </c>
      <c r="E2010" s="2">
        <f t="shared" ref="E2010:E2019" si="2113">AE1995</f>
        <v>625</v>
      </c>
      <c r="F2010" s="2">
        <f t="shared" ref="F2010:F2019" si="2114">AF1995</f>
        <v>625</v>
      </c>
      <c r="G2010">
        <f t="shared" ref="G2010:G2019" si="2115">AG1995</f>
        <v>0</v>
      </c>
      <c r="H2010" s="2">
        <f t="shared" ref="H2010:H2019" si="2116">SUM(E2010:G2010)</f>
        <v>1250</v>
      </c>
      <c r="K2010" s="1" t="s">
        <v>19</v>
      </c>
      <c r="L2010" s="8">
        <f>IF(B2008&lt;$M$5,0,$K$6/SUM($K$6,E2009:E2019))</f>
        <v>0</v>
      </c>
      <c r="M2010" s="1" t="s">
        <v>15</v>
      </c>
      <c r="N2010" s="2">
        <f>N2009*$I$6</f>
        <v>3779.4507685921112</v>
      </c>
      <c r="O2010" s="2">
        <f>O2009*$I$6</f>
        <v>3779.4507685921112</v>
      </c>
      <c r="P2010" s="2">
        <f>SUM(N2010:O2010)</f>
        <v>7558.9015371842224</v>
      </c>
      <c r="R2010">
        <v>2</v>
      </c>
      <c r="S2010" s="2">
        <f t="shared" si="2107"/>
        <v>625</v>
      </c>
      <c r="T2010" s="2">
        <f t="shared" si="2108"/>
        <v>625</v>
      </c>
      <c r="U2010" s="2">
        <f t="shared" si="2109"/>
        <v>0</v>
      </c>
      <c r="V2010" s="2"/>
      <c r="W2010" s="2">
        <f>S2010-S2010*$N$13</f>
        <v>593.75</v>
      </c>
      <c r="X2010" s="2">
        <f>T2010-T2010*$N$13</f>
        <v>593.75</v>
      </c>
      <c r="Y2010" s="2">
        <f>U2010-U2010*$N$13</f>
        <v>0</v>
      </c>
      <c r="Z2010" s="2"/>
      <c r="AA2010" s="2">
        <f t="shared" ref="AA2010:AA2019" si="2117">W2010*VLOOKUP($R2010,$D$19:$E$29,2,FALSE)</f>
        <v>237.5</v>
      </c>
      <c r="AB2010" s="2">
        <f t="shared" si="2110"/>
        <v>237.5</v>
      </c>
      <c r="AC2010" s="2">
        <f t="shared" si="2111"/>
        <v>0</v>
      </c>
      <c r="AD2010" s="2"/>
      <c r="AE2010" s="2">
        <f>AA2009</f>
        <v>625</v>
      </c>
      <c r="AF2010" s="2">
        <f t="shared" ref="AF2010:AF2019" si="2118">AB2009</f>
        <v>625</v>
      </c>
      <c r="AG2010" s="2">
        <f t="shared" ref="AG2010:AG2019" si="2119">AC2009</f>
        <v>0</v>
      </c>
    </row>
    <row r="2011" spans="1:35" x14ac:dyDescent="0.25">
      <c r="D2011">
        <f t="shared" si="2112"/>
        <v>3</v>
      </c>
      <c r="E2011" s="2">
        <f t="shared" si="2113"/>
        <v>237.5</v>
      </c>
      <c r="F2011" s="2">
        <f t="shared" si="2114"/>
        <v>237.5</v>
      </c>
      <c r="G2011">
        <f t="shared" si="2115"/>
        <v>0</v>
      </c>
      <c r="H2011" s="2">
        <f t="shared" si="2116"/>
        <v>475</v>
      </c>
      <c r="I2011" s="2">
        <f t="shared" ref="I2011:I2019" si="2120">F2011*VLOOKUP(D2011,$H$12:$L$22,4,FALSE)</f>
        <v>1149025</v>
      </c>
      <c r="J2011" s="2"/>
      <c r="K2011" s="1" t="s">
        <v>20</v>
      </c>
      <c r="L2011" s="8">
        <f>1-L2010</f>
        <v>1</v>
      </c>
      <c r="M2011" s="1" t="s">
        <v>16</v>
      </c>
      <c r="N2011" s="2">
        <f>IF($P2010&lt;$I$7,N2010,$I$7*N2010/$P2010)</f>
        <v>3779.4507685921112</v>
      </c>
      <c r="O2011" s="2">
        <f>IF($P2010&lt;$I$7,O2010,$I$7*O2010/$P2010)</f>
        <v>3779.4507685921112</v>
      </c>
      <c r="P2011" s="2">
        <f>SUM(N2011:O2011)</f>
        <v>7558.9015371842224</v>
      </c>
      <c r="R2011">
        <v>3</v>
      </c>
      <c r="S2011" s="2">
        <f t="shared" si="2107"/>
        <v>237.5</v>
      </c>
      <c r="T2011" s="2">
        <f t="shared" si="2108"/>
        <v>237.5</v>
      </c>
      <c r="U2011" s="2">
        <f t="shared" si="2109"/>
        <v>0</v>
      </c>
      <c r="V2011" s="2"/>
      <c r="W2011" s="2">
        <f>S2011-S2011*$N$14</f>
        <v>213.75</v>
      </c>
      <c r="X2011" s="2">
        <f>T2011-T2011*$N$14</f>
        <v>213.75</v>
      </c>
      <c r="Y2011" s="2">
        <f>U2011-U2011*$N$14</f>
        <v>0</v>
      </c>
      <c r="Z2011" s="2"/>
      <c r="AA2011" s="2">
        <f t="shared" si="2117"/>
        <v>85.5</v>
      </c>
      <c r="AB2011" s="2">
        <f t="shared" si="2110"/>
        <v>85.5</v>
      </c>
      <c r="AC2011" s="2">
        <f t="shared" si="2111"/>
        <v>0</v>
      </c>
      <c r="AD2011" s="2"/>
      <c r="AE2011" s="2">
        <f t="shared" ref="AE2011:AE2019" si="2121">AA2010</f>
        <v>237.5</v>
      </c>
      <c r="AF2011" s="2">
        <f t="shared" si="2118"/>
        <v>237.5</v>
      </c>
      <c r="AG2011" s="2">
        <f t="shared" si="2119"/>
        <v>0</v>
      </c>
    </row>
    <row r="2012" spans="1:35" x14ac:dyDescent="0.25">
      <c r="D2012">
        <f t="shared" si="2112"/>
        <v>4</v>
      </c>
      <c r="E2012" s="2">
        <f t="shared" si="2113"/>
        <v>85.5</v>
      </c>
      <c r="F2012" s="2">
        <f t="shared" si="2114"/>
        <v>85.5</v>
      </c>
      <c r="G2012">
        <f t="shared" si="2115"/>
        <v>0</v>
      </c>
      <c r="H2012" s="2">
        <f t="shared" si="2116"/>
        <v>171</v>
      </c>
      <c r="I2012" s="2">
        <f t="shared" si="2120"/>
        <v>847732.5</v>
      </c>
      <c r="J2012" s="2"/>
      <c r="K2012" s="1" t="s">
        <v>21</v>
      </c>
      <c r="L2012" s="2">
        <f>L2009*L2010</f>
        <v>0</v>
      </c>
      <c r="M2012" s="1" t="s">
        <v>33</v>
      </c>
      <c r="N2012" s="2">
        <f>N2011</f>
        <v>3779.4507685921112</v>
      </c>
      <c r="O2012" s="2">
        <f t="shared" ref="O2012" si="2122">O2011</f>
        <v>3779.4507685921112</v>
      </c>
      <c r="P2012" s="2">
        <f>SUM(N2012:O2012)</f>
        <v>7558.9015371842224</v>
      </c>
      <c r="R2012">
        <v>4</v>
      </c>
      <c r="S2012" s="2">
        <f t="shared" si="2107"/>
        <v>85.5</v>
      </c>
      <c r="T2012" s="2">
        <f t="shared" si="2108"/>
        <v>85.5</v>
      </c>
      <c r="U2012" s="2">
        <f t="shared" si="2109"/>
        <v>0</v>
      </c>
      <c r="V2012" s="2"/>
      <c r="W2012" s="2">
        <f>S2012-S2012*$N$15</f>
        <v>68.400000000000006</v>
      </c>
      <c r="X2012" s="2">
        <f>T2012-T2012*$N$15</f>
        <v>68.400000000000006</v>
      </c>
      <c r="Y2012" s="2">
        <f>U2012-U2012*$N$15</f>
        <v>0</v>
      </c>
      <c r="Z2012" s="2"/>
      <c r="AA2012" s="2">
        <f t="shared" si="2117"/>
        <v>41.04</v>
      </c>
      <c r="AB2012" s="2">
        <f t="shared" si="2110"/>
        <v>41.04</v>
      </c>
      <c r="AC2012" s="2">
        <f t="shared" si="2111"/>
        <v>0</v>
      </c>
      <c r="AD2012" s="2"/>
      <c r="AE2012" s="2">
        <f t="shared" si="2121"/>
        <v>85.5</v>
      </c>
      <c r="AF2012" s="2">
        <f t="shared" si="2118"/>
        <v>85.5</v>
      </c>
      <c r="AG2012" s="2">
        <f t="shared" si="2119"/>
        <v>0</v>
      </c>
    </row>
    <row r="2013" spans="1:35" x14ac:dyDescent="0.25">
      <c r="D2013">
        <f t="shared" si="2112"/>
        <v>5</v>
      </c>
      <c r="E2013" s="2">
        <f t="shared" si="2113"/>
        <v>41.04</v>
      </c>
      <c r="F2013" s="2">
        <f t="shared" si="2114"/>
        <v>41.04</v>
      </c>
      <c r="G2013">
        <f t="shared" si="2115"/>
        <v>0</v>
      </c>
      <c r="H2013" s="2">
        <f t="shared" si="2116"/>
        <v>82.08</v>
      </c>
      <c r="I2013" s="2">
        <f t="shared" si="2120"/>
        <v>647282.88</v>
      </c>
      <c r="J2013" s="2"/>
      <c r="K2013" s="1" t="s">
        <v>22</v>
      </c>
      <c r="L2013" s="2">
        <f>(L2009*L2011)/2</f>
        <v>1889725.3842960557</v>
      </c>
      <c r="R2013">
        <v>5</v>
      </c>
      <c r="S2013" s="2">
        <f t="shared" si="2107"/>
        <v>41.04</v>
      </c>
      <c r="T2013" s="2">
        <f t="shared" si="2108"/>
        <v>41.04</v>
      </c>
      <c r="U2013" s="2">
        <f t="shared" si="2109"/>
        <v>0</v>
      </c>
      <c r="V2013" s="2"/>
      <c r="W2013" s="2">
        <f>S2013-S2013*$N$16</f>
        <v>32.832000000000001</v>
      </c>
      <c r="X2013" s="2">
        <f>T2013-T2013*$N$16</f>
        <v>32.832000000000001</v>
      </c>
      <c r="Y2013" s="2">
        <f>U2013-U2013*$N$16</f>
        <v>0</v>
      </c>
      <c r="Z2013" s="2"/>
      <c r="AA2013" s="2">
        <f t="shared" si="2117"/>
        <v>19.699200000000001</v>
      </c>
      <c r="AB2013" s="2">
        <f t="shared" si="2110"/>
        <v>19.699200000000001</v>
      </c>
      <c r="AC2013" s="2">
        <f t="shared" si="2111"/>
        <v>0</v>
      </c>
      <c r="AD2013" s="2"/>
      <c r="AE2013" s="2">
        <f t="shared" si="2121"/>
        <v>41.04</v>
      </c>
      <c r="AF2013" s="2">
        <f t="shared" si="2118"/>
        <v>41.04</v>
      </c>
      <c r="AG2013" s="2">
        <f t="shared" si="2119"/>
        <v>0</v>
      </c>
    </row>
    <row r="2014" spans="1:35" x14ac:dyDescent="0.25">
      <c r="D2014">
        <f t="shared" si="2112"/>
        <v>6</v>
      </c>
      <c r="E2014" s="2">
        <f t="shared" si="2113"/>
        <v>19.699200000000001</v>
      </c>
      <c r="F2014" s="2">
        <f t="shared" si="2114"/>
        <v>19.699200000000001</v>
      </c>
      <c r="G2014">
        <f t="shared" si="2115"/>
        <v>0</v>
      </c>
      <c r="H2014" s="2">
        <f t="shared" si="2116"/>
        <v>39.398400000000002</v>
      </c>
      <c r="I2014" s="2">
        <f t="shared" si="2120"/>
        <v>447309.73440000002</v>
      </c>
      <c r="J2014" s="2"/>
      <c r="K2014" s="1" t="s">
        <v>23</v>
      </c>
      <c r="L2014" s="2">
        <f>L2013</f>
        <v>1889725.3842960557</v>
      </c>
      <c r="R2014">
        <v>6</v>
      </c>
      <c r="S2014" s="2">
        <f t="shared" si="2107"/>
        <v>19.699200000000001</v>
      </c>
      <c r="T2014" s="2">
        <f t="shared" si="2108"/>
        <v>19.699200000000001</v>
      </c>
      <c r="U2014" s="2">
        <f t="shared" si="2109"/>
        <v>0</v>
      </c>
      <c r="V2014" s="2"/>
      <c r="W2014" s="2">
        <f>S2014-S2014*$N$17</f>
        <v>15.759360000000001</v>
      </c>
      <c r="X2014" s="2">
        <f>T2014-T2014*$N$17</f>
        <v>15.759360000000001</v>
      </c>
      <c r="Y2014" s="2">
        <f>U2014-U2014*$N$17</f>
        <v>0</v>
      </c>
      <c r="Z2014" s="2"/>
      <c r="AA2014" s="2">
        <f t="shared" si="2117"/>
        <v>9.4556160000000009</v>
      </c>
      <c r="AB2014" s="2">
        <f t="shared" si="2110"/>
        <v>9.4556160000000009</v>
      </c>
      <c r="AC2014" s="2">
        <f t="shared" si="2111"/>
        <v>0</v>
      </c>
      <c r="AD2014" s="2"/>
      <c r="AE2014" s="2">
        <f t="shared" si="2121"/>
        <v>19.699200000000001</v>
      </c>
      <c r="AF2014" s="2">
        <f t="shared" si="2118"/>
        <v>19.699200000000001</v>
      </c>
      <c r="AG2014" s="2">
        <f t="shared" si="2119"/>
        <v>0</v>
      </c>
    </row>
    <row r="2015" spans="1:35" x14ac:dyDescent="0.25">
      <c r="D2015">
        <f t="shared" si="2112"/>
        <v>7</v>
      </c>
      <c r="E2015" s="2">
        <f t="shared" si="2113"/>
        <v>9.4556160000000009</v>
      </c>
      <c r="F2015" s="2">
        <f t="shared" si="2114"/>
        <v>9.4556160000000009</v>
      </c>
      <c r="G2015">
        <f t="shared" si="2115"/>
        <v>0</v>
      </c>
      <c r="H2015" s="2">
        <f t="shared" si="2116"/>
        <v>18.911232000000002</v>
      </c>
      <c r="I2015" s="2">
        <f t="shared" si="2120"/>
        <v>278288.23449600005</v>
      </c>
      <c r="J2015" s="2"/>
      <c r="K2015" s="15"/>
      <c r="L2015" s="2"/>
      <c r="M2015" s="2"/>
      <c r="N2015" s="2"/>
      <c r="O2015" s="2"/>
      <c r="R2015">
        <v>7</v>
      </c>
      <c r="S2015" s="2">
        <f t="shared" si="2107"/>
        <v>9.4556160000000009</v>
      </c>
      <c r="T2015" s="2">
        <f t="shared" si="2108"/>
        <v>9.4556160000000009</v>
      </c>
      <c r="U2015" s="2">
        <f t="shared" si="2109"/>
        <v>0</v>
      </c>
      <c r="V2015" s="2"/>
      <c r="W2015" s="2">
        <f>S2015-S2015*$N$18</f>
        <v>7.5644928000000009</v>
      </c>
      <c r="X2015" s="2">
        <f>T2015-T2015*$N$18</f>
        <v>7.5644928000000009</v>
      </c>
      <c r="Y2015" s="2">
        <f>U2015-U2015*$N$18</f>
        <v>0</v>
      </c>
      <c r="Z2015" s="2"/>
      <c r="AA2015" s="2">
        <f t="shared" si="2117"/>
        <v>4.53869568</v>
      </c>
      <c r="AB2015" s="2">
        <f t="shared" si="2110"/>
        <v>4.53869568</v>
      </c>
      <c r="AC2015" s="2">
        <f t="shared" si="2111"/>
        <v>0</v>
      </c>
      <c r="AD2015" s="2"/>
      <c r="AE2015" s="2">
        <f t="shared" si="2121"/>
        <v>9.4556160000000009</v>
      </c>
      <c r="AF2015" s="2">
        <f t="shared" si="2118"/>
        <v>9.4556160000000009</v>
      </c>
      <c r="AG2015" s="2">
        <f t="shared" si="2119"/>
        <v>0</v>
      </c>
    </row>
    <row r="2016" spans="1:35" x14ac:dyDescent="0.25">
      <c r="D2016">
        <f t="shared" si="2112"/>
        <v>8</v>
      </c>
      <c r="E2016" s="2">
        <f t="shared" si="2113"/>
        <v>4.53869568</v>
      </c>
      <c r="F2016" s="2">
        <f t="shared" si="2114"/>
        <v>4.53869568</v>
      </c>
      <c r="G2016">
        <f t="shared" si="2115"/>
        <v>0</v>
      </c>
      <c r="H2016" s="2">
        <f t="shared" si="2116"/>
        <v>9.07739136</v>
      </c>
      <c r="I2016" s="2">
        <f t="shared" si="2120"/>
        <v>168076.97842176</v>
      </c>
      <c r="J2016" s="2"/>
      <c r="K2016" s="2"/>
      <c r="L2016" s="2"/>
      <c r="M2016" s="2"/>
      <c r="N2016" s="2"/>
      <c r="O2016" s="2"/>
      <c r="R2016">
        <v>8</v>
      </c>
      <c r="S2016" s="2">
        <f t="shared" si="2107"/>
        <v>4.53869568</v>
      </c>
      <c r="T2016" s="2">
        <f t="shared" si="2108"/>
        <v>4.53869568</v>
      </c>
      <c r="U2016" s="2">
        <f t="shared" si="2109"/>
        <v>0</v>
      </c>
      <c r="V2016" s="2"/>
      <c r="W2016" s="2">
        <f>S2016-S2016*$N$19</f>
        <v>3.630956544</v>
      </c>
      <c r="X2016" s="2">
        <f>T2016-T2016*$N$19</f>
        <v>3.630956544</v>
      </c>
      <c r="Y2016" s="2">
        <f>U2016-U2016*$N$19</f>
        <v>0</v>
      </c>
      <c r="Z2016" s="2"/>
      <c r="AA2016" s="2">
        <f t="shared" si="2117"/>
        <v>2.1785739263999999</v>
      </c>
      <c r="AB2016" s="2">
        <f t="shared" si="2110"/>
        <v>2.1785739263999999</v>
      </c>
      <c r="AC2016" s="2">
        <f t="shared" si="2111"/>
        <v>0</v>
      </c>
      <c r="AD2016" s="2"/>
      <c r="AE2016" s="2">
        <f t="shared" si="2121"/>
        <v>4.53869568</v>
      </c>
      <c r="AF2016" s="2">
        <f t="shared" si="2118"/>
        <v>4.53869568</v>
      </c>
      <c r="AG2016" s="2">
        <f t="shared" si="2119"/>
        <v>0</v>
      </c>
    </row>
    <row r="2017" spans="1:35" x14ac:dyDescent="0.25">
      <c r="D2017">
        <f t="shared" si="2112"/>
        <v>9</v>
      </c>
      <c r="E2017" s="2">
        <f t="shared" si="2113"/>
        <v>2.1785739263999999</v>
      </c>
      <c r="F2017" s="2">
        <f t="shared" si="2114"/>
        <v>2.1785739263999999</v>
      </c>
      <c r="G2017">
        <f t="shared" si="2115"/>
        <v>0</v>
      </c>
      <c r="H2017" s="2">
        <f t="shared" si="2116"/>
        <v>4.3571478527999998</v>
      </c>
      <c r="I2017" s="2">
        <f t="shared" si="2120"/>
        <v>134261.15393617921</v>
      </c>
      <c r="J2017" s="2"/>
      <c r="K2017" s="2"/>
      <c r="L2017" s="2"/>
      <c r="M2017" s="2"/>
      <c r="N2017" s="2"/>
      <c r="O2017" s="2"/>
      <c r="R2017">
        <v>9</v>
      </c>
      <c r="S2017" s="2">
        <f t="shared" si="2107"/>
        <v>2.1785739263999999</v>
      </c>
      <c r="T2017" s="2">
        <f t="shared" si="2108"/>
        <v>2.1785739263999999</v>
      </c>
      <c r="U2017" s="2">
        <f t="shared" si="2109"/>
        <v>0</v>
      </c>
      <c r="V2017" s="2"/>
      <c r="W2017" s="2">
        <f>S2017-S2017*$N$20</f>
        <v>1.7428591411199998</v>
      </c>
      <c r="X2017" s="2">
        <f>T2017-T2017*$N$20</f>
        <v>1.7428591411199998</v>
      </c>
      <c r="Y2017" s="2">
        <f>U2017-U2017*$N$20</f>
        <v>0</v>
      </c>
      <c r="Z2017" s="2"/>
      <c r="AA2017" s="2">
        <f t="shared" si="2117"/>
        <v>1.0457154846719998</v>
      </c>
      <c r="AB2017" s="2">
        <f t="shared" si="2110"/>
        <v>1.0457154846719998</v>
      </c>
      <c r="AC2017" s="2">
        <f t="shared" si="2111"/>
        <v>0</v>
      </c>
      <c r="AD2017" s="2"/>
      <c r="AE2017" s="2">
        <f t="shared" si="2121"/>
        <v>2.1785739263999999</v>
      </c>
      <c r="AF2017" s="2">
        <f t="shared" si="2118"/>
        <v>2.1785739263999999</v>
      </c>
      <c r="AG2017" s="2">
        <f t="shared" si="2119"/>
        <v>0</v>
      </c>
    </row>
    <row r="2018" spans="1:35" x14ac:dyDescent="0.25">
      <c r="D2018">
        <f t="shared" si="2112"/>
        <v>10</v>
      </c>
      <c r="E2018" s="2">
        <f t="shared" si="2113"/>
        <v>1.0457154846719998</v>
      </c>
      <c r="F2018" s="2">
        <f t="shared" si="2114"/>
        <v>1.0457154846719998</v>
      </c>
      <c r="G2018">
        <f t="shared" si="2115"/>
        <v>0</v>
      </c>
      <c r="H2018" s="2">
        <f t="shared" si="2116"/>
        <v>2.0914309693439996</v>
      </c>
      <c r="I2018" s="2">
        <f t="shared" si="2120"/>
        <v>67114.019806248951</v>
      </c>
      <c r="J2018" s="2"/>
      <c r="K2018" s="2"/>
      <c r="L2018" s="2"/>
      <c r="M2018" s="2"/>
      <c r="N2018" s="2"/>
      <c r="O2018" s="2"/>
      <c r="R2018">
        <v>10</v>
      </c>
      <c r="S2018" s="2">
        <f t="shared" si="2107"/>
        <v>1.0457154846719998</v>
      </c>
      <c r="T2018" s="2">
        <f t="shared" si="2108"/>
        <v>1.0457154846719998</v>
      </c>
      <c r="U2018" s="2">
        <f t="shared" si="2109"/>
        <v>0</v>
      </c>
      <c r="V2018" s="2"/>
      <c r="W2018" s="2">
        <f>S2018-S2018*$N$21</f>
        <v>0.8365723877375999</v>
      </c>
      <c r="X2018" s="2">
        <f>T2018-T2018*$N$21</f>
        <v>0.8365723877375999</v>
      </c>
      <c r="Y2018" s="2">
        <f>U2018-U2018*$N$21</f>
        <v>0</v>
      </c>
      <c r="Z2018" s="2"/>
      <c r="AA2018" s="2">
        <f t="shared" si="2117"/>
        <v>0.50194343264255992</v>
      </c>
      <c r="AB2018" s="2">
        <f t="shared" si="2110"/>
        <v>0.50194343264255992</v>
      </c>
      <c r="AC2018" s="2">
        <f t="shared" si="2111"/>
        <v>0</v>
      </c>
      <c r="AD2018" s="2"/>
      <c r="AE2018" s="2">
        <f t="shared" si="2121"/>
        <v>1.0457154846719998</v>
      </c>
      <c r="AF2018" s="2">
        <f t="shared" si="2118"/>
        <v>1.0457154846719998</v>
      </c>
      <c r="AG2018" s="2">
        <f t="shared" si="2119"/>
        <v>0</v>
      </c>
    </row>
    <row r="2019" spans="1:35" x14ac:dyDescent="0.25">
      <c r="D2019">
        <f t="shared" si="2112"/>
        <v>11</v>
      </c>
      <c r="E2019" s="2">
        <f t="shared" si="2113"/>
        <v>0.50194343264255992</v>
      </c>
      <c r="F2019" s="2">
        <f t="shared" si="2114"/>
        <v>0.50194343264255992</v>
      </c>
      <c r="G2019">
        <f t="shared" si="2115"/>
        <v>0</v>
      </c>
      <c r="H2019" s="2">
        <f t="shared" si="2116"/>
        <v>1.0038868652851198</v>
      </c>
      <c r="I2019" s="2">
        <f t="shared" si="2120"/>
        <v>40360.26753192296</v>
      </c>
      <c r="J2019" s="2"/>
      <c r="K2019" s="2"/>
      <c r="L2019" s="2"/>
      <c r="M2019" s="2"/>
      <c r="N2019" s="2"/>
      <c r="O2019" s="2"/>
      <c r="R2019" s="3">
        <v>11</v>
      </c>
      <c r="S2019" s="6">
        <f t="shared" si="2107"/>
        <v>0.50194343264255992</v>
      </c>
      <c r="T2019" s="6">
        <f t="shared" si="2108"/>
        <v>0.50194343264255992</v>
      </c>
      <c r="U2019" s="6">
        <f t="shared" si="2109"/>
        <v>0</v>
      </c>
      <c r="V2019" s="7"/>
      <c r="W2019" s="2">
        <f>S2019-S2019*$N$22</f>
        <v>0.40155474611404796</v>
      </c>
      <c r="X2019" s="2">
        <f>T2019-T2019*$N$22</f>
        <v>0.40155474611404796</v>
      </c>
      <c r="Y2019" s="2">
        <f>U2019-U2019*$N$22</f>
        <v>0</v>
      </c>
      <c r="Z2019" s="2"/>
      <c r="AA2019" s="2">
        <f t="shared" si="2117"/>
        <v>0.24093284766842876</v>
      </c>
      <c r="AB2019" s="2">
        <f t="shared" si="2110"/>
        <v>0.24093284766842876</v>
      </c>
      <c r="AC2019" s="2">
        <f t="shared" si="2111"/>
        <v>0</v>
      </c>
      <c r="AD2019" s="2"/>
      <c r="AE2019" s="2">
        <f t="shared" si="2121"/>
        <v>0.50194343264255992</v>
      </c>
      <c r="AF2019" s="2">
        <f t="shared" si="2118"/>
        <v>0.50194343264255992</v>
      </c>
      <c r="AG2019" s="2">
        <f t="shared" si="2119"/>
        <v>0</v>
      </c>
    </row>
    <row r="2020" spans="1:35" x14ac:dyDescent="0.25">
      <c r="H2020" s="2">
        <f>SUM(H2009:H2019)</f>
        <v>9611.8210262316497</v>
      </c>
      <c r="I2020">
        <f>SUM(I2011:I2019)</f>
        <v>3779450.7685921113</v>
      </c>
      <c r="R2020" t="s">
        <v>30</v>
      </c>
      <c r="T2020">
        <f>IF($H2020&lt;$J$12,F2020,F2020/$H2020*$J$12)</f>
        <v>0</v>
      </c>
      <c r="U2020">
        <f>SUM(S2009:U2019)</f>
        <v>7052.9194890474282</v>
      </c>
      <c r="Y2020" s="2">
        <f>SUM(W2009:Y2019)</f>
        <v>6877.3355912379429</v>
      </c>
      <c r="AC2020" s="2">
        <f>SUM(AA2009:AC2019)</f>
        <v>2053.4013547427667</v>
      </c>
      <c r="AE2020" s="2">
        <f>SUM(AE2009:AE2019)</f>
        <v>4805.9105131158249</v>
      </c>
      <c r="AF2020" s="2">
        <f>SUM(AF2009:AF2019)</f>
        <v>4805.9105131158249</v>
      </c>
      <c r="AG2020">
        <f>SUM(AG2009:AG2019)</f>
        <v>0</v>
      </c>
      <c r="AH2020" s="15">
        <f>SUM(AE2009:AG2019)</f>
        <v>9611.8210262316461</v>
      </c>
    </row>
    <row r="2021" spans="1:35" x14ac:dyDescent="0.25">
      <c r="B2021" s="3"/>
      <c r="C2021" s="3"/>
      <c r="D2021" s="3"/>
      <c r="E2021" s="6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14"/>
      <c r="AI2021" s="3"/>
    </row>
    <row r="2022" spans="1:35" x14ac:dyDescent="0.25">
      <c r="B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7"/>
      <c r="U2022" s="7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7"/>
      <c r="AH2022" s="19"/>
      <c r="AI2022" s="7"/>
    </row>
    <row r="2023" spans="1:35" x14ac:dyDescent="0.25">
      <c r="A2023" t="s">
        <v>24</v>
      </c>
      <c r="B2023">
        <f>B2008+1</f>
        <v>133</v>
      </c>
      <c r="D2023" s="3" t="s">
        <v>34</v>
      </c>
      <c r="E2023" s="3" t="s">
        <v>5</v>
      </c>
      <c r="F2023" s="3" t="s">
        <v>4</v>
      </c>
      <c r="G2023" s="3" t="s">
        <v>6</v>
      </c>
      <c r="H2023" s="3" t="s">
        <v>14</v>
      </c>
      <c r="I2023" s="3" t="s">
        <v>7</v>
      </c>
      <c r="K2023" s="14" t="s">
        <v>32</v>
      </c>
      <c r="L2023" s="4"/>
      <c r="M2023" s="4"/>
      <c r="N2023" s="3" t="s">
        <v>51</v>
      </c>
      <c r="O2023" s="3" t="s">
        <v>50</v>
      </c>
      <c r="P2023" s="3" t="s">
        <v>14</v>
      </c>
      <c r="R2023" s="3" t="s">
        <v>34</v>
      </c>
      <c r="S2023" s="3" t="s">
        <v>35</v>
      </c>
      <c r="T2023" s="3" t="s">
        <v>36</v>
      </c>
      <c r="U2023" s="3" t="s">
        <v>37</v>
      </c>
      <c r="W2023" s="3" t="s">
        <v>38</v>
      </c>
      <c r="X2023" s="3" t="s">
        <v>39</v>
      </c>
      <c r="Y2023" s="3" t="s">
        <v>40</v>
      </c>
      <c r="AA2023" s="3" t="s">
        <v>41</v>
      </c>
      <c r="AB2023" s="3" t="s">
        <v>42</v>
      </c>
      <c r="AC2023" s="3" t="s">
        <v>43</v>
      </c>
      <c r="AE2023" s="3" t="s">
        <v>52</v>
      </c>
      <c r="AF2023" s="3" t="s">
        <v>54</v>
      </c>
      <c r="AG2023" s="3" t="s">
        <v>53</v>
      </c>
      <c r="AH2023" s="1" t="s">
        <v>24</v>
      </c>
      <c r="AI2023">
        <f>B2023</f>
        <v>133</v>
      </c>
    </row>
    <row r="2024" spans="1:35" x14ac:dyDescent="0.25">
      <c r="D2024">
        <f>D2009</f>
        <v>1</v>
      </c>
      <c r="E2024" s="2">
        <f>AE2009</f>
        <v>3779.4507685921112</v>
      </c>
      <c r="F2024" s="2">
        <f>AF2009</f>
        <v>3779.4507685921112</v>
      </c>
      <c r="G2024">
        <f>IF($B2023&lt;$M$5,0,$K$6)</f>
        <v>0</v>
      </c>
      <c r="H2024" s="2">
        <f>SUM(E2024:G2024)</f>
        <v>7558.9015371842224</v>
      </c>
      <c r="K2024" s="1" t="s">
        <v>17</v>
      </c>
      <c r="L2024" s="2">
        <f>SUM(I2026:I2034)</f>
        <v>3779450.7685921113</v>
      </c>
      <c r="M2024" s="4"/>
      <c r="N2024" s="7">
        <f>L2027+L2028</f>
        <v>1889725.3842960557</v>
      </c>
      <c r="O2024" s="7">
        <f>L2029</f>
        <v>1889725.3842960557</v>
      </c>
      <c r="P2024" s="4"/>
      <c r="R2024">
        <v>1</v>
      </c>
      <c r="S2024" s="2">
        <f t="shared" ref="S2024:S2034" si="2123">IF($H2024&lt;$J$12,E2024,E2024/$H2024*$J$12)</f>
        <v>2500</v>
      </c>
      <c r="T2024" s="2">
        <f t="shared" ref="T2024:T2034" si="2124">IF($H2024&lt;$J$12,F2024,F2024/$H2024*$J$12)</f>
        <v>2500</v>
      </c>
      <c r="U2024" s="2">
        <f t="shared" ref="U2024:U2034" si="2125">IF($H2024&lt;$J$12,G2024,G2024/$H2024*$J$12)</f>
        <v>0</v>
      </c>
      <c r="V2024" s="2"/>
      <c r="W2024" s="2">
        <f>S2024-S2024*$N$12</f>
        <v>2500</v>
      </c>
      <c r="X2024" s="2">
        <f>T2024-T2024*$N$12</f>
        <v>2500</v>
      </c>
      <c r="Y2024" s="2">
        <f>U2024-U2024*$N$12</f>
        <v>0</v>
      </c>
      <c r="Z2024" s="2"/>
      <c r="AA2024" s="2">
        <f>W2024*VLOOKUP($R2024,$D$19:$E$29,2,FALSE)</f>
        <v>625</v>
      </c>
      <c r="AB2024" s="2">
        <f t="shared" ref="AB2024:AB2034" si="2126">X2024*VLOOKUP($R2024,$D$19:$E$29,2,FALSE)</f>
        <v>625</v>
      </c>
      <c r="AC2024" s="2">
        <f t="shared" ref="AC2024:AC2034" si="2127">Y2024*VLOOKUP($R2024,$D$19:$E$29,2,FALSE)</f>
        <v>0</v>
      </c>
      <c r="AD2024" s="2"/>
      <c r="AE2024" s="2">
        <f>N2027</f>
        <v>3779.4507685921112</v>
      </c>
      <c r="AF2024" s="2">
        <f>O2027</f>
        <v>3779.4507685921112</v>
      </c>
      <c r="AG2024">
        <v>0</v>
      </c>
    </row>
    <row r="2025" spans="1:35" x14ac:dyDescent="0.25">
      <c r="D2025">
        <f t="shared" ref="D2025:D2034" si="2128">D2010</f>
        <v>2</v>
      </c>
      <c r="E2025" s="2">
        <f t="shared" ref="E2025:E2034" si="2129">AE2010</f>
        <v>625</v>
      </c>
      <c r="F2025" s="2">
        <f t="shared" ref="F2025:F2034" si="2130">AF2010</f>
        <v>625</v>
      </c>
      <c r="G2025">
        <f t="shared" ref="G2025:G2034" si="2131">AG2010</f>
        <v>0</v>
      </c>
      <c r="H2025" s="2">
        <f t="shared" ref="H2025:H2034" si="2132">SUM(E2025:G2025)</f>
        <v>1250</v>
      </c>
      <c r="K2025" s="1" t="s">
        <v>19</v>
      </c>
      <c r="L2025" s="8">
        <f>IF(B2023&lt;$M$5,0,$K$6/SUM($K$6,E2024:E2034))</f>
        <v>0</v>
      </c>
      <c r="M2025" s="1" t="s">
        <v>15</v>
      </c>
      <c r="N2025" s="2">
        <f>N2024*$I$6</f>
        <v>3779.4507685921112</v>
      </c>
      <c r="O2025" s="2">
        <f>O2024*$I$6</f>
        <v>3779.4507685921112</v>
      </c>
      <c r="P2025" s="2">
        <f>SUM(N2025:O2025)</f>
        <v>7558.9015371842224</v>
      </c>
      <c r="R2025">
        <v>2</v>
      </c>
      <c r="S2025" s="2">
        <f t="shared" si="2123"/>
        <v>625</v>
      </c>
      <c r="T2025" s="2">
        <f t="shared" si="2124"/>
        <v>625</v>
      </c>
      <c r="U2025" s="2">
        <f t="shared" si="2125"/>
        <v>0</v>
      </c>
      <c r="V2025" s="2"/>
      <c r="W2025" s="2">
        <f>S2025-S2025*$N$13</f>
        <v>593.75</v>
      </c>
      <c r="X2025" s="2">
        <f>T2025-T2025*$N$13</f>
        <v>593.75</v>
      </c>
      <c r="Y2025" s="2">
        <f>U2025-U2025*$N$13</f>
        <v>0</v>
      </c>
      <c r="Z2025" s="2"/>
      <c r="AA2025" s="2">
        <f t="shared" ref="AA2025:AA2034" si="2133">W2025*VLOOKUP($R2025,$D$19:$E$29,2,FALSE)</f>
        <v>237.5</v>
      </c>
      <c r="AB2025" s="2">
        <f t="shared" si="2126"/>
        <v>237.5</v>
      </c>
      <c r="AC2025" s="2">
        <f t="shared" si="2127"/>
        <v>0</v>
      </c>
      <c r="AD2025" s="2"/>
      <c r="AE2025" s="2">
        <f>AA2024</f>
        <v>625</v>
      </c>
      <c r="AF2025" s="2">
        <f t="shared" ref="AF2025:AF2034" si="2134">AB2024</f>
        <v>625</v>
      </c>
      <c r="AG2025" s="2">
        <f t="shared" ref="AG2025:AG2034" si="2135">AC2024</f>
        <v>0</v>
      </c>
    </row>
    <row r="2026" spans="1:35" x14ac:dyDescent="0.25">
      <c r="D2026">
        <f t="shared" si="2128"/>
        <v>3</v>
      </c>
      <c r="E2026" s="2">
        <f t="shared" si="2129"/>
        <v>237.5</v>
      </c>
      <c r="F2026" s="2">
        <f t="shared" si="2130"/>
        <v>237.5</v>
      </c>
      <c r="G2026">
        <f t="shared" si="2131"/>
        <v>0</v>
      </c>
      <c r="H2026" s="2">
        <f t="shared" si="2132"/>
        <v>475</v>
      </c>
      <c r="I2026" s="2">
        <f t="shared" ref="I2026:I2034" si="2136">F2026*VLOOKUP(D2026,$H$12:$L$22,4,FALSE)</f>
        <v>1149025</v>
      </c>
      <c r="J2026" s="2"/>
      <c r="K2026" s="1" t="s">
        <v>20</v>
      </c>
      <c r="L2026" s="8">
        <f>1-L2025</f>
        <v>1</v>
      </c>
      <c r="M2026" s="1" t="s">
        <v>16</v>
      </c>
      <c r="N2026" s="2">
        <f>IF($P2025&lt;$I$7,N2025,$I$7*N2025/$P2025)</f>
        <v>3779.4507685921112</v>
      </c>
      <c r="O2026" s="2">
        <f>IF($P2025&lt;$I$7,O2025,$I$7*O2025/$P2025)</f>
        <v>3779.4507685921112</v>
      </c>
      <c r="P2026" s="2">
        <f>SUM(N2026:O2026)</f>
        <v>7558.9015371842224</v>
      </c>
      <c r="R2026">
        <v>3</v>
      </c>
      <c r="S2026" s="2">
        <f t="shared" si="2123"/>
        <v>237.5</v>
      </c>
      <c r="T2026" s="2">
        <f t="shared" si="2124"/>
        <v>237.5</v>
      </c>
      <c r="U2026" s="2">
        <f t="shared" si="2125"/>
        <v>0</v>
      </c>
      <c r="V2026" s="2"/>
      <c r="W2026" s="2">
        <f>S2026-S2026*$N$14</f>
        <v>213.75</v>
      </c>
      <c r="X2026" s="2">
        <f>T2026-T2026*$N$14</f>
        <v>213.75</v>
      </c>
      <c r="Y2026" s="2">
        <f>U2026-U2026*$N$14</f>
        <v>0</v>
      </c>
      <c r="Z2026" s="2"/>
      <c r="AA2026" s="2">
        <f t="shared" si="2133"/>
        <v>85.5</v>
      </c>
      <c r="AB2026" s="2">
        <f t="shared" si="2126"/>
        <v>85.5</v>
      </c>
      <c r="AC2026" s="2">
        <f t="shared" si="2127"/>
        <v>0</v>
      </c>
      <c r="AD2026" s="2"/>
      <c r="AE2026" s="2">
        <f t="shared" ref="AE2026:AE2034" si="2137">AA2025</f>
        <v>237.5</v>
      </c>
      <c r="AF2026" s="2">
        <f t="shared" si="2134"/>
        <v>237.5</v>
      </c>
      <c r="AG2026" s="2">
        <f t="shared" si="2135"/>
        <v>0</v>
      </c>
    </row>
    <row r="2027" spans="1:35" x14ac:dyDescent="0.25">
      <c r="D2027">
        <f t="shared" si="2128"/>
        <v>4</v>
      </c>
      <c r="E2027" s="2">
        <f t="shared" si="2129"/>
        <v>85.5</v>
      </c>
      <c r="F2027" s="2">
        <f t="shared" si="2130"/>
        <v>85.5</v>
      </c>
      <c r="G2027">
        <f t="shared" si="2131"/>
        <v>0</v>
      </c>
      <c r="H2027" s="2">
        <f t="shared" si="2132"/>
        <v>171</v>
      </c>
      <c r="I2027" s="2">
        <f t="shared" si="2136"/>
        <v>847732.5</v>
      </c>
      <c r="J2027" s="2"/>
      <c r="K2027" s="1" t="s">
        <v>21</v>
      </c>
      <c r="L2027" s="2">
        <f>L2024*L2025</f>
        <v>0</v>
      </c>
      <c r="M2027" s="1" t="s">
        <v>33</v>
      </c>
      <c r="N2027" s="2">
        <f>N2026</f>
        <v>3779.4507685921112</v>
      </c>
      <c r="O2027" s="2">
        <f t="shared" ref="O2027" si="2138">O2026</f>
        <v>3779.4507685921112</v>
      </c>
      <c r="P2027" s="2">
        <f>SUM(N2027:O2027)</f>
        <v>7558.9015371842224</v>
      </c>
      <c r="R2027">
        <v>4</v>
      </c>
      <c r="S2027" s="2">
        <f t="shared" si="2123"/>
        <v>85.5</v>
      </c>
      <c r="T2027" s="2">
        <f t="shared" si="2124"/>
        <v>85.5</v>
      </c>
      <c r="U2027" s="2">
        <f t="shared" si="2125"/>
        <v>0</v>
      </c>
      <c r="V2027" s="2"/>
      <c r="W2027" s="2">
        <f>S2027-S2027*$N$15</f>
        <v>68.400000000000006</v>
      </c>
      <c r="X2027" s="2">
        <f>T2027-T2027*$N$15</f>
        <v>68.400000000000006</v>
      </c>
      <c r="Y2027" s="2">
        <f>U2027-U2027*$N$15</f>
        <v>0</v>
      </c>
      <c r="Z2027" s="2"/>
      <c r="AA2027" s="2">
        <f t="shared" si="2133"/>
        <v>41.04</v>
      </c>
      <c r="AB2027" s="2">
        <f t="shared" si="2126"/>
        <v>41.04</v>
      </c>
      <c r="AC2027" s="2">
        <f t="shared" si="2127"/>
        <v>0</v>
      </c>
      <c r="AD2027" s="2"/>
      <c r="AE2027" s="2">
        <f t="shared" si="2137"/>
        <v>85.5</v>
      </c>
      <c r="AF2027" s="2">
        <f t="shared" si="2134"/>
        <v>85.5</v>
      </c>
      <c r="AG2027" s="2">
        <f t="shared" si="2135"/>
        <v>0</v>
      </c>
    </row>
    <row r="2028" spans="1:35" x14ac:dyDescent="0.25">
      <c r="D2028">
        <f t="shared" si="2128"/>
        <v>5</v>
      </c>
      <c r="E2028" s="2">
        <f t="shared" si="2129"/>
        <v>41.04</v>
      </c>
      <c r="F2028" s="2">
        <f t="shared" si="2130"/>
        <v>41.04</v>
      </c>
      <c r="G2028">
        <f t="shared" si="2131"/>
        <v>0</v>
      </c>
      <c r="H2028" s="2">
        <f t="shared" si="2132"/>
        <v>82.08</v>
      </c>
      <c r="I2028" s="2">
        <f t="shared" si="2136"/>
        <v>647282.88</v>
      </c>
      <c r="J2028" s="2"/>
      <c r="K2028" s="1" t="s">
        <v>22</v>
      </c>
      <c r="L2028" s="2">
        <f>(L2024*L2026)/2</f>
        <v>1889725.3842960557</v>
      </c>
      <c r="R2028">
        <v>5</v>
      </c>
      <c r="S2028" s="2">
        <f t="shared" si="2123"/>
        <v>41.04</v>
      </c>
      <c r="T2028" s="2">
        <f t="shared" si="2124"/>
        <v>41.04</v>
      </c>
      <c r="U2028" s="2">
        <f t="shared" si="2125"/>
        <v>0</v>
      </c>
      <c r="V2028" s="2"/>
      <c r="W2028" s="2">
        <f>S2028-S2028*$N$16</f>
        <v>32.832000000000001</v>
      </c>
      <c r="X2028" s="2">
        <f>T2028-T2028*$N$16</f>
        <v>32.832000000000001</v>
      </c>
      <c r="Y2028" s="2">
        <f>U2028-U2028*$N$16</f>
        <v>0</v>
      </c>
      <c r="Z2028" s="2"/>
      <c r="AA2028" s="2">
        <f t="shared" si="2133"/>
        <v>19.699200000000001</v>
      </c>
      <c r="AB2028" s="2">
        <f t="shared" si="2126"/>
        <v>19.699200000000001</v>
      </c>
      <c r="AC2028" s="2">
        <f t="shared" si="2127"/>
        <v>0</v>
      </c>
      <c r="AD2028" s="2"/>
      <c r="AE2028" s="2">
        <f t="shared" si="2137"/>
        <v>41.04</v>
      </c>
      <c r="AF2028" s="2">
        <f t="shared" si="2134"/>
        <v>41.04</v>
      </c>
      <c r="AG2028" s="2">
        <f t="shared" si="2135"/>
        <v>0</v>
      </c>
    </row>
    <row r="2029" spans="1:35" x14ac:dyDescent="0.25">
      <c r="D2029">
        <f t="shared" si="2128"/>
        <v>6</v>
      </c>
      <c r="E2029" s="2">
        <f t="shared" si="2129"/>
        <v>19.699200000000001</v>
      </c>
      <c r="F2029" s="2">
        <f t="shared" si="2130"/>
        <v>19.699200000000001</v>
      </c>
      <c r="G2029">
        <f t="shared" si="2131"/>
        <v>0</v>
      </c>
      <c r="H2029" s="2">
        <f t="shared" si="2132"/>
        <v>39.398400000000002</v>
      </c>
      <c r="I2029" s="2">
        <f t="shared" si="2136"/>
        <v>447309.73440000002</v>
      </c>
      <c r="J2029" s="2"/>
      <c r="K2029" s="1" t="s">
        <v>23</v>
      </c>
      <c r="L2029" s="2">
        <f>L2028</f>
        <v>1889725.3842960557</v>
      </c>
      <c r="R2029">
        <v>6</v>
      </c>
      <c r="S2029" s="2">
        <f t="shared" si="2123"/>
        <v>19.699200000000001</v>
      </c>
      <c r="T2029" s="2">
        <f t="shared" si="2124"/>
        <v>19.699200000000001</v>
      </c>
      <c r="U2029" s="2">
        <f t="shared" si="2125"/>
        <v>0</v>
      </c>
      <c r="V2029" s="2"/>
      <c r="W2029" s="2">
        <f>S2029-S2029*$N$17</f>
        <v>15.759360000000001</v>
      </c>
      <c r="X2029" s="2">
        <f>T2029-T2029*$N$17</f>
        <v>15.759360000000001</v>
      </c>
      <c r="Y2029" s="2">
        <f>U2029-U2029*$N$17</f>
        <v>0</v>
      </c>
      <c r="Z2029" s="2"/>
      <c r="AA2029" s="2">
        <f t="shared" si="2133"/>
        <v>9.4556160000000009</v>
      </c>
      <c r="AB2029" s="2">
        <f t="shared" si="2126"/>
        <v>9.4556160000000009</v>
      </c>
      <c r="AC2029" s="2">
        <f t="shared" si="2127"/>
        <v>0</v>
      </c>
      <c r="AD2029" s="2"/>
      <c r="AE2029" s="2">
        <f t="shared" si="2137"/>
        <v>19.699200000000001</v>
      </c>
      <c r="AF2029" s="2">
        <f t="shared" si="2134"/>
        <v>19.699200000000001</v>
      </c>
      <c r="AG2029" s="2">
        <f t="shared" si="2135"/>
        <v>0</v>
      </c>
    </row>
    <row r="2030" spans="1:35" x14ac:dyDescent="0.25">
      <c r="D2030">
        <f t="shared" si="2128"/>
        <v>7</v>
      </c>
      <c r="E2030" s="2">
        <f t="shared" si="2129"/>
        <v>9.4556160000000009</v>
      </c>
      <c r="F2030" s="2">
        <f t="shared" si="2130"/>
        <v>9.4556160000000009</v>
      </c>
      <c r="G2030">
        <f t="shared" si="2131"/>
        <v>0</v>
      </c>
      <c r="H2030" s="2">
        <f t="shared" si="2132"/>
        <v>18.911232000000002</v>
      </c>
      <c r="I2030" s="2">
        <f t="shared" si="2136"/>
        <v>278288.23449600005</v>
      </c>
      <c r="J2030" s="2"/>
      <c r="K2030" s="15"/>
      <c r="L2030" s="2"/>
      <c r="M2030" s="2"/>
      <c r="N2030" s="2"/>
      <c r="O2030" s="2"/>
      <c r="R2030">
        <v>7</v>
      </c>
      <c r="S2030" s="2">
        <f t="shared" si="2123"/>
        <v>9.4556160000000009</v>
      </c>
      <c r="T2030" s="2">
        <f t="shared" si="2124"/>
        <v>9.4556160000000009</v>
      </c>
      <c r="U2030" s="2">
        <f t="shared" si="2125"/>
        <v>0</v>
      </c>
      <c r="V2030" s="2"/>
      <c r="W2030" s="2">
        <f>S2030-S2030*$N$18</f>
        <v>7.5644928000000009</v>
      </c>
      <c r="X2030" s="2">
        <f>T2030-T2030*$N$18</f>
        <v>7.5644928000000009</v>
      </c>
      <c r="Y2030" s="2">
        <f>U2030-U2030*$N$18</f>
        <v>0</v>
      </c>
      <c r="Z2030" s="2"/>
      <c r="AA2030" s="2">
        <f t="shared" si="2133"/>
        <v>4.53869568</v>
      </c>
      <c r="AB2030" s="2">
        <f t="shared" si="2126"/>
        <v>4.53869568</v>
      </c>
      <c r="AC2030" s="2">
        <f t="shared" si="2127"/>
        <v>0</v>
      </c>
      <c r="AD2030" s="2"/>
      <c r="AE2030" s="2">
        <f t="shared" si="2137"/>
        <v>9.4556160000000009</v>
      </c>
      <c r="AF2030" s="2">
        <f t="shared" si="2134"/>
        <v>9.4556160000000009</v>
      </c>
      <c r="AG2030" s="2">
        <f t="shared" si="2135"/>
        <v>0</v>
      </c>
    </row>
    <row r="2031" spans="1:35" x14ac:dyDescent="0.25">
      <c r="D2031">
        <f t="shared" si="2128"/>
        <v>8</v>
      </c>
      <c r="E2031" s="2">
        <f t="shared" si="2129"/>
        <v>4.53869568</v>
      </c>
      <c r="F2031" s="2">
        <f t="shared" si="2130"/>
        <v>4.53869568</v>
      </c>
      <c r="G2031">
        <f t="shared" si="2131"/>
        <v>0</v>
      </c>
      <c r="H2031" s="2">
        <f t="shared" si="2132"/>
        <v>9.07739136</v>
      </c>
      <c r="I2031" s="2">
        <f t="shared" si="2136"/>
        <v>168076.97842176</v>
      </c>
      <c r="J2031" s="2"/>
      <c r="K2031" s="2"/>
      <c r="L2031" s="2"/>
      <c r="M2031" s="2"/>
      <c r="N2031" s="2"/>
      <c r="O2031" s="2"/>
      <c r="R2031">
        <v>8</v>
      </c>
      <c r="S2031" s="2">
        <f t="shared" si="2123"/>
        <v>4.53869568</v>
      </c>
      <c r="T2031" s="2">
        <f t="shared" si="2124"/>
        <v>4.53869568</v>
      </c>
      <c r="U2031" s="2">
        <f t="shared" si="2125"/>
        <v>0</v>
      </c>
      <c r="V2031" s="2"/>
      <c r="W2031" s="2">
        <f>S2031-S2031*$N$19</f>
        <v>3.630956544</v>
      </c>
      <c r="X2031" s="2">
        <f>T2031-T2031*$N$19</f>
        <v>3.630956544</v>
      </c>
      <c r="Y2031" s="2">
        <f>U2031-U2031*$N$19</f>
        <v>0</v>
      </c>
      <c r="Z2031" s="2"/>
      <c r="AA2031" s="2">
        <f t="shared" si="2133"/>
        <v>2.1785739263999999</v>
      </c>
      <c r="AB2031" s="2">
        <f t="shared" si="2126"/>
        <v>2.1785739263999999</v>
      </c>
      <c r="AC2031" s="2">
        <f t="shared" si="2127"/>
        <v>0</v>
      </c>
      <c r="AD2031" s="2"/>
      <c r="AE2031" s="2">
        <f t="shared" si="2137"/>
        <v>4.53869568</v>
      </c>
      <c r="AF2031" s="2">
        <f t="shared" si="2134"/>
        <v>4.53869568</v>
      </c>
      <c r="AG2031" s="2">
        <f t="shared" si="2135"/>
        <v>0</v>
      </c>
    </row>
    <row r="2032" spans="1:35" x14ac:dyDescent="0.25">
      <c r="D2032">
        <f t="shared" si="2128"/>
        <v>9</v>
      </c>
      <c r="E2032" s="2">
        <f t="shared" si="2129"/>
        <v>2.1785739263999999</v>
      </c>
      <c r="F2032" s="2">
        <f t="shared" si="2130"/>
        <v>2.1785739263999999</v>
      </c>
      <c r="G2032">
        <f t="shared" si="2131"/>
        <v>0</v>
      </c>
      <c r="H2032" s="2">
        <f t="shared" si="2132"/>
        <v>4.3571478527999998</v>
      </c>
      <c r="I2032" s="2">
        <f t="shared" si="2136"/>
        <v>134261.15393617921</v>
      </c>
      <c r="J2032" s="2"/>
      <c r="K2032" s="2"/>
      <c r="L2032" s="2"/>
      <c r="M2032" s="2"/>
      <c r="N2032" s="2"/>
      <c r="O2032" s="2"/>
      <c r="R2032">
        <v>9</v>
      </c>
      <c r="S2032" s="2">
        <f t="shared" si="2123"/>
        <v>2.1785739263999999</v>
      </c>
      <c r="T2032" s="2">
        <f t="shared" si="2124"/>
        <v>2.1785739263999999</v>
      </c>
      <c r="U2032" s="2">
        <f t="shared" si="2125"/>
        <v>0</v>
      </c>
      <c r="V2032" s="2"/>
      <c r="W2032" s="2">
        <f>S2032-S2032*$N$20</f>
        <v>1.7428591411199998</v>
      </c>
      <c r="X2032" s="2">
        <f>T2032-T2032*$N$20</f>
        <v>1.7428591411199998</v>
      </c>
      <c r="Y2032" s="2">
        <f>U2032-U2032*$N$20</f>
        <v>0</v>
      </c>
      <c r="Z2032" s="2"/>
      <c r="AA2032" s="2">
        <f t="shared" si="2133"/>
        <v>1.0457154846719998</v>
      </c>
      <c r="AB2032" s="2">
        <f t="shared" si="2126"/>
        <v>1.0457154846719998</v>
      </c>
      <c r="AC2032" s="2">
        <f t="shared" si="2127"/>
        <v>0</v>
      </c>
      <c r="AD2032" s="2"/>
      <c r="AE2032" s="2">
        <f t="shared" si="2137"/>
        <v>2.1785739263999999</v>
      </c>
      <c r="AF2032" s="2">
        <f t="shared" si="2134"/>
        <v>2.1785739263999999</v>
      </c>
      <c r="AG2032" s="2">
        <f t="shared" si="2135"/>
        <v>0</v>
      </c>
    </row>
    <row r="2033" spans="1:35" x14ac:dyDescent="0.25">
      <c r="D2033">
        <f t="shared" si="2128"/>
        <v>10</v>
      </c>
      <c r="E2033" s="2">
        <f t="shared" si="2129"/>
        <v>1.0457154846719998</v>
      </c>
      <c r="F2033" s="2">
        <f t="shared" si="2130"/>
        <v>1.0457154846719998</v>
      </c>
      <c r="G2033">
        <f t="shared" si="2131"/>
        <v>0</v>
      </c>
      <c r="H2033" s="2">
        <f t="shared" si="2132"/>
        <v>2.0914309693439996</v>
      </c>
      <c r="I2033" s="2">
        <f t="shared" si="2136"/>
        <v>67114.019806248951</v>
      </c>
      <c r="J2033" s="2"/>
      <c r="K2033" s="2"/>
      <c r="L2033" s="2"/>
      <c r="M2033" s="2"/>
      <c r="N2033" s="2"/>
      <c r="O2033" s="2"/>
      <c r="R2033">
        <v>10</v>
      </c>
      <c r="S2033" s="2">
        <f t="shared" si="2123"/>
        <v>1.0457154846719998</v>
      </c>
      <c r="T2033" s="2">
        <f t="shared" si="2124"/>
        <v>1.0457154846719998</v>
      </c>
      <c r="U2033" s="2">
        <f t="shared" si="2125"/>
        <v>0</v>
      </c>
      <c r="V2033" s="2"/>
      <c r="W2033" s="2">
        <f>S2033-S2033*$N$21</f>
        <v>0.8365723877375999</v>
      </c>
      <c r="X2033" s="2">
        <f>T2033-T2033*$N$21</f>
        <v>0.8365723877375999</v>
      </c>
      <c r="Y2033" s="2">
        <f>U2033-U2033*$N$21</f>
        <v>0</v>
      </c>
      <c r="Z2033" s="2"/>
      <c r="AA2033" s="2">
        <f t="shared" si="2133"/>
        <v>0.50194343264255992</v>
      </c>
      <c r="AB2033" s="2">
        <f t="shared" si="2126"/>
        <v>0.50194343264255992</v>
      </c>
      <c r="AC2033" s="2">
        <f t="shared" si="2127"/>
        <v>0</v>
      </c>
      <c r="AD2033" s="2"/>
      <c r="AE2033" s="2">
        <f t="shared" si="2137"/>
        <v>1.0457154846719998</v>
      </c>
      <c r="AF2033" s="2">
        <f t="shared" si="2134"/>
        <v>1.0457154846719998</v>
      </c>
      <c r="AG2033" s="2">
        <f t="shared" si="2135"/>
        <v>0</v>
      </c>
    </row>
    <row r="2034" spans="1:35" x14ac:dyDescent="0.25">
      <c r="D2034">
        <f t="shared" si="2128"/>
        <v>11</v>
      </c>
      <c r="E2034" s="2">
        <f t="shared" si="2129"/>
        <v>0.50194343264255992</v>
      </c>
      <c r="F2034" s="2">
        <f t="shared" si="2130"/>
        <v>0.50194343264255992</v>
      </c>
      <c r="G2034">
        <f t="shared" si="2131"/>
        <v>0</v>
      </c>
      <c r="H2034" s="2">
        <f t="shared" si="2132"/>
        <v>1.0038868652851198</v>
      </c>
      <c r="I2034" s="2">
        <f t="shared" si="2136"/>
        <v>40360.26753192296</v>
      </c>
      <c r="J2034" s="2"/>
      <c r="K2034" s="2"/>
      <c r="L2034" s="2"/>
      <c r="M2034" s="2"/>
      <c r="N2034" s="2"/>
      <c r="O2034" s="2"/>
      <c r="R2034" s="3">
        <v>11</v>
      </c>
      <c r="S2034" s="6">
        <f t="shared" si="2123"/>
        <v>0.50194343264255992</v>
      </c>
      <c r="T2034" s="6">
        <f t="shared" si="2124"/>
        <v>0.50194343264255992</v>
      </c>
      <c r="U2034" s="6">
        <f t="shared" si="2125"/>
        <v>0</v>
      </c>
      <c r="V2034" s="7"/>
      <c r="W2034" s="2">
        <f>S2034-S2034*$N$22</f>
        <v>0.40155474611404796</v>
      </c>
      <c r="X2034" s="2">
        <f>T2034-T2034*$N$22</f>
        <v>0.40155474611404796</v>
      </c>
      <c r="Y2034" s="2">
        <f>U2034-U2034*$N$22</f>
        <v>0</v>
      </c>
      <c r="Z2034" s="2"/>
      <c r="AA2034" s="2">
        <f t="shared" si="2133"/>
        <v>0.24093284766842876</v>
      </c>
      <c r="AB2034" s="2">
        <f t="shared" si="2126"/>
        <v>0.24093284766842876</v>
      </c>
      <c r="AC2034" s="2">
        <f t="shared" si="2127"/>
        <v>0</v>
      </c>
      <c r="AD2034" s="2"/>
      <c r="AE2034" s="2">
        <f t="shared" si="2137"/>
        <v>0.50194343264255992</v>
      </c>
      <c r="AF2034" s="2">
        <f t="shared" si="2134"/>
        <v>0.50194343264255992</v>
      </c>
      <c r="AG2034" s="2">
        <f t="shared" si="2135"/>
        <v>0</v>
      </c>
    </row>
    <row r="2035" spans="1:35" x14ac:dyDescent="0.25">
      <c r="H2035" s="2">
        <f>SUM(H2024:H2034)</f>
        <v>9611.8210262316497</v>
      </c>
      <c r="I2035">
        <f>SUM(I2026:I2034)</f>
        <v>3779450.7685921113</v>
      </c>
      <c r="R2035" t="s">
        <v>30</v>
      </c>
      <c r="T2035">
        <f>IF($H2035&lt;$J$12,F2035,F2035/$H2035*$J$12)</f>
        <v>0</v>
      </c>
      <c r="U2035">
        <f>SUM(S2024:U2034)</f>
        <v>7052.9194890474282</v>
      </c>
      <c r="Y2035" s="2">
        <f>SUM(W2024:Y2034)</f>
        <v>6877.3355912379429</v>
      </c>
      <c r="AC2035" s="2">
        <f>SUM(AA2024:AC2034)</f>
        <v>2053.4013547427667</v>
      </c>
      <c r="AE2035" s="2">
        <f>SUM(AE2024:AE2034)</f>
        <v>4805.9105131158249</v>
      </c>
      <c r="AF2035" s="2">
        <f>SUM(AF2024:AF2034)</f>
        <v>4805.9105131158249</v>
      </c>
      <c r="AG2035">
        <f>SUM(AG2024:AG2034)</f>
        <v>0</v>
      </c>
      <c r="AH2035" s="15">
        <f>SUM(AE2024:AG2034)</f>
        <v>9611.8210262316461</v>
      </c>
    </row>
    <row r="2036" spans="1:35" x14ac:dyDescent="0.25">
      <c r="C2036" s="3"/>
      <c r="D2036" s="3"/>
      <c r="E2036" s="6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14"/>
      <c r="AI2036" s="3"/>
    </row>
    <row r="2037" spans="1:35" x14ac:dyDescent="0.25"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7"/>
      <c r="U2037" s="7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7"/>
      <c r="AH2037" s="19"/>
      <c r="AI2037" s="7"/>
    </row>
    <row r="2038" spans="1:35" x14ac:dyDescent="0.25">
      <c r="A2038" t="s">
        <v>24</v>
      </c>
      <c r="B2038">
        <f>B2023+1</f>
        <v>134</v>
      </c>
      <c r="D2038" s="3" t="s">
        <v>34</v>
      </c>
      <c r="E2038" s="3" t="s">
        <v>5</v>
      </c>
      <c r="F2038" s="3" t="s">
        <v>4</v>
      </c>
      <c r="G2038" s="3" t="s">
        <v>6</v>
      </c>
      <c r="H2038" s="3" t="s">
        <v>14</v>
      </c>
      <c r="I2038" s="3" t="s">
        <v>7</v>
      </c>
      <c r="K2038" s="14" t="s">
        <v>32</v>
      </c>
      <c r="L2038" s="4"/>
      <c r="M2038" s="4"/>
      <c r="N2038" s="3" t="s">
        <v>51</v>
      </c>
      <c r="O2038" s="3" t="s">
        <v>50</v>
      </c>
      <c r="P2038" s="3" t="s">
        <v>14</v>
      </c>
      <c r="R2038" s="3" t="s">
        <v>34</v>
      </c>
      <c r="S2038" s="3" t="s">
        <v>35</v>
      </c>
      <c r="T2038" s="3" t="s">
        <v>36</v>
      </c>
      <c r="U2038" s="3" t="s">
        <v>37</v>
      </c>
      <c r="W2038" s="3" t="s">
        <v>38</v>
      </c>
      <c r="X2038" s="3" t="s">
        <v>39</v>
      </c>
      <c r="Y2038" s="3" t="s">
        <v>40</v>
      </c>
      <c r="AA2038" s="3" t="s">
        <v>41</v>
      </c>
      <c r="AB2038" s="3" t="s">
        <v>42</v>
      </c>
      <c r="AC2038" s="3" t="s">
        <v>43</v>
      </c>
      <c r="AE2038" s="3" t="s">
        <v>52</v>
      </c>
      <c r="AF2038" s="3" t="s">
        <v>54</v>
      </c>
      <c r="AG2038" s="3" t="s">
        <v>53</v>
      </c>
      <c r="AH2038" s="1" t="s">
        <v>24</v>
      </c>
      <c r="AI2038">
        <f>B2038</f>
        <v>134</v>
      </c>
    </row>
    <row r="2039" spans="1:35" x14ac:dyDescent="0.25">
      <c r="D2039">
        <f>D2024</f>
        <v>1</v>
      </c>
      <c r="E2039" s="2">
        <f>AE2024</f>
        <v>3779.4507685921112</v>
      </c>
      <c r="F2039" s="2">
        <f>AF2024</f>
        <v>3779.4507685921112</v>
      </c>
      <c r="G2039">
        <f>IF($B2038&lt;$M$5,0,$K$6)</f>
        <v>0</v>
      </c>
      <c r="H2039" s="2">
        <f>SUM(E2039:G2039)</f>
        <v>7558.9015371842224</v>
      </c>
      <c r="K2039" s="1" t="s">
        <v>17</v>
      </c>
      <c r="L2039" s="2">
        <f>SUM(I2041:I2049)</f>
        <v>3779450.7685921113</v>
      </c>
      <c r="M2039" s="4"/>
      <c r="N2039" s="7">
        <f>L2042+L2043</f>
        <v>1889725.3842960557</v>
      </c>
      <c r="O2039" s="7">
        <f>L2044</f>
        <v>1889725.3842960557</v>
      </c>
      <c r="P2039" s="4"/>
      <c r="R2039">
        <v>1</v>
      </c>
      <c r="S2039" s="2">
        <f t="shared" ref="S2039:S2049" si="2139">IF($H2039&lt;$J$12,E2039,E2039/$H2039*$J$12)</f>
        <v>2500</v>
      </c>
      <c r="T2039" s="2">
        <f t="shared" ref="T2039:T2049" si="2140">IF($H2039&lt;$J$12,F2039,F2039/$H2039*$J$12)</f>
        <v>2500</v>
      </c>
      <c r="U2039" s="2">
        <f t="shared" ref="U2039:U2049" si="2141">IF($H2039&lt;$J$12,G2039,G2039/$H2039*$J$12)</f>
        <v>0</v>
      </c>
      <c r="V2039" s="2"/>
      <c r="W2039" s="2">
        <f>S2039-S2039*$N$12</f>
        <v>2500</v>
      </c>
      <c r="X2039" s="2">
        <f>T2039-T2039*$N$12</f>
        <v>2500</v>
      </c>
      <c r="Y2039" s="2">
        <f>U2039-U2039*$N$12</f>
        <v>0</v>
      </c>
      <c r="Z2039" s="2"/>
      <c r="AA2039" s="2">
        <f>W2039*VLOOKUP($R2039,$D$19:$E$29,2,FALSE)</f>
        <v>625</v>
      </c>
      <c r="AB2039" s="2">
        <f t="shared" ref="AB2039:AB2049" si="2142">X2039*VLOOKUP($R2039,$D$19:$E$29,2,FALSE)</f>
        <v>625</v>
      </c>
      <c r="AC2039" s="2">
        <f t="shared" ref="AC2039:AC2049" si="2143">Y2039*VLOOKUP($R2039,$D$19:$E$29,2,FALSE)</f>
        <v>0</v>
      </c>
      <c r="AD2039" s="2"/>
      <c r="AE2039" s="2">
        <f>N2042</f>
        <v>3779.4507685921112</v>
      </c>
      <c r="AF2039" s="2">
        <f>O2042</f>
        <v>3779.4507685921112</v>
      </c>
      <c r="AG2039">
        <v>0</v>
      </c>
    </row>
    <row r="2040" spans="1:35" x14ac:dyDescent="0.25">
      <c r="D2040">
        <f t="shared" ref="D2040:D2049" si="2144">D2025</f>
        <v>2</v>
      </c>
      <c r="E2040" s="2">
        <f t="shared" ref="E2040:E2049" si="2145">AE2025</f>
        <v>625</v>
      </c>
      <c r="F2040" s="2">
        <f t="shared" ref="F2040:F2049" si="2146">AF2025</f>
        <v>625</v>
      </c>
      <c r="G2040">
        <f t="shared" ref="G2040:G2049" si="2147">AG2025</f>
        <v>0</v>
      </c>
      <c r="H2040" s="2">
        <f t="shared" ref="H2040:H2049" si="2148">SUM(E2040:G2040)</f>
        <v>1250</v>
      </c>
      <c r="K2040" s="1" t="s">
        <v>19</v>
      </c>
      <c r="L2040" s="8">
        <f>IF(B2038&lt;$M$5,0,$K$6/SUM($K$6,E2039:E2049))</f>
        <v>0</v>
      </c>
      <c r="M2040" s="1" t="s">
        <v>15</v>
      </c>
      <c r="N2040" s="2">
        <f>N2039*$I$6</f>
        <v>3779.4507685921112</v>
      </c>
      <c r="O2040" s="2">
        <f>O2039*$I$6</f>
        <v>3779.4507685921112</v>
      </c>
      <c r="P2040" s="2">
        <f>SUM(N2040:O2040)</f>
        <v>7558.9015371842224</v>
      </c>
      <c r="R2040">
        <v>2</v>
      </c>
      <c r="S2040" s="2">
        <f t="shared" si="2139"/>
        <v>625</v>
      </c>
      <c r="T2040" s="2">
        <f t="shared" si="2140"/>
        <v>625</v>
      </c>
      <c r="U2040" s="2">
        <f t="shared" si="2141"/>
        <v>0</v>
      </c>
      <c r="V2040" s="2"/>
      <c r="W2040" s="2">
        <f>S2040-S2040*$N$13</f>
        <v>593.75</v>
      </c>
      <c r="X2040" s="2">
        <f>T2040-T2040*$N$13</f>
        <v>593.75</v>
      </c>
      <c r="Y2040" s="2">
        <f>U2040-U2040*$N$13</f>
        <v>0</v>
      </c>
      <c r="Z2040" s="2"/>
      <c r="AA2040" s="2">
        <f t="shared" ref="AA2040:AA2049" si="2149">W2040*VLOOKUP($R2040,$D$19:$E$29,2,FALSE)</f>
        <v>237.5</v>
      </c>
      <c r="AB2040" s="2">
        <f t="shared" si="2142"/>
        <v>237.5</v>
      </c>
      <c r="AC2040" s="2">
        <f t="shared" si="2143"/>
        <v>0</v>
      </c>
      <c r="AD2040" s="2"/>
      <c r="AE2040" s="2">
        <f>AA2039</f>
        <v>625</v>
      </c>
      <c r="AF2040" s="2">
        <f t="shared" ref="AF2040:AF2049" si="2150">AB2039</f>
        <v>625</v>
      </c>
      <c r="AG2040" s="2">
        <f t="shared" ref="AG2040:AG2049" si="2151">AC2039</f>
        <v>0</v>
      </c>
    </row>
    <row r="2041" spans="1:35" x14ac:dyDescent="0.25">
      <c r="D2041">
        <f t="shared" si="2144"/>
        <v>3</v>
      </c>
      <c r="E2041" s="2">
        <f t="shared" si="2145"/>
        <v>237.5</v>
      </c>
      <c r="F2041" s="2">
        <f t="shared" si="2146"/>
        <v>237.5</v>
      </c>
      <c r="G2041">
        <f t="shared" si="2147"/>
        <v>0</v>
      </c>
      <c r="H2041" s="2">
        <f t="shared" si="2148"/>
        <v>475</v>
      </c>
      <c r="I2041" s="2">
        <f t="shared" ref="I2041:I2049" si="2152">F2041*VLOOKUP(D2041,$H$12:$L$22,4,FALSE)</f>
        <v>1149025</v>
      </c>
      <c r="J2041" s="2"/>
      <c r="K2041" s="1" t="s">
        <v>20</v>
      </c>
      <c r="L2041" s="8">
        <f>1-L2040</f>
        <v>1</v>
      </c>
      <c r="M2041" s="1" t="s">
        <v>16</v>
      </c>
      <c r="N2041" s="2">
        <f>IF($P2040&lt;$I$7,N2040,$I$7*N2040/$P2040)</f>
        <v>3779.4507685921112</v>
      </c>
      <c r="O2041" s="2">
        <f>IF($P2040&lt;$I$7,O2040,$I$7*O2040/$P2040)</f>
        <v>3779.4507685921112</v>
      </c>
      <c r="P2041" s="2">
        <f>SUM(N2041:O2041)</f>
        <v>7558.9015371842224</v>
      </c>
      <c r="R2041">
        <v>3</v>
      </c>
      <c r="S2041" s="2">
        <f t="shared" si="2139"/>
        <v>237.5</v>
      </c>
      <c r="T2041" s="2">
        <f t="shared" si="2140"/>
        <v>237.5</v>
      </c>
      <c r="U2041" s="2">
        <f t="shared" si="2141"/>
        <v>0</v>
      </c>
      <c r="V2041" s="2"/>
      <c r="W2041" s="2">
        <f>S2041-S2041*$N$14</f>
        <v>213.75</v>
      </c>
      <c r="X2041" s="2">
        <f>T2041-T2041*$N$14</f>
        <v>213.75</v>
      </c>
      <c r="Y2041" s="2">
        <f>U2041-U2041*$N$14</f>
        <v>0</v>
      </c>
      <c r="Z2041" s="2"/>
      <c r="AA2041" s="2">
        <f t="shared" si="2149"/>
        <v>85.5</v>
      </c>
      <c r="AB2041" s="2">
        <f t="shared" si="2142"/>
        <v>85.5</v>
      </c>
      <c r="AC2041" s="2">
        <f t="shared" si="2143"/>
        <v>0</v>
      </c>
      <c r="AD2041" s="2"/>
      <c r="AE2041" s="2">
        <f t="shared" ref="AE2041:AE2049" si="2153">AA2040</f>
        <v>237.5</v>
      </c>
      <c r="AF2041" s="2">
        <f t="shared" si="2150"/>
        <v>237.5</v>
      </c>
      <c r="AG2041" s="2">
        <f t="shared" si="2151"/>
        <v>0</v>
      </c>
    </row>
    <row r="2042" spans="1:35" x14ac:dyDescent="0.25">
      <c r="D2042">
        <f t="shared" si="2144"/>
        <v>4</v>
      </c>
      <c r="E2042" s="2">
        <f t="shared" si="2145"/>
        <v>85.5</v>
      </c>
      <c r="F2042" s="2">
        <f t="shared" si="2146"/>
        <v>85.5</v>
      </c>
      <c r="G2042">
        <f t="shared" si="2147"/>
        <v>0</v>
      </c>
      <c r="H2042" s="2">
        <f t="shared" si="2148"/>
        <v>171</v>
      </c>
      <c r="I2042" s="2">
        <f t="shared" si="2152"/>
        <v>847732.5</v>
      </c>
      <c r="J2042" s="2"/>
      <c r="K2042" s="1" t="s">
        <v>21</v>
      </c>
      <c r="L2042" s="2">
        <f>L2039*L2040</f>
        <v>0</v>
      </c>
      <c r="M2042" s="1" t="s">
        <v>33</v>
      </c>
      <c r="N2042" s="2">
        <f>N2041</f>
        <v>3779.4507685921112</v>
      </c>
      <c r="O2042" s="2">
        <f t="shared" ref="O2042" si="2154">O2041</f>
        <v>3779.4507685921112</v>
      </c>
      <c r="P2042" s="2">
        <f>SUM(N2042:O2042)</f>
        <v>7558.9015371842224</v>
      </c>
      <c r="R2042">
        <v>4</v>
      </c>
      <c r="S2042" s="2">
        <f t="shared" si="2139"/>
        <v>85.5</v>
      </c>
      <c r="T2042" s="2">
        <f t="shared" si="2140"/>
        <v>85.5</v>
      </c>
      <c r="U2042" s="2">
        <f t="shared" si="2141"/>
        <v>0</v>
      </c>
      <c r="V2042" s="2"/>
      <c r="W2042" s="2">
        <f>S2042-S2042*$N$15</f>
        <v>68.400000000000006</v>
      </c>
      <c r="X2042" s="2">
        <f>T2042-T2042*$N$15</f>
        <v>68.400000000000006</v>
      </c>
      <c r="Y2042" s="2">
        <f>U2042-U2042*$N$15</f>
        <v>0</v>
      </c>
      <c r="Z2042" s="2"/>
      <c r="AA2042" s="2">
        <f t="shared" si="2149"/>
        <v>41.04</v>
      </c>
      <c r="AB2042" s="2">
        <f t="shared" si="2142"/>
        <v>41.04</v>
      </c>
      <c r="AC2042" s="2">
        <f t="shared" si="2143"/>
        <v>0</v>
      </c>
      <c r="AD2042" s="2"/>
      <c r="AE2042" s="2">
        <f t="shared" si="2153"/>
        <v>85.5</v>
      </c>
      <c r="AF2042" s="2">
        <f t="shared" si="2150"/>
        <v>85.5</v>
      </c>
      <c r="AG2042" s="2">
        <f t="shared" si="2151"/>
        <v>0</v>
      </c>
    </row>
    <row r="2043" spans="1:35" x14ac:dyDescent="0.25">
      <c r="D2043">
        <f t="shared" si="2144"/>
        <v>5</v>
      </c>
      <c r="E2043" s="2">
        <f t="shared" si="2145"/>
        <v>41.04</v>
      </c>
      <c r="F2043" s="2">
        <f t="shared" si="2146"/>
        <v>41.04</v>
      </c>
      <c r="G2043">
        <f t="shared" si="2147"/>
        <v>0</v>
      </c>
      <c r="H2043" s="2">
        <f t="shared" si="2148"/>
        <v>82.08</v>
      </c>
      <c r="I2043" s="2">
        <f t="shared" si="2152"/>
        <v>647282.88</v>
      </c>
      <c r="J2043" s="2"/>
      <c r="K2043" s="1" t="s">
        <v>22</v>
      </c>
      <c r="L2043" s="2">
        <f>(L2039*L2041)/2</f>
        <v>1889725.3842960557</v>
      </c>
      <c r="R2043">
        <v>5</v>
      </c>
      <c r="S2043" s="2">
        <f t="shared" si="2139"/>
        <v>41.04</v>
      </c>
      <c r="T2043" s="2">
        <f t="shared" si="2140"/>
        <v>41.04</v>
      </c>
      <c r="U2043" s="2">
        <f t="shared" si="2141"/>
        <v>0</v>
      </c>
      <c r="V2043" s="2"/>
      <c r="W2043" s="2">
        <f>S2043-S2043*$N$16</f>
        <v>32.832000000000001</v>
      </c>
      <c r="X2043" s="2">
        <f>T2043-T2043*$N$16</f>
        <v>32.832000000000001</v>
      </c>
      <c r="Y2043" s="2">
        <f>U2043-U2043*$N$16</f>
        <v>0</v>
      </c>
      <c r="Z2043" s="2"/>
      <c r="AA2043" s="2">
        <f t="shared" si="2149"/>
        <v>19.699200000000001</v>
      </c>
      <c r="AB2043" s="2">
        <f t="shared" si="2142"/>
        <v>19.699200000000001</v>
      </c>
      <c r="AC2043" s="2">
        <f t="shared" si="2143"/>
        <v>0</v>
      </c>
      <c r="AD2043" s="2"/>
      <c r="AE2043" s="2">
        <f t="shared" si="2153"/>
        <v>41.04</v>
      </c>
      <c r="AF2043" s="2">
        <f t="shared" si="2150"/>
        <v>41.04</v>
      </c>
      <c r="AG2043" s="2">
        <f t="shared" si="2151"/>
        <v>0</v>
      </c>
    </row>
    <row r="2044" spans="1:35" x14ac:dyDescent="0.25">
      <c r="D2044">
        <f t="shared" si="2144"/>
        <v>6</v>
      </c>
      <c r="E2044" s="2">
        <f t="shared" si="2145"/>
        <v>19.699200000000001</v>
      </c>
      <c r="F2044" s="2">
        <f t="shared" si="2146"/>
        <v>19.699200000000001</v>
      </c>
      <c r="G2044">
        <f t="shared" si="2147"/>
        <v>0</v>
      </c>
      <c r="H2044" s="2">
        <f t="shared" si="2148"/>
        <v>39.398400000000002</v>
      </c>
      <c r="I2044" s="2">
        <f t="shared" si="2152"/>
        <v>447309.73440000002</v>
      </c>
      <c r="J2044" s="2"/>
      <c r="K2044" s="1" t="s">
        <v>23</v>
      </c>
      <c r="L2044" s="2">
        <f>L2043</f>
        <v>1889725.3842960557</v>
      </c>
      <c r="R2044">
        <v>6</v>
      </c>
      <c r="S2044" s="2">
        <f t="shared" si="2139"/>
        <v>19.699200000000001</v>
      </c>
      <c r="T2044" s="2">
        <f t="shared" si="2140"/>
        <v>19.699200000000001</v>
      </c>
      <c r="U2044" s="2">
        <f t="shared" si="2141"/>
        <v>0</v>
      </c>
      <c r="V2044" s="2"/>
      <c r="W2044" s="2">
        <f>S2044-S2044*$N$17</f>
        <v>15.759360000000001</v>
      </c>
      <c r="X2044" s="2">
        <f>T2044-T2044*$N$17</f>
        <v>15.759360000000001</v>
      </c>
      <c r="Y2044" s="2">
        <f>U2044-U2044*$N$17</f>
        <v>0</v>
      </c>
      <c r="Z2044" s="2"/>
      <c r="AA2044" s="2">
        <f t="shared" si="2149"/>
        <v>9.4556160000000009</v>
      </c>
      <c r="AB2044" s="2">
        <f t="shared" si="2142"/>
        <v>9.4556160000000009</v>
      </c>
      <c r="AC2044" s="2">
        <f t="shared" si="2143"/>
        <v>0</v>
      </c>
      <c r="AD2044" s="2"/>
      <c r="AE2044" s="2">
        <f t="shared" si="2153"/>
        <v>19.699200000000001</v>
      </c>
      <c r="AF2044" s="2">
        <f t="shared" si="2150"/>
        <v>19.699200000000001</v>
      </c>
      <c r="AG2044" s="2">
        <f t="shared" si="2151"/>
        <v>0</v>
      </c>
    </row>
    <row r="2045" spans="1:35" x14ac:dyDescent="0.25">
      <c r="D2045">
        <f t="shared" si="2144"/>
        <v>7</v>
      </c>
      <c r="E2045" s="2">
        <f t="shared" si="2145"/>
        <v>9.4556160000000009</v>
      </c>
      <c r="F2045" s="2">
        <f t="shared" si="2146"/>
        <v>9.4556160000000009</v>
      </c>
      <c r="G2045">
        <f t="shared" si="2147"/>
        <v>0</v>
      </c>
      <c r="H2045" s="2">
        <f t="shared" si="2148"/>
        <v>18.911232000000002</v>
      </c>
      <c r="I2045" s="2">
        <f t="shared" si="2152"/>
        <v>278288.23449600005</v>
      </c>
      <c r="J2045" s="2"/>
      <c r="K2045" s="15"/>
      <c r="L2045" s="2"/>
      <c r="M2045" s="2"/>
      <c r="N2045" s="2"/>
      <c r="O2045" s="2"/>
      <c r="R2045">
        <v>7</v>
      </c>
      <c r="S2045" s="2">
        <f t="shared" si="2139"/>
        <v>9.4556160000000009</v>
      </c>
      <c r="T2045" s="2">
        <f t="shared" si="2140"/>
        <v>9.4556160000000009</v>
      </c>
      <c r="U2045" s="2">
        <f t="shared" si="2141"/>
        <v>0</v>
      </c>
      <c r="V2045" s="2"/>
      <c r="W2045" s="2">
        <f>S2045-S2045*$N$18</f>
        <v>7.5644928000000009</v>
      </c>
      <c r="X2045" s="2">
        <f>T2045-T2045*$N$18</f>
        <v>7.5644928000000009</v>
      </c>
      <c r="Y2045" s="2">
        <f>U2045-U2045*$N$18</f>
        <v>0</v>
      </c>
      <c r="Z2045" s="2"/>
      <c r="AA2045" s="2">
        <f t="shared" si="2149"/>
        <v>4.53869568</v>
      </c>
      <c r="AB2045" s="2">
        <f t="shared" si="2142"/>
        <v>4.53869568</v>
      </c>
      <c r="AC2045" s="2">
        <f t="shared" si="2143"/>
        <v>0</v>
      </c>
      <c r="AD2045" s="2"/>
      <c r="AE2045" s="2">
        <f t="shared" si="2153"/>
        <v>9.4556160000000009</v>
      </c>
      <c r="AF2045" s="2">
        <f t="shared" si="2150"/>
        <v>9.4556160000000009</v>
      </c>
      <c r="AG2045" s="2">
        <f t="shared" si="2151"/>
        <v>0</v>
      </c>
    </row>
    <row r="2046" spans="1:35" x14ac:dyDescent="0.25">
      <c r="D2046">
        <f t="shared" si="2144"/>
        <v>8</v>
      </c>
      <c r="E2046" s="2">
        <f t="shared" si="2145"/>
        <v>4.53869568</v>
      </c>
      <c r="F2046" s="2">
        <f t="shared" si="2146"/>
        <v>4.53869568</v>
      </c>
      <c r="G2046">
        <f t="shared" si="2147"/>
        <v>0</v>
      </c>
      <c r="H2046" s="2">
        <f t="shared" si="2148"/>
        <v>9.07739136</v>
      </c>
      <c r="I2046" s="2">
        <f t="shared" si="2152"/>
        <v>168076.97842176</v>
      </c>
      <c r="J2046" s="2"/>
      <c r="K2046" s="2"/>
      <c r="L2046" s="2"/>
      <c r="M2046" s="2"/>
      <c r="N2046" s="2"/>
      <c r="O2046" s="2"/>
      <c r="R2046">
        <v>8</v>
      </c>
      <c r="S2046" s="2">
        <f t="shared" si="2139"/>
        <v>4.53869568</v>
      </c>
      <c r="T2046" s="2">
        <f t="shared" si="2140"/>
        <v>4.53869568</v>
      </c>
      <c r="U2046" s="2">
        <f t="shared" si="2141"/>
        <v>0</v>
      </c>
      <c r="V2046" s="2"/>
      <c r="W2046" s="2">
        <f>S2046-S2046*$N$19</f>
        <v>3.630956544</v>
      </c>
      <c r="X2046" s="2">
        <f>T2046-T2046*$N$19</f>
        <v>3.630956544</v>
      </c>
      <c r="Y2046" s="2">
        <f>U2046-U2046*$N$19</f>
        <v>0</v>
      </c>
      <c r="Z2046" s="2"/>
      <c r="AA2046" s="2">
        <f t="shared" si="2149"/>
        <v>2.1785739263999999</v>
      </c>
      <c r="AB2046" s="2">
        <f t="shared" si="2142"/>
        <v>2.1785739263999999</v>
      </c>
      <c r="AC2046" s="2">
        <f t="shared" si="2143"/>
        <v>0</v>
      </c>
      <c r="AD2046" s="2"/>
      <c r="AE2046" s="2">
        <f t="shared" si="2153"/>
        <v>4.53869568</v>
      </c>
      <c r="AF2046" s="2">
        <f t="shared" si="2150"/>
        <v>4.53869568</v>
      </c>
      <c r="AG2046" s="2">
        <f t="shared" si="2151"/>
        <v>0</v>
      </c>
    </row>
    <row r="2047" spans="1:35" x14ac:dyDescent="0.25">
      <c r="D2047">
        <f t="shared" si="2144"/>
        <v>9</v>
      </c>
      <c r="E2047" s="2">
        <f t="shared" si="2145"/>
        <v>2.1785739263999999</v>
      </c>
      <c r="F2047" s="2">
        <f t="shared" si="2146"/>
        <v>2.1785739263999999</v>
      </c>
      <c r="G2047">
        <f t="shared" si="2147"/>
        <v>0</v>
      </c>
      <c r="H2047" s="2">
        <f t="shared" si="2148"/>
        <v>4.3571478527999998</v>
      </c>
      <c r="I2047" s="2">
        <f t="shared" si="2152"/>
        <v>134261.15393617921</v>
      </c>
      <c r="J2047" s="2"/>
      <c r="K2047" s="2"/>
      <c r="L2047" s="2"/>
      <c r="M2047" s="2"/>
      <c r="N2047" s="2"/>
      <c r="O2047" s="2"/>
      <c r="R2047">
        <v>9</v>
      </c>
      <c r="S2047" s="2">
        <f t="shared" si="2139"/>
        <v>2.1785739263999999</v>
      </c>
      <c r="T2047" s="2">
        <f t="shared" si="2140"/>
        <v>2.1785739263999999</v>
      </c>
      <c r="U2047" s="2">
        <f t="shared" si="2141"/>
        <v>0</v>
      </c>
      <c r="V2047" s="2"/>
      <c r="W2047" s="2">
        <f>S2047-S2047*$N$20</f>
        <v>1.7428591411199998</v>
      </c>
      <c r="X2047" s="2">
        <f>T2047-T2047*$N$20</f>
        <v>1.7428591411199998</v>
      </c>
      <c r="Y2047" s="2">
        <f>U2047-U2047*$N$20</f>
        <v>0</v>
      </c>
      <c r="Z2047" s="2"/>
      <c r="AA2047" s="2">
        <f t="shared" si="2149"/>
        <v>1.0457154846719998</v>
      </c>
      <c r="AB2047" s="2">
        <f t="shared" si="2142"/>
        <v>1.0457154846719998</v>
      </c>
      <c r="AC2047" s="2">
        <f t="shared" si="2143"/>
        <v>0</v>
      </c>
      <c r="AD2047" s="2"/>
      <c r="AE2047" s="2">
        <f t="shared" si="2153"/>
        <v>2.1785739263999999</v>
      </c>
      <c r="AF2047" s="2">
        <f t="shared" si="2150"/>
        <v>2.1785739263999999</v>
      </c>
      <c r="AG2047" s="2">
        <f t="shared" si="2151"/>
        <v>0</v>
      </c>
    </row>
    <row r="2048" spans="1:35" x14ac:dyDescent="0.25">
      <c r="D2048">
        <f t="shared" si="2144"/>
        <v>10</v>
      </c>
      <c r="E2048" s="2">
        <f t="shared" si="2145"/>
        <v>1.0457154846719998</v>
      </c>
      <c r="F2048" s="2">
        <f t="shared" si="2146"/>
        <v>1.0457154846719998</v>
      </c>
      <c r="G2048">
        <f t="shared" si="2147"/>
        <v>0</v>
      </c>
      <c r="H2048" s="2">
        <f t="shared" si="2148"/>
        <v>2.0914309693439996</v>
      </c>
      <c r="I2048" s="2">
        <f t="shared" si="2152"/>
        <v>67114.019806248951</v>
      </c>
      <c r="J2048" s="2"/>
      <c r="K2048" s="2"/>
      <c r="L2048" s="2"/>
      <c r="M2048" s="2"/>
      <c r="N2048" s="2"/>
      <c r="O2048" s="2"/>
      <c r="R2048">
        <v>10</v>
      </c>
      <c r="S2048" s="2">
        <f t="shared" si="2139"/>
        <v>1.0457154846719998</v>
      </c>
      <c r="T2048" s="2">
        <f t="shared" si="2140"/>
        <v>1.0457154846719998</v>
      </c>
      <c r="U2048" s="2">
        <f t="shared" si="2141"/>
        <v>0</v>
      </c>
      <c r="V2048" s="2"/>
      <c r="W2048" s="2">
        <f>S2048-S2048*$N$21</f>
        <v>0.8365723877375999</v>
      </c>
      <c r="X2048" s="2">
        <f>T2048-T2048*$N$21</f>
        <v>0.8365723877375999</v>
      </c>
      <c r="Y2048" s="2">
        <f>U2048-U2048*$N$21</f>
        <v>0</v>
      </c>
      <c r="Z2048" s="2"/>
      <c r="AA2048" s="2">
        <f t="shared" si="2149"/>
        <v>0.50194343264255992</v>
      </c>
      <c r="AB2048" s="2">
        <f t="shared" si="2142"/>
        <v>0.50194343264255992</v>
      </c>
      <c r="AC2048" s="2">
        <f t="shared" si="2143"/>
        <v>0</v>
      </c>
      <c r="AD2048" s="2"/>
      <c r="AE2048" s="2">
        <f t="shared" si="2153"/>
        <v>1.0457154846719998</v>
      </c>
      <c r="AF2048" s="2">
        <f t="shared" si="2150"/>
        <v>1.0457154846719998</v>
      </c>
      <c r="AG2048" s="2">
        <f t="shared" si="2151"/>
        <v>0</v>
      </c>
    </row>
    <row r="2049" spans="1:35" x14ac:dyDescent="0.25">
      <c r="D2049">
        <f t="shared" si="2144"/>
        <v>11</v>
      </c>
      <c r="E2049" s="2">
        <f t="shared" si="2145"/>
        <v>0.50194343264255992</v>
      </c>
      <c r="F2049" s="2">
        <f t="shared" si="2146"/>
        <v>0.50194343264255992</v>
      </c>
      <c r="G2049">
        <f t="shared" si="2147"/>
        <v>0</v>
      </c>
      <c r="H2049" s="2">
        <f t="shared" si="2148"/>
        <v>1.0038868652851198</v>
      </c>
      <c r="I2049" s="2">
        <f t="shared" si="2152"/>
        <v>40360.26753192296</v>
      </c>
      <c r="J2049" s="2"/>
      <c r="K2049" s="2"/>
      <c r="L2049" s="2"/>
      <c r="M2049" s="2"/>
      <c r="N2049" s="2"/>
      <c r="O2049" s="2"/>
      <c r="R2049" s="3">
        <v>11</v>
      </c>
      <c r="S2049" s="6">
        <f t="shared" si="2139"/>
        <v>0.50194343264255992</v>
      </c>
      <c r="T2049" s="6">
        <f t="shared" si="2140"/>
        <v>0.50194343264255992</v>
      </c>
      <c r="U2049" s="6">
        <f t="shared" si="2141"/>
        <v>0</v>
      </c>
      <c r="V2049" s="7"/>
      <c r="W2049" s="2">
        <f>S2049-S2049*$N$22</f>
        <v>0.40155474611404796</v>
      </c>
      <c r="X2049" s="2">
        <f>T2049-T2049*$N$22</f>
        <v>0.40155474611404796</v>
      </c>
      <c r="Y2049" s="2">
        <f>U2049-U2049*$N$22</f>
        <v>0</v>
      </c>
      <c r="Z2049" s="2"/>
      <c r="AA2049" s="2">
        <f t="shared" si="2149"/>
        <v>0.24093284766842876</v>
      </c>
      <c r="AB2049" s="2">
        <f t="shared" si="2142"/>
        <v>0.24093284766842876</v>
      </c>
      <c r="AC2049" s="2">
        <f t="shared" si="2143"/>
        <v>0</v>
      </c>
      <c r="AD2049" s="2"/>
      <c r="AE2049" s="2">
        <f t="shared" si="2153"/>
        <v>0.50194343264255992</v>
      </c>
      <c r="AF2049" s="2">
        <f t="shared" si="2150"/>
        <v>0.50194343264255992</v>
      </c>
      <c r="AG2049" s="2">
        <f t="shared" si="2151"/>
        <v>0</v>
      </c>
    </row>
    <row r="2050" spans="1:35" x14ac:dyDescent="0.25">
      <c r="H2050" s="2">
        <f>SUM(H2039:H2049)</f>
        <v>9611.8210262316497</v>
      </c>
      <c r="I2050">
        <f>SUM(I2041:I2049)</f>
        <v>3779450.7685921113</v>
      </c>
      <c r="R2050" t="s">
        <v>30</v>
      </c>
      <c r="T2050">
        <f>IF($H2050&lt;$J$12,F2050,F2050/$H2050*$J$12)</f>
        <v>0</v>
      </c>
      <c r="U2050">
        <f>SUM(S2039:U2049)</f>
        <v>7052.9194890474282</v>
      </c>
      <c r="Y2050" s="2">
        <f>SUM(W2039:Y2049)</f>
        <v>6877.3355912379429</v>
      </c>
      <c r="AC2050" s="2">
        <f>SUM(AA2039:AC2049)</f>
        <v>2053.4013547427667</v>
      </c>
      <c r="AE2050" s="2">
        <f>SUM(AE2039:AE2049)</f>
        <v>4805.9105131158249</v>
      </c>
      <c r="AF2050" s="2">
        <f>SUM(AF2039:AF2049)</f>
        <v>4805.9105131158249</v>
      </c>
      <c r="AG2050">
        <f>SUM(AG2039:AG2049)</f>
        <v>0</v>
      </c>
      <c r="AH2050" s="15">
        <f>SUM(AE2039:AG2049)</f>
        <v>9611.8210262316461</v>
      </c>
    </row>
    <row r="2051" spans="1:35" x14ac:dyDescent="0.25">
      <c r="B2051" s="3"/>
      <c r="C2051" s="3"/>
      <c r="D2051" s="3"/>
      <c r="E2051" s="6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14"/>
      <c r="AI2051" s="3"/>
    </row>
    <row r="2052" spans="1:35" x14ac:dyDescent="0.25">
      <c r="B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7"/>
      <c r="U2052" s="7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7"/>
      <c r="AH2052" s="19"/>
      <c r="AI2052" s="7"/>
    </row>
    <row r="2053" spans="1:35" x14ac:dyDescent="0.25">
      <c r="A2053" t="s">
        <v>24</v>
      </c>
      <c r="B2053">
        <f>B2038+1</f>
        <v>135</v>
      </c>
      <c r="D2053" s="3" t="s">
        <v>34</v>
      </c>
      <c r="E2053" s="3" t="s">
        <v>5</v>
      </c>
      <c r="F2053" s="3" t="s">
        <v>4</v>
      </c>
      <c r="G2053" s="3" t="s">
        <v>6</v>
      </c>
      <c r="H2053" s="3" t="s">
        <v>14</v>
      </c>
      <c r="I2053" s="3" t="s">
        <v>7</v>
      </c>
      <c r="K2053" s="14" t="s">
        <v>32</v>
      </c>
      <c r="L2053" s="4"/>
      <c r="M2053" s="4"/>
      <c r="N2053" s="3" t="s">
        <v>51</v>
      </c>
      <c r="O2053" s="3" t="s">
        <v>50</v>
      </c>
      <c r="P2053" s="3" t="s">
        <v>14</v>
      </c>
      <c r="R2053" s="3" t="s">
        <v>34</v>
      </c>
      <c r="S2053" s="3" t="s">
        <v>35</v>
      </c>
      <c r="T2053" s="3" t="s">
        <v>36</v>
      </c>
      <c r="U2053" s="3" t="s">
        <v>37</v>
      </c>
      <c r="W2053" s="3" t="s">
        <v>38</v>
      </c>
      <c r="X2053" s="3" t="s">
        <v>39</v>
      </c>
      <c r="Y2053" s="3" t="s">
        <v>40</v>
      </c>
      <c r="AA2053" s="3" t="s">
        <v>41</v>
      </c>
      <c r="AB2053" s="3" t="s">
        <v>42</v>
      </c>
      <c r="AC2053" s="3" t="s">
        <v>43</v>
      </c>
      <c r="AE2053" s="3" t="s">
        <v>52</v>
      </c>
      <c r="AF2053" s="3" t="s">
        <v>54</v>
      </c>
      <c r="AG2053" s="3" t="s">
        <v>53</v>
      </c>
      <c r="AH2053" s="1" t="s">
        <v>24</v>
      </c>
      <c r="AI2053">
        <f>B2053</f>
        <v>135</v>
      </c>
    </row>
    <row r="2054" spans="1:35" x14ac:dyDescent="0.25">
      <c r="D2054">
        <f>D2039</f>
        <v>1</v>
      </c>
      <c r="E2054" s="2">
        <f>AE2039</f>
        <v>3779.4507685921112</v>
      </c>
      <c r="F2054" s="2">
        <f>AF2039</f>
        <v>3779.4507685921112</v>
      </c>
      <c r="G2054">
        <f>IF($B2053&lt;$M$5,0,$K$6)</f>
        <v>0</v>
      </c>
      <c r="H2054" s="2">
        <f>SUM(E2054:G2054)</f>
        <v>7558.9015371842224</v>
      </c>
      <c r="K2054" s="1" t="s">
        <v>17</v>
      </c>
      <c r="L2054" s="2">
        <f>SUM(I2056:I2064)</f>
        <v>3779450.7685921113</v>
      </c>
      <c r="M2054" s="4"/>
      <c r="N2054" s="7">
        <f>L2057+L2058</f>
        <v>1889725.3842960557</v>
      </c>
      <c r="O2054" s="7">
        <f>L2059</f>
        <v>1889725.3842960557</v>
      </c>
      <c r="P2054" s="4"/>
      <c r="R2054">
        <v>1</v>
      </c>
      <c r="S2054" s="2">
        <f t="shared" ref="S2054:S2064" si="2155">IF($H2054&lt;$J$12,E2054,E2054/$H2054*$J$12)</f>
        <v>2500</v>
      </c>
      <c r="T2054" s="2">
        <f t="shared" ref="T2054:T2064" si="2156">IF($H2054&lt;$J$12,F2054,F2054/$H2054*$J$12)</f>
        <v>2500</v>
      </c>
      <c r="U2054" s="2">
        <f t="shared" ref="U2054:U2064" si="2157">IF($H2054&lt;$J$12,G2054,G2054/$H2054*$J$12)</f>
        <v>0</v>
      </c>
      <c r="V2054" s="2"/>
      <c r="W2054" s="2">
        <f>S2054-S2054*$N$12</f>
        <v>2500</v>
      </c>
      <c r="X2054" s="2">
        <f>T2054-T2054*$N$12</f>
        <v>2500</v>
      </c>
      <c r="Y2054" s="2">
        <f>U2054-U2054*$N$12</f>
        <v>0</v>
      </c>
      <c r="Z2054" s="2"/>
      <c r="AA2054" s="2">
        <f>W2054*VLOOKUP($R2054,$D$19:$E$29,2,FALSE)</f>
        <v>625</v>
      </c>
      <c r="AB2054" s="2">
        <f t="shared" ref="AB2054:AB2064" si="2158">X2054*VLOOKUP($R2054,$D$19:$E$29,2,FALSE)</f>
        <v>625</v>
      </c>
      <c r="AC2054" s="2">
        <f t="shared" ref="AC2054:AC2064" si="2159">Y2054*VLOOKUP($R2054,$D$19:$E$29,2,FALSE)</f>
        <v>0</v>
      </c>
      <c r="AD2054" s="2"/>
      <c r="AE2054" s="2">
        <f>N2057</f>
        <v>3779.4507685921112</v>
      </c>
      <c r="AF2054" s="2">
        <f>O2057</f>
        <v>3779.4507685921112</v>
      </c>
      <c r="AG2054">
        <v>0</v>
      </c>
    </row>
    <row r="2055" spans="1:35" x14ac:dyDescent="0.25">
      <c r="D2055">
        <f t="shared" ref="D2055:D2064" si="2160">D2040</f>
        <v>2</v>
      </c>
      <c r="E2055" s="2">
        <f t="shared" ref="E2055:E2064" si="2161">AE2040</f>
        <v>625</v>
      </c>
      <c r="F2055" s="2">
        <f t="shared" ref="F2055:F2064" si="2162">AF2040</f>
        <v>625</v>
      </c>
      <c r="G2055">
        <f t="shared" ref="G2055:G2064" si="2163">AG2040</f>
        <v>0</v>
      </c>
      <c r="H2055" s="2">
        <f t="shared" ref="H2055:H2064" si="2164">SUM(E2055:G2055)</f>
        <v>1250</v>
      </c>
      <c r="K2055" s="1" t="s">
        <v>19</v>
      </c>
      <c r="L2055" s="8">
        <f>IF(B2053&lt;$M$5,0,$K$6/SUM($K$6,E2054:E2064))</f>
        <v>0</v>
      </c>
      <c r="M2055" s="1" t="s">
        <v>15</v>
      </c>
      <c r="N2055" s="2">
        <f>N2054*$I$6</f>
        <v>3779.4507685921112</v>
      </c>
      <c r="O2055" s="2">
        <f>O2054*$I$6</f>
        <v>3779.4507685921112</v>
      </c>
      <c r="P2055" s="2">
        <f>SUM(N2055:O2055)</f>
        <v>7558.9015371842224</v>
      </c>
      <c r="R2055">
        <v>2</v>
      </c>
      <c r="S2055" s="2">
        <f t="shared" si="2155"/>
        <v>625</v>
      </c>
      <c r="T2055" s="2">
        <f t="shared" si="2156"/>
        <v>625</v>
      </c>
      <c r="U2055" s="2">
        <f t="shared" si="2157"/>
        <v>0</v>
      </c>
      <c r="V2055" s="2"/>
      <c r="W2055" s="2">
        <f>S2055-S2055*$N$13</f>
        <v>593.75</v>
      </c>
      <c r="X2055" s="2">
        <f>T2055-T2055*$N$13</f>
        <v>593.75</v>
      </c>
      <c r="Y2055" s="2">
        <f>U2055-U2055*$N$13</f>
        <v>0</v>
      </c>
      <c r="Z2055" s="2"/>
      <c r="AA2055" s="2">
        <f t="shared" ref="AA2055:AA2064" si="2165">W2055*VLOOKUP($R2055,$D$19:$E$29,2,FALSE)</f>
        <v>237.5</v>
      </c>
      <c r="AB2055" s="2">
        <f t="shared" si="2158"/>
        <v>237.5</v>
      </c>
      <c r="AC2055" s="2">
        <f t="shared" si="2159"/>
        <v>0</v>
      </c>
      <c r="AD2055" s="2"/>
      <c r="AE2055" s="2">
        <f>AA2054</f>
        <v>625</v>
      </c>
      <c r="AF2055" s="2">
        <f t="shared" ref="AF2055:AF2064" si="2166">AB2054</f>
        <v>625</v>
      </c>
      <c r="AG2055" s="2">
        <f t="shared" ref="AG2055:AG2064" si="2167">AC2054</f>
        <v>0</v>
      </c>
    </row>
    <row r="2056" spans="1:35" x14ac:dyDescent="0.25">
      <c r="D2056">
        <f t="shared" si="2160"/>
        <v>3</v>
      </c>
      <c r="E2056" s="2">
        <f t="shared" si="2161"/>
        <v>237.5</v>
      </c>
      <c r="F2056" s="2">
        <f t="shared" si="2162"/>
        <v>237.5</v>
      </c>
      <c r="G2056">
        <f t="shared" si="2163"/>
        <v>0</v>
      </c>
      <c r="H2056" s="2">
        <f t="shared" si="2164"/>
        <v>475</v>
      </c>
      <c r="I2056" s="2">
        <f t="shared" ref="I2056:I2064" si="2168">F2056*VLOOKUP(D2056,$H$12:$L$22,4,FALSE)</f>
        <v>1149025</v>
      </c>
      <c r="J2056" s="2"/>
      <c r="K2056" s="1" t="s">
        <v>20</v>
      </c>
      <c r="L2056" s="8">
        <f>1-L2055</f>
        <v>1</v>
      </c>
      <c r="M2056" s="1" t="s">
        <v>16</v>
      </c>
      <c r="N2056" s="2">
        <f>IF($P2055&lt;$I$7,N2055,$I$7*N2055/$P2055)</f>
        <v>3779.4507685921112</v>
      </c>
      <c r="O2056" s="2">
        <f>IF($P2055&lt;$I$7,O2055,$I$7*O2055/$P2055)</f>
        <v>3779.4507685921112</v>
      </c>
      <c r="P2056" s="2">
        <f>SUM(N2056:O2056)</f>
        <v>7558.9015371842224</v>
      </c>
      <c r="R2056">
        <v>3</v>
      </c>
      <c r="S2056" s="2">
        <f t="shared" si="2155"/>
        <v>237.5</v>
      </c>
      <c r="T2056" s="2">
        <f t="shared" si="2156"/>
        <v>237.5</v>
      </c>
      <c r="U2056" s="2">
        <f t="shared" si="2157"/>
        <v>0</v>
      </c>
      <c r="V2056" s="2"/>
      <c r="W2056" s="2">
        <f>S2056-S2056*$N$14</f>
        <v>213.75</v>
      </c>
      <c r="X2056" s="2">
        <f>T2056-T2056*$N$14</f>
        <v>213.75</v>
      </c>
      <c r="Y2056" s="2">
        <f>U2056-U2056*$N$14</f>
        <v>0</v>
      </c>
      <c r="Z2056" s="2"/>
      <c r="AA2056" s="2">
        <f t="shared" si="2165"/>
        <v>85.5</v>
      </c>
      <c r="AB2056" s="2">
        <f t="shared" si="2158"/>
        <v>85.5</v>
      </c>
      <c r="AC2056" s="2">
        <f t="shared" si="2159"/>
        <v>0</v>
      </c>
      <c r="AD2056" s="2"/>
      <c r="AE2056" s="2">
        <f t="shared" ref="AE2056:AE2064" si="2169">AA2055</f>
        <v>237.5</v>
      </c>
      <c r="AF2056" s="2">
        <f t="shared" si="2166"/>
        <v>237.5</v>
      </c>
      <c r="AG2056" s="2">
        <f t="shared" si="2167"/>
        <v>0</v>
      </c>
    </row>
    <row r="2057" spans="1:35" x14ac:dyDescent="0.25">
      <c r="D2057">
        <f t="shared" si="2160"/>
        <v>4</v>
      </c>
      <c r="E2057" s="2">
        <f t="shared" si="2161"/>
        <v>85.5</v>
      </c>
      <c r="F2057" s="2">
        <f t="shared" si="2162"/>
        <v>85.5</v>
      </c>
      <c r="G2057">
        <f t="shared" si="2163"/>
        <v>0</v>
      </c>
      <c r="H2057" s="2">
        <f t="shared" si="2164"/>
        <v>171</v>
      </c>
      <c r="I2057" s="2">
        <f t="shared" si="2168"/>
        <v>847732.5</v>
      </c>
      <c r="J2057" s="2"/>
      <c r="K2057" s="1" t="s">
        <v>21</v>
      </c>
      <c r="L2057" s="2">
        <f>L2054*L2055</f>
        <v>0</v>
      </c>
      <c r="M2057" s="1" t="s">
        <v>33</v>
      </c>
      <c r="N2057" s="2">
        <f>N2056</f>
        <v>3779.4507685921112</v>
      </c>
      <c r="O2057" s="2">
        <f t="shared" ref="O2057" si="2170">O2056</f>
        <v>3779.4507685921112</v>
      </c>
      <c r="P2057" s="2">
        <f>SUM(N2057:O2057)</f>
        <v>7558.9015371842224</v>
      </c>
      <c r="R2057">
        <v>4</v>
      </c>
      <c r="S2057" s="2">
        <f t="shared" si="2155"/>
        <v>85.5</v>
      </c>
      <c r="T2057" s="2">
        <f t="shared" si="2156"/>
        <v>85.5</v>
      </c>
      <c r="U2057" s="2">
        <f t="shared" si="2157"/>
        <v>0</v>
      </c>
      <c r="V2057" s="2"/>
      <c r="W2057" s="2">
        <f>S2057-S2057*$N$15</f>
        <v>68.400000000000006</v>
      </c>
      <c r="X2057" s="2">
        <f>T2057-T2057*$N$15</f>
        <v>68.400000000000006</v>
      </c>
      <c r="Y2057" s="2">
        <f>U2057-U2057*$N$15</f>
        <v>0</v>
      </c>
      <c r="Z2057" s="2"/>
      <c r="AA2057" s="2">
        <f t="shared" si="2165"/>
        <v>41.04</v>
      </c>
      <c r="AB2057" s="2">
        <f t="shared" si="2158"/>
        <v>41.04</v>
      </c>
      <c r="AC2057" s="2">
        <f t="shared" si="2159"/>
        <v>0</v>
      </c>
      <c r="AD2057" s="2"/>
      <c r="AE2057" s="2">
        <f t="shared" si="2169"/>
        <v>85.5</v>
      </c>
      <c r="AF2057" s="2">
        <f t="shared" si="2166"/>
        <v>85.5</v>
      </c>
      <c r="AG2057" s="2">
        <f t="shared" si="2167"/>
        <v>0</v>
      </c>
    </row>
    <row r="2058" spans="1:35" x14ac:dyDescent="0.25">
      <c r="D2058">
        <f t="shared" si="2160"/>
        <v>5</v>
      </c>
      <c r="E2058" s="2">
        <f t="shared" si="2161"/>
        <v>41.04</v>
      </c>
      <c r="F2058" s="2">
        <f t="shared" si="2162"/>
        <v>41.04</v>
      </c>
      <c r="G2058">
        <f t="shared" si="2163"/>
        <v>0</v>
      </c>
      <c r="H2058" s="2">
        <f t="shared" si="2164"/>
        <v>82.08</v>
      </c>
      <c r="I2058" s="2">
        <f t="shared" si="2168"/>
        <v>647282.88</v>
      </c>
      <c r="J2058" s="2"/>
      <c r="K2058" s="1" t="s">
        <v>22</v>
      </c>
      <c r="L2058" s="2">
        <f>(L2054*L2056)/2</f>
        <v>1889725.3842960557</v>
      </c>
      <c r="R2058">
        <v>5</v>
      </c>
      <c r="S2058" s="2">
        <f t="shared" si="2155"/>
        <v>41.04</v>
      </c>
      <c r="T2058" s="2">
        <f t="shared" si="2156"/>
        <v>41.04</v>
      </c>
      <c r="U2058" s="2">
        <f t="shared" si="2157"/>
        <v>0</v>
      </c>
      <c r="V2058" s="2"/>
      <c r="W2058" s="2">
        <f>S2058-S2058*$N$16</f>
        <v>32.832000000000001</v>
      </c>
      <c r="X2058" s="2">
        <f>T2058-T2058*$N$16</f>
        <v>32.832000000000001</v>
      </c>
      <c r="Y2058" s="2">
        <f>U2058-U2058*$N$16</f>
        <v>0</v>
      </c>
      <c r="Z2058" s="2"/>
      <c r="AA2058" s="2">
        <f t="shared" si="2165"/>
        <v>19.699200000000001</v>
      </c>
      <c r="AB2058" s="2">
        <f t="shared" si="2158"/>
        <v>19.699200000000001</v>
      </c>
      <c r="AC2058" s="2">
        <f t="shared" si="2159"/>
        <v>0</v>
      </c>
      <c r="AD2058" s="2"/>
      <c r="AE2058" s="2">
        <f t="shared" si="2169"/>
        <v>41.04</v>
      </c>
      <c r="AF2058" s="2">
        <f t="shared" si="2166"/>
        <v>41.04</v>
      </c>
      <c r="AG2058" s="2">
        <f t="shared" si="2167"/>
        <v>0</v>
      </c>
    </row>
    <row r="2059" spans="1:35" x14ac:dyDescent="0.25">
      <c r="D2059">
        <f t="shared" si="2160"/>
        <v>6</v>
      </c>
      <c r="E2059" s="2">
        <f t="shared" si="2161"/>
        <v>19.699200000000001</v>
      </c>
      <c r="F2059" s="2">
        <f t="shared" si="2162"/>
        <v>19.699200000000001</v>
      </c>
      <c r="G2059">
        <f t="shared" si="2163"/>
        <v>0</v>
      </c>
      <c r="H2059" s="2">
        <f t="shared" si="2164"/>
        <v>39.398400000000002</v>
      </c>
      <c r="I2059" s="2">
        <f t="shared" si="2168"/>
        <v>447309.73440000002</v>
      </c>
      <c r="J2059" s="2"/>
      <c r="K2059" s="1" t="s">
        <v>23</v>
      </c>
      <c r="L2059" s="2">
        <f>L2058</f>
        <v>1889725.3842960557</v>
      </c>
      <c r="R2059">
        <v>6</v>
      </c>
      <c r="S2059" s="2">
        <f t="shared" si="2155"/>
        <v>19.699200000000001</v>
      </c>
      <c r="T2059" s="2">
        <f t="shared" si="2156"/>
        <v>19.699200000000001</v>
      </c>
      <c r="U2059" s="2">
        <f t="shared" si="2157"/>
        <v>0</v>
      </c>
      <c r="V2059" s="2"/>
      <c r="W2059" s="2">
        <f>S2059-S2059*$N$17</f>
        <v>15.759360000000001</v>
      </c>
      <c r="X2059" s="2">
        <f>T2059-T2059*$N$17</f>
        <v>15.759360000000001</v>
      </c>
      <c r="Y2059" s="2">
        <f>U2059-U2059*$N$17</f>
        <v>0</v>
      </c>
      <c r="Z2059" s="2"/>
      <c r="AA2059" s="2">
        <f t="shared" si="2165"/>
        <v>9.4556160000000009</v>
      </c>
      <c r="AB2059" s="2">
        <f t="shared" si="2158"/>
        <v>9.4556160000000009</v>
      </c>
      <c r="AC2059" s="2">
        <f t="shared" si="2159"/>
        <v>0</v>
      </c>
      <c r="AD2059" s="2"/>
      <c r="AE2059" s="2">
        <f t="shared" si="2169"/>
        <v>19.699200000000001</v>
      </c>
      <c r="AF2059" s="2">
        <f t="shared" si="2166"/>
        <v>19.699200000000001</v>
      </c>
      <c r="AG2059" s="2">
        <f t="shared" si="2167"/>
        <v>0</v>
      </c>
    </row>
    <row r="2060" spans="1:35" x14ac:dyDescent="0.25">
      <c r="D2060">
        <f t="shared" si="2160"/>
        <v>7</v>
      </c>
      <c r="E2060" s="2">
        <f t="shared" si="2161"/>
        <v>9.4556160000000009</v>
      </c>
      <c r="F2060" s="2">
        <f t="shared" si="2162"/>
        <v>9.4556160000000009</v>
      </c>
      <c r="G2060">
        <f t="shared" si="2163"/>
        <v>0</v>
      </c>
      <c r="H2060" s="2">
        <f t="shared" si="2164"/>
        <v>18.911232000000002</v>
      </c>
      <c r="I2060" s="2">
        <f t="shared" si="2168"/>
        <v>278288.23449600005</v>
      </c>
      <c r="J2060" s="2"/>
      <c r="K2060" s="15"/>
      <c r="L2060" s="2"/>
      <c r="M2060" s="2"/>
      <c r="N2060" s="2"/>
      <c r="O2060" s="2"/>
      <c r="R2060">
        <v>7</v>
      </c>
      <c r="S2060" s="2">
        <f t="shared" si="2155"/>
        <v>9.4556160000000009</v>
      </c>
      <c r="T2060" s="2">
        <f t="shared" si="2156"/>
        <v>9.4556160000000009</v>
      </c>
      <c r="U2060" s="2">
        <f t="shared" si="2157"/>
        <v>0</v>
      </c>
      <c r="V2060" s="2"/>
      <c r="W2060" s="2">
        <f>S2060-S2060*$N$18</f>
        <v>7.5644928000000009</v>
      </c>
      <c r="X2060" s="2">
        <f>T2060-T2060*$N$18</f>
        <v>7.5644928000000009</v>
      </c>
      <c r="Y2060" s="2">
        <f>U2060-U2060*$N$18</f>
        <v>0</v>
      </c>
      <c r="Z2060" s="2"/>
      <c r="AA2060" s="2">
        <f t="shared" si="2165"/>
        <v>4.53869568</v>
      </c>
      <c r="AB2060" s="2">
        <f t="shared" si="2158"/>
        <v>4.53869568</v>
      </c>
      <c r="AC2060" s="2">
        <f t="shared" si="2159"/>
        <v>0</v>
      </c>
      <c r="AD2060" s="2"/>
      <c r="AE2060" s="2">
        <f t="shared" si="2169"/>
        <v>9.4556160000000009</v>
      </c>
      <c r="AF2060" s="2">
        <f t="shared" si="2166"/>
        <v>9.4556160000000009</v>
      </c>
      <c r="AG2060" s="2">
        <f t="shared" si="2167"/>
        <v>0</v>
      </c>
    </row>
    <row r="2061" spans="1:35" x14ac:dyDescent="0.25">
      <c r="D2061">
        <f t="shared" si="2160"/>
        <v>8</v>
      </c>
      <c r="E2061" s="2">
        <f t="shared" si="2161"/>
        <v>4.53869568</v>
      </c>
      <c r="F2061" s="2">
        <f t="shared" si="2162"/>
        <v>4.53869568</v>
      </c>
      <c r="G2061">
        <f t="shared" si="2163"/>
        <v>0</v>
      </c>
      <c r="H2061" s="2">
        <f t="shared" si="2164"/>
        <v>9.07739136</v>
      </c>
      <c r="I2061" s="2">
        <f t="shared" si="2168"/>
        <v>168076.97842176</v>
      </c>
      <c r="J2061" s="2"/>
      <c r="K2061" s="2"/>
      <c r="L2061" s="2"/>
      <c r="M2061" s="2"/>
      <c r="N2061" s="2"/>
      <c r="O2061" s="2"/>
      <c r="R2061">
        <v>8</v>
      </c>
      <c r="S2061" s="2">
        <f t="shared" si="2155"/>
        <v>4.53869568</v>
      </c>
      <c r="T2061" s="2">
        <f t="shared" si="2156"/>
        <v>4.53869568</v>
      </c>
      <c r="U2061" s="2">
        <f t="shared" si="2157"/>
        <v>0</v>
      </c>
      <c r="V2061" s="2"/>
      <c r="W2061" s="2">
        <f>S2061-S2061*$N$19</f>
        <v>3.630956544</v>
      </c>
      <c r="X2061" s="2">
        <f>T2061-T2061*$N$19</f>
        <v>3.630956544</v>
      </c>
      <c r="Y2061" s="2">
        <f>U2061-U2061*$N$19</f>
        <v>0</v>
      </c>
      <c r="Z2061" s="2"/>
      <c r="AA2061" s="2">
        <f t="shared" si="2165"/>
        <v>2.1785739263999999</v>
      </c>
      <c r="AB2061" s="2">
        <f t="shared" si="2158"/>
        <v>2.1785739263999999</v>
      </c>
      <c r="AC2061" s="2">
        <f t="shared" si="2159"/>
        <v>0</v>
      </c>
      <c r="AD2061" s="2"/>
      <c r="AE2061" s="2">
        <f t="shared" si="2169"/>
        <v>4.53869568</v>
      </c>
      <c r="AF2061" s="2">
        <f t="shared" si="2166"/>
        <v>4.53869568</v>
      </c>
      <c r="AG2061" s="2">
        <f t="shared" si="2167"/>
        <v>0</v>
      </c>
    </row>
    <row r="2062" spans="1:35" x14ac:dyDescent="0.25">
      <c r="D2062">
        <f t="shared" si="2160"/>
        <v>9</v>
      </c>
      <c r="E2062" s="2">
        <f t="shared" si="2161"/>
        <v>2.1785739263999999</v>
      </c>
      <c r="F2062" s="2">
        <f t="shared" si="2162"/>
        <v>2.1785739263999999</v>
      </c>
      <c r="G2062">
        <f t="shared" si="2163"/>
        <v>0</v>
      </c>
      <c r="H2062" s="2">
        <f t="shared" si="2164"/>
        <v>4.3571478527999998</v>
      </c>
      <c r="I2062" s="2">
        <f t="shared" si="2168"/>
        <v>134261.15393617921</v>
      </c>
      <c r="J2062" s="2"/>
      <c r="K2062" s="2"/>
      <c r="L2062" s="2"/>
      <c r="M2062" s="2"/>
      <c r="N2062" s="2"/>
      <c r="O2062" s="2"/>
      <c r="R2062">
        <v>9</v>
      </c>
      <c r="S2062" s="2">
        <f t="shared" si="2155"/>
        <v>2.1785739263999999</v>
      </c>
      <c r="T2062" s="2">
        <f t="shared" si="2156"/>
        <v>2.1785739263999999</v>
      </c>
      <c r="U2062" s="2">
        <f t="shared" si="2157"/>
        <v>0</v>
      </c>
      <c r="V2062" s="2"/>
      <c r="W2062" s="2">
        <f>S2062-S2062*$N$20</f>
        <v>1.7428591411199998</v>
      </c>
      <c r="X2062" s="2">
        <f>T2062-T2062*$N$20</f>
        <v>1.7428591411199998</v>
      </c>
      <c r="Y2062" s="2">
        <f>U2062-U2062*$N$20</f>
        <v>0</v>
      </c>
      <c r="Z2062" s="2"/>
      <c r="AA2062" s="2">
        <f t="shared" si="2165"/>
        <v>1.0457154846719998</v>
      </c>
      <c r="AB2062" s="2">
        <f t="shared" si="2158"/>
        <v>1.0457154846719998</v>
      </c>
      <c r="AC2062" s="2">
        <f t="shared" si="2159"/>
        <v>0</v>
      </c>
      <c r="AD2062" s="2"/>
      <c r="AE2062" s="2">
        <f t="shared" si="2169"/>
        <v>2.1785739263999999</v>
      </c>
      <c r="AF2062" s="2">
        <f t="shared" si="2166"/>
        <v>2.1785739263999999</v>
      </c>
      <c r="AG2062" s="2">
        <f t="shared" si="2167"/>
        <v>0</v>
      </c>
    </row>
    <row r="2063" spans="1:35" x14ac:dyDescent="0.25">
      <c r="D2063">
        <f t="shared" si="2160"/>
        <v>10</v>
      </c>
      <c r="E2063" s="2">
        <f t="shared" si="2161"/>
        <v>1.0457154846719998</v>
      </c>
      <c r="F2063" s="2">
        <f t="shared" si="2162"/>
        <v>1.0457154846719998</v>
      </c>
      <c r="G2063">
        <f t="shared" si="2163"/>
        <v>0</v>
      </c>
      <c r="H2063" s="2">
        <f t="shared" si="2164"/>
        <v>2.0914309693439996</v>
      </c>
      <c r="I2063" s="2">
        <f t="shared" si="2168"/>
        <v>67114.019806248951</v>
      </c>
      <c r="J2063" s="2"/>
      <c r="K2063" s="2"/>
      <c r="L2063" s="2"/>
      <c r="M2063" s="2"/>
      <c r="N2063" s="2"/>
      <c r="O2063" s="2"/>
      <c r="R2063">
        <v>10</v>
      </c>
      <c r="S2063" s="2">
        <f t="shared" si="2155"/>
        <v>1.0457154846719998</v>
      </c>
      <c r="T2063" s="2">
        <f t="shared" si="2156"/>
        <v>1.0457154846719998</v>
      </c>
      <c r="U2063" s="2">
        <f t="shared" si="2157"/>
        <v>0</v>
      </c>
      <c r="V2063" s="2"/>
      <c r="W2063" s="2">
        <f>S2063-S2063*$N$21</f>
        <v>0.8365723877375999</v>
      </c>
      <c r="X2063" s="2">
        <f>T2063-T2063*$N$21</f>
        <v>0.8365723877375999</v>
      </c>
      <c r="Y2063" s="2">
        <f>U2063-U2063*$N$21</f>
        <v>0</v>
      </c>
      <c r="Z2063" s="2"/>
      <c r="AA2063" s="2">
        <f t="shared" si="2165"/>
        <v>0.50194343264255992</v>
      </c>
      <c r="AB2063" s="2">
        <f t="shared" si="2158"/>
        <v>0.50194343264255992</v>
      </c>
      <c r="AC2063" s="2">
        <f t="shared" si="2159"/>
        <v>0</v>
      </c>
      <c r="AD2063" s="2"/>
      <c r="AE2063" s="2">
        <f t="shared" si="2169"/>
        <v>1.0457154846719998</v>
      </c>
      <c r="AF2063" s="2">
        <f t="shared" si="2166"/>
        <v>1.0457154846719998</v>
      </c>
      <c r="AG2063" s="2">
        <f t="shared" si="2167"/>
        <v>0</v>
      </c>
    </row>
    <row r="2064" spans="1:35" x14ac:dyDescent="0.25">
      <c r="D2064">
        <f t="shared" si="2160"/>
        <v>11</v>
      </c>
      <c r="E2064" s="2">
        <f t="shared" si="2161"/>
        <v>0.50194343264255992</v>
      </c>
      <c r="F2064" s="2">
        <f t="shared" si="2162"/>
        <v>0.50194343264255992</v>
      </c>
      <c r="G2064">
        <f t="shared" si="2163"/>
        <v>0</v>
      </c>
      <c r="H2064" s="2">
        <f t="shared" si="2164"/>
        <v>1.0038868652851198</v>
      </c>
      <c r="I2064" s="2">
        <f t="shared" si="2168"/>
        <v>40360.26753192296</v>
      </c>
      <c r="J2064" s="2"/>
      <c r="K2064" s="2"/>
      <c r="L2064" s="2"/>
      <c r="M2064" s="2"/>
      <c r="N2064" s="2"/>
      <c r="O2064" s="2"/>
      <c r="R2064" s="3">
        <v>11</v>
      </c>
      <c r="S2064" s="6">
        <f t="shared" si="2155"/>
        <v>0.50194343264255992</v>
      </c>
      <c r="T2064" s="6">
        <f t="shared" si="2156"/>
        <v>0.50194343264255992</v>
      </c>
      <c r="U2064" s="6">
        <f t="shared" si="2157"/>
        <v>0</v>
      </c>
      <c r="V2064" s="7"/>
      <c r="W2064" s="2">
        <f>S2064-S2064*$N$22</f>
        <v>0.40155474611404796</v>
      </c>
      <c r="X2064" s="2">
        <f>T2064-T2064*$N$22</f>
        <v>0.40155474611404796</v>
      </c>
      <c r="Y2064" s="2">
        <f>U2064-U2064*$N$22</f>
        <v>0</v>
      </c>
      <c r="Z2064" s="2"/>
      <c r="AA2064" s="2">
        <f t="shared" si="2165"/>
        <v>0.24093284766842876</v>
      </c>
      <c r="AB2064" s="2">
        <f t="shared" si="2158"/>
        <v>0.24093284766842876</v>
      </c>
      <c r="AC2064" s="2">
        <f t="shared" si="2159"/>
        <v>0</v>
      </c>
      <c r="AD2064" s="2"/>
      <c r="AE2064" s="2">
        <f t="shared" si="2169"/>
        <v>0.50194343264255992</v>
      </c>
      <c r="AF2064" s="2">
        <f t="shared" si="2166"/>
        <v>0.50194343264255992</v>
      </c>
      <c r="AG2064" s="2">
        <f t="shared" si="2167"/>
        <v>0</v>
      </c>
    </row>
    <row r="2065" spans="1:35" x14ac:dyDescent="0.25">
      <c r="H2065" s="2">
        <f>SUM(H2054:H2064)</f>
        <v>9611.8210262316497</v>
      </c>
      <c r="I2065">
        <f>SUM(I2056:I2064)</f>
        <v>3779450.7685921113</v>
      </c>
      <c r="R2065" t="s">
        <v>30</v>
      </c>
      <c r="T2065">
        <f>IF($H2065&lt;$J$12,F2065,F2065/$H2065*$J$12)</f>
        <v>0</v>
      </c>
      <c r="U2065">
        <f>SUM(S2054:U2064)</f>
        <v>7052.9194890474282</v>
      </c>
      <c r="Y2065" s="2">
        <f>SUM(W2054:Y2064)</f>
        <v>6877.3355912379429</v>
      </c>
      <c r="AC2065" s="2">
        <f>SUM(AA2054:AC2064)</f>
        <v>2053.4013547427667</v>
      </c>
      <c r="AE2065" s="2">
        <f>SUM(AE2054:AE2064)</f>
        <v>4805.9105131158249</v>
      </c>
      <c r="AF2065" s="2">
        <f>SUM(AF2054:AF2064)</f>
        <v>4805.9105131158249</v>
      </c>
      <c r="AG2065">
        <f>SUM(AG2054:AG2064)</f>
        <v>0</v>
      </c>
      <c r="AH2065" s="15">
        <f>SUM(AE2054:AG2064)</f>
        <v>9611.8210262316461</v>
      </c>
    </row>
    <row r="2066" spans="1:35" x14ac:dyDescent="0.25">
      <c r="B2066" s="3"/>
      <c r="C2066" s="3"/>
      <c r="D2066" s="3"/>
      <c r="E2066" s="6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14"/>
      <c r="AI2066" s="3"/>
    </row>
    <row r="2067" spans="1:35" x14ac:dyDescent="0.25">
      <c r="B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7"/>
      <c r="U2067" s="7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7"/>
      <c r="AH2067" s="19"/>
      <c r="AI2067" s="7"/>
    </row>
    <row r="2068" spans="1:35" x14ac:dyDescent="0.25">
      <c r="A2068" t="s">
        <v>24</v>
      </c>
      <c r="B2068">
        <f>B2053+1</f>
        <v>136</v>
      </c>
      <c r="D2068" s="3" t="s">
        <v>34</v>
      </c>
      <c r="E2068" s="3" t="s">
        <v>5</v>
      </c>
      <c r="F2068" s="3" t="s">
        <v>4</v>
      </c>
      <c r="G2068" s="3" t="s">
        <v>6</v>
      </c>
      <c r="H2068" s="3" t="s">
        <v>14</v>
      </c>
      <c r="I2068" s="3" t="s">
        <v>7</v>
      </c>
      <c r="K2068" s="14" t="s">
        <v>32</v>
      </c>
      <c r="L2068" s="4"/>
      <c r="M2068" s="4"/>
      <c r="N2068" s="3" t="s">
        <v>51</v>
      </c>
      <c r="O2068" s="3" t="s">
        <v>50</v>
      </c>
      <c r="P2068" s="3" t="s">
        <v>14</v>
      </c>
      <c r="R2068" s="3" t="s">
        <v>34</v>
      </c>
      <c r="S2068" s="3" t="s">
        <v>35</v>
      </c>
      <c r="T2068" s="3" t="s">
        <v>36</v>
      </c>
      <c r="U2068" s="3" t="s">
        <v>37</v>
      </c>
      <c r="W2068" s="3" t="s">
        <v>38</v>
      </c>
      <c r="X2068" s="3" t="s">
        <v>39</v>
      </c>
      <c r="Y2068" s="3" t="s">
        <v>40</v>
      </c>
      <c r="AA2068" s="3" t="s">
        <v>41</v>
      </c>
      <c r="AB2068" s="3" t="s">
        <v>42</v>
      </c>
      <c r="AC2068" s="3" t="s">
        <v>43</v>
      </c>
      <c r="AE2068" s="3" t="s">
        <v>52</v>
      </c>
      <c r="AF2068" s="3" t="s">
        <v>54</v>
      </c>
      <c r="AG2068" s="3" t="s">
        <v>53</v>
      </c>
      <c r="AH2068" s="1" t="s">
        <v>24</v>
      </c>
      <c r="AI2068">
        <f>B2068</f>
        <v>136</v>
      </c>
    </row>
    <row r="2069" spans="1:35" x14ac:dyDescent="0.25">
      <c r="D2069">
        <f>D2054</f>
        <v>1</v>
      </c>
      <c r="E2069" s="2">
        <f>AE2054</f>
        <v>3779.4507685921112</v>
      </c>
      <c r="F2069" s="2">
        <f>AF2054</f>
        <v>3779.4507685921112</v>
      </c>
      <c r="G2069">
        <f>IF($B2068&lt;$M$5,0,$K$6)</f>
        <v>0</v>
      </c>
      <c r="H2069" s="2">
        <f>SUM(E2069:G2069)</f>
        <v>7558.9015371842224</v>
      </c>
      <c r="K2069" s="1" t="s">
        <v>17</v>
      </c>
      <c r="L2069" s="2">
        <f>SUM(I2071:I2079)</f>
        <v>3779450.7685921113</v>
      </c>
      <c r="M2069" s="4"/>
      <c r="N2069" s="7">
        <f>L2072+L2073</f>
        <v>1889725.3842960557</v>
      </c>
      <c r="O2069" s="7">
        <f>L2074</f>
        <v>1889725.3842960557</v>
      </c>
      <c r="P2069" s="4"/>
      <c r="R2069">
        <v>1</v>
      </c>
      <c r="S2069" s="2">
        <f t="shared" ref="S2069:S2079" si="2171">IF($H2069&lt;$J$12,E2069,E2069/$H2069*$J$12)</f>
        <v>2500</v>
      </c>
      <c r="T2069" s="2">
        <f t="shared" ref="T2069:T2079" si="2172">IF($H2069&lt;$J$12,F2069,F2069/$H2069*$J$12)</f>
        <v>2500</v>
      </c>
      <c r="U2069" s="2">
        <f t="shared" ref="U2069:U2079" si="2173">IF($H2069&lt;$J$12,G2069,G2069/$H2069*$J$12)</f>
        <v>0</v>
      </c>
      <c r="V2069" s="2"/>
      <c r="W2069" s="2">
        <f>S2069-S2069*$N$12</f>
        <v>2500</v>
      </c>
      <c r="X2069" s="2">
        <f>T2069-T2069*$N$12</f>
        <v>2500</v>
      </c>
      <c r="Y2069" s="2">
        <f>U2069-U2069*$N$12</f>
        <v>0</v>
      </c>
      <c r="Z2069" s="2"/>
      <c r="AA2069" s="2">
        <f>W2069*VLOOKUP($R2069,$D$19:$E$29,2,FALSE)</f>
        <v>625</v>
      </c>
      <c r="AB2069" s="2">
        <f t="shared" ref="AB2069:AB2079" si="2174">X2069*VLOOKUP($R2069,$D$19:$E$29,2,FALSE)</f>
        <v>625</v>
      </c>
      <c r="AC2069" s="2">
        <f t="shared" ref="AC2069:AC2079" si="2175">Y2069*VLOOKUP($R2069,$D$19:$E$29,2,FALSE)</f>
        <v>0</v>
      </c>
      <c r="AD2069" s="2"/>
      <c r="AE2069" s="2">
        <f>N2072</f>
        <v>3779.4507685921112</v>
      </c>
      <c r="AF2069" s="2">
        <f>O2072</f>
        <v>3779.4507685921112</v>
      </c>
      <c r="AG2069">
        <v>0</v>
      </c>
    </row>
    <row r="2070" spans="1:35" x14ac:dyDescent="0.25">
      <c r="D2070">
        <f t="shared" ref="D2070:D2079" si="2176">D2055</f>
        <v>2</v>
      </c>
      <c r="E2070" s="2">
        <f t="shared" ref="E2070:E2079" si="2177">AE2055</f>
        <v>625</v>
      </c>
      <c r="F2070" s="2">
        <f t="shared" ref="F2070:F2079" si="2178">AF2055</f>
        <v>625</v>
      </c>
      <c r="G2070">
        <f t="shared" ref="G2070:G2079" si="2179">AG2055</f>
        <v>0</v>
      </c>
      <c r="H2070" s="2">
        <f t="shared" ref="H2070:H2079" si="2180">SUM(E2070:G2070)</f>
        <v>1250</v>
      </c>
      <c r="K2070" s="1" t="s">
        <v>19</v>
      </c>
      <c r="L2070" s="8">
        <f>IF(B2068&lt;$M$5,0,$K$6/SUM($K$6,E2069:E2079))</f>
        <v>0</v>
      </c>
      <c r="M2070" s="1" t="s">
        <v>15</v>
      </c>
      <c r="N2070" s="2">
        <f>N2069*$I$6</f>
        <v>3779.4507685921112</v>
      </c>
      <c r="O2070" s="2">
        <f>O2069*$I$6</f>
        <v>3779.4507685921112</v>
      </c>
      <c r="P2070" s="2">
        <f>SUM(N2070:O2070)</f>
        <v>7558.9015371842224</v>
      </c>
      <c r="R2070">
        <v>2</v>
      </c>
      <c r="S2070" s="2">
        <f t="shared" si="2171"/>
        <v>625</v>
      </c>
      <c r="T2070" s="2">
        <f t="shared" si="2172"/>
        <v>625</v>
      </c>
      <c r="U2070" s="2">
        <f t="shared" si="2173"/>
        <v>0</v>
      </c>
      <c r="V2070" s="2"/>
      <c r="W2070" s="2">
        <f>S2070-S2070*$N$13</f>
        <v>593.75</v>
      </c>
      <c r="X2070" s="2">
        <f>T2070-T2070*$N$13</f>
        <v>593.75</v>
      </c>
      <c r="Y2070" s="2">
        <f>U2070-U2070*$N$13</f>
        <v>0</v>
      </c>
      <c r="Z2070" s="2"/>
      <c r="AA2070" s="2">
        <f t="shared" ref="AA2070:AA2079" si="2181">W2070*VLOOKUP($R2070,$D$19:$E$29,2,FALSE)</f>
        <v>237.5</v>
      </c>
      <c r="AB2070" s="2">
        <f t="shared" si="2174"/>
        <v>237.5</v>
      </c>
      <c r="AC2070" s="2">
        <f t="shared" si="2175"/>
        <v>0</v>
      </c>
      <c r="AD2070" s="2"/>
      <c r="AE2070" s="2">
        <f>AA2069</f>
        <v>625</v>
      </c>
      <c r="AF2070" s="2">
        <f t="shared" ref="AF2070:AF2079" si="2182">AB2069</f>
        <v>625</v>
      </c>
      <c r="AG2070" s="2">
        <f t="shared" ref="AG2070:AG2079" si="2183">AC2069</f>
        <v>0</v>
      </c>
    </row>
    <row r="2071" spans="1:35" x14ac:dyDescent="0.25">
      <c r="D2071">
        <f t="shared" si="2176"/>
        <v>3</v>
      </c>
      <c r="E2071" s="2">
        <f t="shared" si="2177"/>
        <v>237.5</v>
      </c>
      <c r="F2071" s="2">
        <f t="shared" si="2178"/>
        <v>237.5</v>
      </c>
      <c r="G2071">
        <f t="shared" si="2179"/>
        <v>0</v>
      </c>
      <c r="H2071" s="2">
        <f t="shared" si="2180"/>
        <v>475</v>
      </c>
      <c r="I2071" s="2">
        <f t="shared" ref="I2071:I2079" si="2184">F2071*VLOOKUP(D2071,$H$12:$L$22,4,FALSE)</f>
        <v>1149025</v>
      </c>
      <c r="J2071" s="2"/>
      <c r="K2071" s="1" t="s">
        <v>20</v>
      </c>
      <c r="L2071" s="8">
        <f>1-L2070</f>
        <v>1</v>
      </c>
      <c r="M2071" s="1" t="s">
        <v>16</v>
      </c>
      <c r="N2071" s="2">
        <f>IF($P2070&lt;$I$7,N2070,$I$7*N2070/$P2070)</f>
        <v>3779.4507685921112</v>
      </c>
      <c r="O2071" s="2">
        <f>IF($P2070&lt;$I$7,O2070,$I$7*O2070/$P2070)</f>
        <v>3779.4507685921112</v>
      </c>
      <c r="P2071" s="2">
        <f>SUM(N2071:O2071)</f>
        <v>7558.9015371842224</v>
      </c>
      <c r="R2071">
        <v>3</v>
      </c>
      <c r="S2071" s="2">
        <f t="shared" si="2171"/>
        <v>237.5</v>
      </c>
      <c r="T2071" s="2">
        <f t="shared" si="2172"/>
        <v>237.5</v>
      </c>
      <c r="U2071" s="2">
        <f t="shared" si="2173"/>
        <v>0</v>
      </c>
      <c r="V2071" s="2"/>
      <c r="W2071" s="2">
        <f>S2071-S2071*$N$14</f>
        <v>213.75</v>
      </c>
      <c r="X2071" s="2">
        <f>T2071-T2071*$N$14</f>
        <v>213.75</v>
      </c>
      <c r="Y2071" s="2">
        <f>U2071-U2071*$N$14</f>
        <v>0</v>
      </c>
      <c r="Z2071" s="2"/>
      <c r="AA2071" s="2">
        <f t="shared" si="2181"/>
        <v>85.5</v>
      </c>
      <c r="AB2071" s="2">
        <f t="shared" si="2174"/>
        <v>85.5</v>
      </c>
      <c r="AC2071" s="2">
        <f t="shared" si="2175"/>
        <v>0</v>
      </c>
      <c r="AD2071" s="2"/>
      <c r="AE2071" s="2">
        <f t="shared" ref="AE2071:AE2079" si="2185">AA2070</f>
        <v>237.5</v>
      </c>
      <c r="AF2071" s="2">
        <f t="shared" si="2182"/>
        <v>237.5</v>
      </c>
      <c r="AG2071" s="2">
        <f t="shared" si="2183"/>
        <v>0</v>
      </c>
    </row>
    <row r="2072" spans="1:35" x14ac:dyDescent="0.25">
      <c r="D2072">
        <f t="shared" si="2176"/>
        <v>4</v>
      </c>
      <c r="E2072" s="2">
        <f t="shared" si="2177"/>
        <v>85.5</v>
      </c>
      <c r="F2072" s="2">
        <f t="shared" si="2178"/>
        <v>85.5</v>
      </c>
      <c r="G2072">
        <f t="shared" si="2179"/>
        <v>0</v>
      </c>
      <c r="H2072" s="2">
        <f t="shared" si="2180"/>
        <v>171</v>
      </c>
      <c r="I2072" s="2">
        <f t="shared" si="2184"/>
        <v>847732.5</v>
      </c>
      <c r="J2072" s="2"/>
      <c r="K2072" s="1" t="s">
        <v>21</v>
      </c>
      <c r="L2072" s="2">
        <f>L2069*L2070</f>
        <v>0</v>
      </c>
      <c r="M2072" s="1" t="s">
        <v>33</v>
      </c>
      <c r="N2072" s="2">
        <f>N2071</f>
        <v>3779.4507685921112</v>
      </c>
      <c r="O2072" s="2">
        <f t="shared" ref="O2072" si="2186">O2071</f>
        <v>3779.4507685921112</v>
      </c>
      <c r="P2072" s="2">
        <f>SUM(N2072:O2072)</f>
        <v>7558.9015371842224</v>
      </c>
      <c r="R2072">
        <v>4</v>
      </c>
      <c r="S2072" s="2">
        <f t="shared" si="2171"/>
        <v>85.5</v>
      </c>
      <c r="T2072" s="2">
        <f t="shared" si="2172"/>
        <v>85.5</v>
      </c>
      <c r="U2072" s="2">
        <f t="shared" si="2173"/>
        <v>0</v>
      </c>
      <c r="V2072" s="2"/>
      <c r="W2072" s="2">
        <f>S2072-S2072*$N$15</f>
        <v>68.400000000000006</v>
      </c>
      <c r="X2072" s="2">
        <f>T2072-T2072*$N$15</f>
        <v>68.400000000000006</v>
      </c>
      <c r="Y2072" s="2">
        <f>U2072-U2072*$N$15</f>
        <v>0</v>
      </c>
      <c r="Z2072" s="2"/>
      <c r="AA2072" s="2">
        <f t="shared" si="2181"/>
        <v>41.04</v>
      </c>
      <c r="AB2072" s="2">
        <f t="shared" si="2174"/>
        <v>41.04</v>
      </c>
      <c r="AC2072" s="2">
        <f t="shared" si="2175"/>
        <v>0</v>
      </c>
      <c r="AD2072" s="2"/>
      <c r="AE2072" s="2">
        <f t="shared" si="2185"/>
        <v>85.5</v>
      </c>
      <c r="AF2072" s="2">
        <f t="shared" si="2182"/>
        <v>85.5</v>
      </c>
      <c r="AG2072" s="2">
        <f t="shared" si="2183"/>
        <v>0</v>
      </c>
    </row>
    <row r="2073" spans="1:35" x14ac:dyDescent="0.25">
      <c r="D2073">
        <f t="shared" si="2176"/>
        <v>5</v>
      </c>
      <c r="E2073" s="2">
        <f t="shared" si="2177"/>
        <v>41.04</v>
      </c>
      <c r="F2073" s="2">
        <f t="shared" si="2178"/>
        <v>41.04</v>
      </c>
      <c r="G2073">
        <f t="shared" si="2179"/>
        <v>0</v>
      </c>
      <c r="H2073" s="2">
        <f t="shared" si="2180"/>
        <v>82.08</v>
      </c>
      <c r="I2073" s="2">
        <f t="shared" si="2184"/>
        <v>647282.88</v>
      </c>
      <c r="J2073" s="2"/>
      <c r="K2073" s="1" t="s">
        <v>22</v>
      </c>
      <c r="L2073" s="2">
        <f>(L2069*L2071)/2</f>
        <v>1889725.3842960557</v>
      </c>
      <c r="R2073">
        <v>5</v>
      </c>
      <c r="S2073" s="2">
        <f t="shared" si="2171"/>
        <v>41.04</v>
      </c>
      <c r="T2073" s="2">
        <f t="shared" si="2172"/>
        <v>41.04</v>
      </c>
      <c r="U2073" s="2">
        <f t="shared" si="2173"/>
        <v>0</v>
      </c>
      <c r="V2073" s="2"/>
      <c r="W2073" s="2">
        <f>S2073-S2073*$N$16</f>
        <v>32.832000000000001</v>
      </c>
      <c r="X2073" s="2">
        <f>T2073-T2073*$N$16</f>
        <v>32.832000000000001</v>
      </c>
      <c r="Y2073" s="2">
        <f>U2073-U2073*$N$16</f>
        <v>0</v>
      </c>
      <c r="Z2073" s="2"/>
      <c r="AA2073" s="2">
        <f t="shared" si="2181"/>
        <v>19.699200000000001</v>
      </c>
      <c r="AB2073" s="2">
        <f t="shared" si="2174"/>
        <v>19.699200000000001</v>
      </c>
      <c r="AC2073" s="2">
        <f t="shared" si="2175"/>
        <v>0</v>
      </c>
      <c r="AD2073" s="2"/>
      <c r="AE2073" s="2">
        <f t="shared" si="2185"/>
        <v>41.04</v>
      </c>
      <c r="AF2073" s="2">
        <f t="shared" si="2182"/>
        <v>41.04</v>
      </c>
      <c r="AG2073" s="2">
        <f t="shared" si="2183"/>
        <v>0</v>
      </c>
    </row>
    <row r="2074" spans="1:35" x14ac:dyDescent="0.25">
      <c r="D2074">
        <f t="shared" si="2176"/>
        <v>6</v>
      </c>
      <c r="E2074" s="2">
        <f t="shared" si="2177"/>
        <v>19.699200000000001</v>
      </c>
      <c r="F2074" s="2">
        <f t="shared" si="2178"/>
        <v>19.699200000000001</v>
      </c>
      <c r="G2074">
        <f t="shared" si="2179"/>
        <v>0</v>
      </c>
      <c r="H2074" s="2">
        <f t="shared" si="2180"/>
        <v>39.398400000000002</v>
      </c>
      <c r="I2074" s="2">
        <f t="shared" si="2184"/>
        <v>447309.73440000002</v>
      </c>
      <c r="J2074" s="2"/>
      <c r="K2074" s="1" t="s">
        <v>23</v>
      </c>
      <c r="L2074" s="2">
        <f>L2073</f>
        <v>1889725.3842960557</v>
      </c>
      <c r="R2074">
        <v>6</v>
      </c>
      <c r="S2074" s="2">
        <f t="shared" si="2171"/>
        <v>19.699200000000001</v>
      </c>
      <c r="T2074" s="2">
        <f t="shared" si="2172"/>
        <v>19.699200000000001</v>
      </c>
      <c r="U2074" s="2">
        <f t="shared" si="2173"/>
        <v>0</v>
      </c>
      <c r="V2074" s="2"/>
      <c r="W2074" s="2">
        <f>S2074-S2074*$N$17</f>
        <v>15.759360000000001</v>
      </c>
      <c r="X2074" s="2">
        <f>T2074-T2074*$N$17</f>
        <v>15.759360000000001</v>
      </c>
      <c r="Y2074" s="2">
        <f>U2074-U2074*$N$17</f>
        <v>0</v>
      </c>
      <c r="Z2074" s="2"/>
      <c r="AA2074" s="2">
        <f t="shared" si="2181"/>
        <v>9.4556160000000009</v>
      </c>
      <c r="AB2074" s="2">
        <f t="shared" si="2174"/>
        <v>9.4556160000000009</v>
      </c>
      <c r="AC2074" s="2">
        <f t="shared" si="2175"/>
        <v>0</v>
      </c>
      <c r="AD2074" s="2"/>
      <c r="AE2074" s="2">
        <f t="shared" si="2185"/>
        <v>19.699200000000001</v>
      </c>
      <c r="AF2074" s="2">
        <f t="shared" si="2182"/>
        <v>19.699200000000001</v>
      </c>
      <c r="AG2074" s="2">
        <f t="shared" si="2183"/>
        <v>0</v>
      </c>
    </row>
    <row r="2075" spans="1:35" x14ac:dyDescent="0.25">
      <c r="D2075">
        <f t="shared" si="2176"/>
        <v>7</v>
      </c>
      <c r="E2075" s="2">
        <f t="shared" si="2177"/>
        <v>9.4556160000000009</v>
      </c>
      <c r="F2075" s="2">
        <f t="shared" si="2178"/>
        <v>9.4556160000000009</v>
      </c>
      <c r="G2075">
        <f t="shared" si="2179"/>
        <v>0</v>
      </c>
      <c r="H2075" s="2">
        <f t="shared" si="2180"/>
        <v>18.911232000000002</v>
      </c>
      <c r="I2075" s="2">
        <f t="shared" si="2184"/>
        <v>278288.23449600005</v>
      </c>
      <c r="J2075" s="2"/>
      <c r="K2075" s="15"/>
      <c r="L2075" s="2"/>
      <c r="M2075" s="2"/>
      <c r="N2075" s="2"/>
      <c r="O2075" s="2"/>
      <c r="R2075">
        <v>7</v>
      </c>
      <c r="S2075" s="2">
        <f t="shared" si="2171"/>
        <v>9.4556160000000009</v>
      </c>
      <c r="T2075" s="2">
        <f t="shared" si="2172"/>
        <v>9.4556160000000009</v>
      </c>
      <c r="U2075" s="2">
        <f t="shared" si="2173"/>
        <v>0</v>
      </c>
      <c r="V2075" s="2"/>
      <c r="W2075" s="2">
        <f>S2075-S2075*$N$18</f>
        <v>7.5644928000000009</v>
      </c>
      <c r="X2075" s="2">
        <f>T2075-T2075*$N$18</f>
        <v>7.5644928000000009</v>
      </c>
      <c r="Y2075" s="2">
        <f>U2075-U2075*$N$18</f>
        <v>0</v>
      </c>
      <c r="Z2075" s="2"/>
      <c r="AA2075" s="2">
        <f t="shared" si="2181"/>
        <v>4.53869568</v>
      </c>
      <c r="AB2075" s="2">
        <f t="shared" si="2174"/>
        <v>4.53869568</v>
      </c>
      <c r="AC2075" s="2">
        <f t="shared" si="2175"/>
        <v>0</v>
      </c>
      <c r="AD2075" s="2"/>
      <c r="AE2075" s="2">
        <f t="shared" si="2185"/>
        <v>9.4556160000000009</v>
      </c>
      <c r="AF2075" s="2">
        <f t="shared" si="2182"/>
        <v>9.4556160000000009</v>
      </c>
      <c r="AG2075" s="2">
        <f t="shared" si="2183"/>
        <v>0</v>
      </c>
    </row>
    <row r="2076" spans="1:35" x14ac:dyDescent="0.25">
      <c r="D2076">
        <f t="shared" si="2176"/>
        <v>8</v>
      </c>
      <c r="E2076" s="2">
        <f t="shared" si="2177"/>
        <v>4.53869568</v>
      </c>
      <c r="F2076" s="2">
        <f t="shared" si="2178"/>
        <v>4.53869568</v>
      </c>
      <c r="G2076">
        <f t="shared" si="2179"/>
        <v>0</v>
      </c>
      <c r="H2076" s="2">
        <f t="shared" si="2180"/>
        <v>9.07739136</v>
      </c>
      <c r="I2076" s="2">
        <f t="shared" si="2184"/>
        <v>168076.97842176</v>
      </c>
      <c r="J2076" s="2"/>
      <c r="K2076" s="2"/>
      <c r="L2076" s="2"/>
      <c r="M2076" s="2"/>
      <c r="N2076" s="2"/>
      <c r="O2076" s="2"/>
      <c r="R2076">
        <v>8</v>
      </c>
      <c r="S2076" s="2">
        <f t="shared" si="2171"/>
        <v>4.53869568</v>
      </c>
      <c r="T2076" s="2">
        <f t="shared" si="2172"/>
        <v>4.53869568</v>
      </c>
      <c r="U2076" s="2">
        <f t="shared" si="2173"/>
        <v>0</v>
      </c>
      <c r="V2076" s="2"/>
      <c r="W2076" s="2">
        <f>S2076-S2076*$N$19</f>
        <v>3.630956544</v>
      </c>
      <c r="X2076" s="2">
        <f>T2076-T2076*$N$19</f>
        <v>3.630956544</v>
      </c>
      <c r="Y2076" s="2">
        <f>U2076-U2076*$N$19</f>
        <v>0</v>
      </c>
      <c r="Z2076" s="2"/>
      <c r="AA2076" s="2">
        <f t="shared" si="2181"/>
        <v>2.1785739263999999</v>
      </c>
      <c r="AB2076" s="2">
        <f t="shared" si="2174"/>
        <v>2.1785739263999999</v>
      </c>
      <c r="AC2076" s="2">
        <f t="shared" si="2175"/>
        <v>0</v>
      </c>
      <c r="AD2076" s="2"/>
      <c r="AE2076" s="2">
        <f t="shared" si="2185"/>
        <v>4.53869568</v>
      </c>
      <c r="AF2076" s="2">
        <f t="shared" si="2182"/>
        <v>4.53869568</v>
      </c>
      <c r="AG2076" s="2">
        <f t="shared" si="2183"/>
        <v>0</v>
      </c>
    </row>
    <row r="2077" spans="1:35" x14ac:dyDescent="0.25">
      <c r="D2077">
        <f t="shared" si="2176"/>
        <v>9</v>
      </c>
      <c r="E2077" s="2">
        <f t="shared" si="2177"/>
        <v>2.1785739263999999</v>
      </c>
      <c r="F2077" s="2">
        <f t="shared" si="2178"/>
        <v>2.1785739263999999</v>
      </c>
      <c r="G2077">
        <f t="shared" si="2179"/>
        <v>0</v>
      </c>
      <c r="H2077" s="2">
        <f t="shared" si="2180"/>
        <v>4.3571478527999998</v>
      </c>
      <c r="I2077" s="2">
        <f t="shared" si="2184"/>
        <v>134261.15393617921</v>
      </c>
      <c r="J2077" s="2"/>
      <c r="K2077" s="2"/>
      <c r="L2077" s="2"/>
      <c r="M2077" s="2"/>
      <c r="N2077" s="2"/>
      <c r="O2077" s="2"/>
      <c r="R2077">
        <v>9</v>
      </c>
      <c r="S2077" s="2">
        <f t="shared" si="2171"/>
        <v>2.1785739263999999</v>
      </c>
      <c r="T2077" s="2">
        <f t="shared" si="2172"/>
        <v>2.1785739263999999</v>
      </c>
      <c r="U2077" s="2">
        <f t="shared" si="2173"/>
        <v>0</v>
      </c>
      <c r="V2077" s="2"/>
      <c r="W2077" s="2">
        <f>S2077-S2077*$N$20</f>
        <v>1.7428591411199998</v>
      </c>
      <c r="X2077" s="2">
        <f>T2077-T2077*$N$20</f>
        <v>1.7428591411199998</v>
      </c>
      <c r="Y2077" s="2">
        <f>U2077-U2077*$N$20</f>
        <v>0</v>
      </c>
      <c r="Z2077" s="2"/>
      <c r="AA2077" s="2">
        <f t="shared" si="2181"/>
        <v>1.0457154846719998</v>
      </c>
      <c r="AB2077" s="2">
        <f t="shared" si="2174"/>
        <v>1.0457154846719998</v>
      </c>
      <c r="AC2077" s="2">
        <f t="shared" si="2175"/>
        <v>0</v>
      </c>
      <c r="AD2077" s="2"/>
      <c r="AE2077" s="2">
        <f t="shared" si="2185"/>
        <v>2.1785739263999999</v>
      </c>
      <c r="AF2077" s="2">
        <f t="shared" si="2182"/>
        <v>2.1785739263999999</v>
      </c>
      <c r="AG2077" s="2">
        <f t="shared" si="2183"/>
        <v>0</v>
      </c>
    </row>
    <row r="2078" spans="1:35" x14ac:dyDescent="0.25">
      <c r="D2078">
        <f t="shared" si="2176"/>
        <v>10</v>
      </c>
      <c r="E2078" s="2">
        <f t="shared" si="2177"/>
        <v>1.0457154846719998</v>
      </c>
      <c r="F2078" s="2">
        <f t="shared" si="2178"/>
        <v>1.0457154846719998</v>
      </c>
      <c r="G2078">
        <f t="shared" si="2179"/>
        <v>0</v>
      </c>
      <c r="H2078" s="2">
        <f t="shared" si="2180"/>
        <v>2.0914309693439996</v>
      </c>
      <c r="I2078" s="2">
        <f t="shared" si="2184"/>
        <v>67114.019806248951</v>
      </c>
      <c r="J2078" s="2"/>
      <c r="K2078" s="2"/>
      <c r="L2078" s="2"/>
      <c r="M2078" s="2"/>
      <c r="N2078" s="2"/>
      <c r="O2078" s="2"/>
      <c r="R2078">
        <v>10</v>
      </c>
      <c r="S2078" s="2">
        <f t="shared" si="2171"/>
        <v>1.0457154846719998</v>
      </c>
      <c r="T2078" s="2">
        <f t="shared" si="2172"/>
        <v>1.0457154846719998</v>
      </c>
      <c r="U2078" s="2">
        <f t="shared" si="2173"/>
        <v>0</v>
      </c>
      <c r="V2078" s="2"/>
      <c r="W2078" s="2">
        <f>S2078-S2078*$N$21</f>
        <v>0.8365723877375999</v>
      </c>
      <c r="X2078" s="2">
        <f>T2078-T2078*$N$21</f>
        <v>0.8365723877375999</v>
      </c>
      <c r="Y2078" s="2">
        <f>U2078-U2078*$N$21</f>
        <v>0</v>
      </c>
      <c r="Z2078" s="2"/>
      <c r="AA2078" s="2">
        <f t="shared" si="2181"/>
        <v>0.50194343264255992</v>
      </c>
      <c r="AB2078" s="2">
        <f t="shared" si="2174"/>
        <v>0.50194343264255992</v>
      </c>
      <c r="AC2078" s="2">
        <f t="shared" si="2175"/>
        <v>0</v>
      </c>
      <c r="AD2078" s="2"/>
      <c r="AE2078" s="2">
        <f t="shared" si="2185"/>
        <v>1.0457154846719998</v>
      </c>
      <c r="AF2078" s="2">
        <f t="shared" si="2182"/>
        <v>1.0457154846719998</v>
      </c>
      <c r="AG2078" s="2">
        <f t="shared" si="2183"/>
        <v>0</v>
      </c>
    </row>
    <row r="2079" spans="1:35" x14ac:dyDescent="0.25">
      <c r="D2079">
        <f t="shared" si="2176"/>
        <v>11</v>
      </c>
      <c r="E2079" s="2">
        <f t="shared" si="2177"/>
        <v>0.50194343264255992</v>
      </c>
      <c r="F2079" s="2">
        <f t="shared" si="2178"/>
        <v>0.50194343264255992</v>
      </c>
      <c r="G2079">
        <f t="shared" si="2179"/>
        <v>0</v>
      </c>
      <c r="H2079" s="2">
        <f t="shared" si="2180"/>
        <v>1.0038868652851198</v>
      </c>
      <c r="I2079" s="2">
        <f t="shared" si="2184"/>
        <v>40360.26753192296</v>
      </c>
      <c r="J2079" s="2"/>
      <c r="K2079" s="2"/>
      <c r="L2079" s="2"/>
      <c r="M2079" s="2"/>
      <c r="N2079" s="2"/>
      <c r="O2079" s="2"/>
      <c r="R2079" s="3">
        <v>11</v>
      </c>
      <c r="S2079" s="6">
        <f t="shared" si="2171"/>
        <v>0.50194343264255992</v>
      </c>
      <c r="T2079" s="6">
        <f t="shared" si="2172"/>
        <v>0.50194343264255992</v>
      </c>
      <c r="U2079" s="6">
        <f t="shared" si="2173"/>
        <v>0</v>
      </c>
      <c r="V2079" s="7"/>
      <c r="W2079" s="2">
        <f>S2079-S2079*$N$22</f>
        <v>0.40155474611404796</v>
      </c>
      <c r="X2079" s="2">
        <f>T2079-T2079*$N$22</f>
        <v>0.40155474611404796</v>
      </c>
      <c r="Y2079" s="2">
        <f>U2079-U2079*$N$22</f>
        <v>0</v>
      </c>
      <c r="Z2079" s="2"/>
      <c r="AA2079" s="2">
        <f t="shared" si="2181"/>
        <v>0.24093284766842876</v>
      </c>
      <c r="AB2079" s="2">
        <f t="shared" si="2174"/>
        <v>0.24093284766842876</v>
      </c>
      <c r="AC2079" s="2">
        <f t="shared" si="2175"/>
        <v>0</v>
      </c>
      <c r="AD2079" s="2"/>
      <c r="AE2079" s="2">
        <f t="shared" si="2185"/>
        <v>0.50194343264255992</v>
      </c>
      <c r="AF2079" s="2">
        <f t="shared" si="2182"/>
        <v>0.50194343264255992</v>
      </c>
      <c r="AG2079" s="2">
        <f t="shared" si="2183"/>
        <v>0</v>
      </c>
    </row>
    <row r="2080" spans="1:35" x14ac:dyDescent="0.25">
      <c r="H2080" s="2">
        <f>SUM(H2069:H2079)</f>
        <v>9611.8210262316497</v>
      </c>
      <c r="I2080">
        <f>SUM(I2071:I2079)</f>
        <v>3779450.7685921113</v>
      </c>
      <c r="R2080" t="s">
        <v>30</v>
      </c>
      <c r="T2080">
        <f>IF($H2080&lt;$J$12,F2080,F2080/$H2080*$J$12)</f>
        <v>0</v>
      </c>
      <c r="U2080">
        <f>SUM(S2069:U2079)</f>
        <v>7052.9194890474282</v>
      </c>
      <c r="Y2080" s="2">
        <f>SUM(W2069:Y2079)</f>
        <v>6877.3355912379429</v>
      </c>
      <c r="AC2080" s="2">
        <f>SUM(AA2069:AC2079)</f>
        <v>2053.4013547427667</v>
      </c>
      <c r="AE2080" s="2">
        <f>SUM(AE2069:AE2079)</f>
        <v>4805.9105131158249</v>
      </c>
      <c r="AF2080" s="2">
        <f>SUM(AF2069:AF2079)</f>
        <v>4805.9105131158249</v>
      </c>
      <c r="AG2080">
        <f>SUM(AG2069:AG2079)</f>
        <v>0</v>
      </c>
      <c r="AH2080" s="15">
        <f>SUM(AE2069:AG2079)</f>
        <v>9611.8210262316461</v>
      </c>
    </row>
    <row r="2081" spans="1:35" x14ac:dyDescent="0.25">
      <c r="B2081" s="3"/>
      <c r="C2081" s="3"/>
      <c r="D2081" s="3"/>
      <c r="E2081" s="6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14"/>
      <c r="AI2081" s="3"/>
    </row>
    <row r="2082" spans="1:35" x14ac:dyDescent="0.25">
      <c r="B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7"/>
      <c r="U2082" s="7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7"/>
      <c r="AH2082" s="19"/>
      <c r="AI2082" s="7"/>
    </row>
    <row r="2083" spans="1:35" x14ac:dyDescent="0.25">
      <c r="A2083" t="s">
        <v>24</v>
      </c>
      <c r="B2083">
        <f>B2068+1</f>
        <v>137</v>
      </c>
      <c r="D2083" s="3" t="s">
        <v>34</v>
      </c>
      <c r="E2083" s="3" t="s">
        <v>5</v>
      </c>
      <c r="F2083" s="3" t="s">
        <v>4</v>
      </c>
      <c r="G2083" s="3" t="s">
        <v>6</v>
      </c>
      <c r="H2083" s="3" t="s">
        <v>14</v>
      </c>
      <c r="I2083" s="3" t="s">
        <v>7</v>
      </c>
      <c r="K2083" s="14" t="s">
        <v>32</v>
      </c>
      <c r="L2083" s="4"/>
      <c r="M2083" s="4"/>
      <c r="N2083" s="3" t="s">
        <v>51</v>
      </c>
      <c r="O2083" s="3" t="s">
        <v>50</v>
      </c>
      <c r="P2083" s="3" t="s">
        <v>14</v>
      </c>
      <c r="R2083" s="3" t="s">
        <v>34</v>
      </c>
      <c r="S2083" s="3" t="s">
        <v>35</v>
      </c>
      <c r="T2083" s="3" t="s">
        <v>36</v>
      </c>
      <c r="U2083" s="3" t="s">
        <v>37</v>
      </c>
      <c r="W2083" s="3" t="s">
        <v>38</v>
      </c>
      <c r="X2083" s="3" t="s">
        <v>39</v>
      </c>
      <c r="Y2083" s="3" t="s">
        <v>40</v>
      </c>
      <c r="AA2083" s="3" t="s">
        <v>41</v>
      </c>
      <c r="AB2083" s="3" t="s">
        <v>42</v>
      </c>
      <c r="AC2083" s="3" t="s">
        <v>43</v>
      </c>
      <c r="AE2083" s="3" t="s">
        <v>52</v>
      </c>
      <c r="AF2083" s="3" t="s">
        <v>54</v>
      </c>
      <c r="AG2083" s="3" t="s">
        <v>53</v>
      </c>
      <c r="AH2083" s="1" t="s">
        <v>24</v>
      </c>
      <c r="AI2083">
        <f>B2083</f>
        <v>137</v>
      </c>
    </row>
    <row r="2084" spans="1:35" x14ac:dyDescent="0.25">
      <c r="D2084">
        <f>D2069</f>
        <v>1</v>
      </c>
      <c r="E2084" s="2">
        <f>AE2069</f>
        <v>3779.4507685921112</v>
      </c>
      <c r="F2084" s="2">
        <f>AF2069</f>
        <v>3779.4507685921112</v>
      </c>
      <c r="G2084">
        <f>IF($B2083&lt;$M$5,0,$K$6)</f>
        <v>0</v>
      </c>
      <c r="H2084" s="2">
        <f>SUM(E2084:G2084)</f>
        <v>7558.9015371842224</v>
      </c>
      <c r="K2084" s="1" t="s">
        <v>17</v>
      </c>
      <c r="L2084" s="2">
        <f>SUM(I2086:I2094)</f>
        <v>3779450.7685921113</v>
      </c>
      <c r="M2084" s="4"/>
      <c r="N2084" s="7">
        <f>L2087+L2088</f>
        <v>1889725.3842960557</v>
      </c>
      <c r="O2084" s="7">
        <f>L2089</f>
        <v>1889725.3842960557</v>
      </c>
      <c r="P2084" s="4"/>
      <c r="R2084">
        <v>1</v>
      </c>
      <c r="S2084" s="2">
        <f t="shared" ref="S2084:S2094" si="2187">IF($H2084&lt;$J$12,E2084,E2084/$H2084*$J$12)</f>
        <v>2500</v>
      </c>
      <c r="T2084" s="2">
        <f t="shared" ref="T2084:T2094" si="2188">IF($H2084&lt;$J$12,F2084,F2084/$H2084*$J$12)</f>
        <v>2500</v>
      </c>
      <c r="U2084" s="2">
        <f t="shared" ref="U2084:U2094" si="2189">IF($H2084&lt;$J$12,G2084,G2084/$H2084*$J$12)</f>
        <v>0</v>
      </c>
      <c r="V2084" s="2"/>
      <c r="W2084" s="2">
        <f>S2084-S2084*$N$12</f>
        <v>2500</v>
      </c>
      <c r="X2084" s="2">
        <f>T2084-T2084*$N$12</f>
        <v>2500</v>
      </c>
      <c r="Y2084" s="2">
        <f>U2084-U2084*$N$12</f>
        <v>0</v>
      </c>
      <c r="Z2084" s="2"/>
      <c r="AA2084" s="2">
        <f>W2084*VLOOKUP($R2084,$D$19:$E$29,2,FALSE)</f>
        <v>625</v>
      </c>
      <c r="AB2084" s="2">
        <f t="shared" ref="AB2084:AB2094" si="2190">X2084*VLOOKUP($R2084,$D$19:$E$29,2,FALSE)</f>
        <v>625</v>
      </c>
      <c r="AC2084" s="2">
        <f t="shared" ref="AC2084:AC2094" si="2191">Y2084*VLOOKUP($R2084,$D$19:$E$29,2,FALSE)</f>
        <v>0</v>
      </c>
      <c r="AD2084" s="2"/>
      <c r="AE2084" s="2">
        <f>N2087</f>
        <v>3779.4507685921112</v>
      </c>
      <c r="AF2084" s="2">
        <f>O2087</f>
        <v>3779.4507685921112</v>
      </c>
      <c r="AG2084">
        <v>0</v>
      </c>
    </row>
    <row r="2085" spans="1:35" x14ac:dyDescent="0.25">
      <c r="D2085">
        <f t="shared" ref="D2085:D2094" si="2192">D2070</f>
        <v>2</v>
      </c>
      <c r="E2085" s="2">
        <f t="shared" ref="E2085:E2094" si="2193">AE2070</f>
        <v>625</v>
      </c>
      <c r="F2085" s="2">
        <f t="shared" ref="F2085:F2094" si="2194">AF2070</f>
        <v>625</v>
      </c>
      <c r="G2085">
        <f t="shared" ref="G2085:G2094" si="2195">AG2070</f>
        <v>0</v>
      </c>
      <c r="H2085" s="2">
        <f t="shared" ref="H2085:H2094" si="2196">SUM(E2085:G2085)</f>
        <v>1250</v>
      </c>
      <c r="K2085" s="1" t="s">
        <v>19</v>
      </c>
      <c r="L2085" s="8">
        <f>IF(B2083&lt;$M$5,0,$K$6/SUM($K$6,E2084:E2094))</f>
        <v>0</v>
      </c>
      <c r="M2085" s="1" t="s">
        <v>15</v>
      </c>
      <c r="N2085" s="2">
        <f>N2084*$I$6</f>
        <v>3779.4507685921112</v>
      </c>
      <c r="O2085" s="2">
        <f>O2084*$I$6</f>
        <v>3779.4507685921112</v>
      </c>
      <c r="P2085" s="2">
        <f>SUM(N2085:O2085)</f>
        <v>7558.9015371842224</v>
      </c>
      <c r="R2085">
        <v>2</v>
      </c>
      <c r="S2085" s="2">
        <f t="shared" si="2187"/>
        <v>625</v>
      </c>
      <c r="T2085" s="2">
        <f t="shared" si="2188"/>
        <v>625</v>
      </c>
      <c r="U2085" s="2">
        <f t="shared" si="2189"/>
        <v>0</v>
      </c>
      <c r="V2085" s="2"/>
      <c r="W2085" s="2">
        <f>S2085-S2085*$N$13</f>
        <v>593.75</v>
      </c>
      <c r="X2085" s="2">
        <f>T2085-T2085*$N$13</f>
        <v>593.75</v>
      </c>
      <c r="Y2085" s="2">
        <f>U2085-U2085*$N$13</f>
        <v>0</v>
      </c>
      <c r="Z2085" s="2"/>
      <c r="AA2085" s="2">
        <f t="shared" ref="AA2085:AA2094" si="2197">W2085*VLOOKUP($R2085,$D$19:$E$29,2,FALSE)</f>
        <v>237.5</v>
      </c>
      <c r="AB2085" s="2">
        <f t="shared" si="2190"/>
        <v>237.5</v>
      </c>
      <c r="AC2085" s="2">
        <f t="shared" si="2191"/>
        <v>0</v>
      </c>
      <c r="AD2085" s="2"/>
      <c r="AE2085" s="2">
        <f>AA2084</f>
        <v>625</v>
      </c>
      <c r="AF2085" s="2">
        <f t="shared" ref="AF2085:AF2094" si="2198">AB2084</f>
        <v>625</v>
      </c>
      <c r="AG2085" s="2">
        <f t="shared" ref="AG2085:AG2094" si="2199">AC2084</f>
        <v>0</v>
      </c>
    </row>
    <row r="2086" spans="1:35" x14ac:dyDescent="0.25">
      <c r="D2086">
        <f t="shared" si="2192"/>
        <v>3</v>
      </c>
      <c r="E2086" s="2">
        <f t="shared" si="2193"/>
        <v>237.5</v>
      </c>
      <c r="F2086" s="2">
        <f t="shared" si="2194"/>
        <v>237.5</v>
      </c>
      <c r="G2086">
        <f t="shared" si="2195"/>
        <v>0</v>
      </c>
      <c r="H2086" s="2">
        <f t="shared" si="2196"/>
        <v>475</v>
      </c>
      <c r="I2086" s="2">
        <f t="shared" ref="I2086:I2094" si="2200">F2086*VLOOKUP(D2086,$H$12:$L$22,4,FALSE)</f>
        <v>1149025</v>
      </c>
      <c r="J2086" s="2"/>
      <c r="K2086" s="1" t="s">
        <v>20</v>
      </c>
      <c r="L2086" s="8">
        <f>1-L2085</f>
        <v>1</v>
      </c>
      <c r="M2086" s="1" t="s">
        <v>16</v>
      </c>
      <c r="N2086" s="2">
        <f>IF($P2085&lt;$I$7,N2085,$I$7*N2085/$P2085)</f>
        <v>3779.4507685921112</v>
      </c>
      <c r="O2086" s="2">
        <f>IF($P2085&lt;$I$7,O2085,$I$7*O2085/$P2085)</f>
        <v>3779.4507685921112</v>
      </c>
      <c r="P2086" s="2">
        <f>SUM(N2086:O2086)</f>
        <v>7558.9015371842224</v>
      </c>
      <c r="R2086">
        <v>3</v>
      </c>
      <c r="S2086" s="2">
        <f t="shared" si="2187"/>
        <v>237.5</v>
      </c>
      <c r="T2086" s="2">
        <f t="shared" si="2188"/>
        <v>237.5</v>
      </c>
      <c r="U2086" s="2">
        <f t="shared" si="2189"/>
        <v>0</v>
      </c>
      <c r="V2086" s="2"/>
      <c r="W2086" s="2">
        <f>S2086-S2086*$N$14</f>
        <v>213.75</v>
      </c>
      <c r="X2086" s="2">
        <f>T2086-T2086*$N$14</f>
        <v>213.75</v>
      </c>
      <c r="Y2086" s="2">
        <f>U2086-U2086*$N$14</f>
        <v>0</v>
      </c>
      <c r="Z2086" s="2"/>
      <c r="AA2086" s="2">
        <f t="shared" si="2197"/>
        <v>85.5</v>
      </c>
      <c r="AB2086" s="2">
        <f t="shared" si="2190"/>
        <v>85.5</v>
      </c>
      <c r="AC2086" s="2">
        <f t="shared" si="2191"/>
        <v>0</v>
      </c>
      <c r="AD2086" s="2"/>
      <c r="AE2086" s="2">
        <f t="shared" ref="AE2086:AE2094" si="2201">AA2085</f>
        <v>237.5</v>
      </c>
      <c r="AF2086" s="2">
        <f t="shared" si="2198"/>
        <v>237.5</v>
      </c>
      <c r="AG2086" s="2">
        <f t="shared" si="2199"/>
        <v>0</v>
      </c>
    </row>
    <row r="2087" spans="1:35" x14ac:dyDescent="0.25">
      <c r="D2087">
        <f t="shared" si="2192"/>
        <v>4</v>
      </c>
      <c r="E2087" s="2">
        <f t="shared" si="2193"/>
        <v>85.5</v>
      </c>
      <c r="F2087" s="2">
        <f t="shared" si="2194"/>
        <v>85.5</v>
      </c>
      <c r="G2087">
        <f t="shared" si="2195"/>
        <v>0</v>
      </c>
      <c r="H2087" s="2">
        <f t="shared" si="2196"/>
        <v>171</v>
      </c>
      <c r="I2087" s="2">
        <f t="shared" si="2200"/>
        <v>847732.5</v>
      </c>
      <c r="J2087" s="2"/>
      <c r="K2087" s="1" t="s">
        <v>21</v>
      </c>
      <c r="L2087" s="2">
        <f>L2084*L2085</f>
        <v>0</v>
      </c>
      <c r="M2087" s="1" t="s">
        <v>33</v>
      </c>
      <c r="N2087" s="2">
        <f>N2086</f>
        <v>3779.4507685921112</v>
      </c>
      <c r="O2087" s="2">
        <f t="shared" ref="O2087" si="2202">O2086</f>
        <v>3779.4507685921112</v>
      </c>
      <c r="P2087" s="2">
        <f>SUM(N2087:O2087)</f>
        <v>7558.9015371842224</v>
      </c>
      <c r="R2087">
        <v>4</v>
      </c>
      <c r="S2087" s="2">
        <f t="shared" si="2187"/>
        <v>85.5</v>
      </c>
      <c r="T2087" s="2">
        <f t="shared" si="2188"/>
        <v>85.5</v>
      </c>
      <c r="U2087" s="2">
        <f t="shared" si="2189"/>
        <v>0</v>
      </c>
      <c r="V2087" s="2"/>
      <c r="W2087" s="2">
        <f>S2087-S2087*$N$15</f>
        <v>68.400000000000006</v>
      </c>
      <c r="X2087" s="2">
        <f>T2087-T2087*$N$15</f>
        <v>68.400000000000006</v>
      </c>
      <c r="Y2087" s="2">
        <f>U2087-U2087*$N$15</f>
        <v>0</v>
      </c>
      <c r="Z2087" s="2"/>
      <c r="AA2087" s="2">
        <f t="shared" si="2197"/>
        <v>41.04</v>
      </c>
      <c r="AB2087" s="2">
        <f t="shared" si="2190"/>
        <v>41.04</v>
      </c>
      <c r="AC2087" s="2">
        <f t="shared" si="2191"/>
        <v>0</v>
      </c>
      <c r="AD2087" s="2"/>
      <c r="AE2087" s="2">
        <f t="shared" si="2201"/>
        <v>85.5</v>
      </c>
      <c r="AF2087" s="2">
        <f t="shared" si="2198"/>
        <v>85.5</v>
      </c>
      <c r="AG2087" s="2">
        <f t="shared" si="2199"/>
        <v>0</v>
      </c>
    </row>
    <row r="2088" spans="1:35" x14ac:dyDescent="0.25">
      <c r="D2088">
        <f t="shared" si="2192"/>
        <v>5</v>
      </c>
      <c r="E2088" s="2">
        <f t="shared" si="2193"/>
        <v>41.04</v>
      </c>
      <c r="F2088" s="2">
        <f t="shared" si="2194"/>
        <v>41.04</v>
      </c>
      <c r="G2088">
        <f t="shared" si="2195"/>
        <v>0</v>
      </c>
      <c r="H2088" s="2">
        <f t="shared" si="2196"/>
        <v>82.08</v>
      </c>
      <c r="I2088" s="2">
        <f t="shared" si="2200"/>
        <v>647282.88</v>
      </c>
      <c r="J2088" s="2"/>
      <c r="K2088" s="1" t="s">
        <v>22</v>
      </c>
      <c r="L2088" s="2">
        <f>(L2084*L2086)/2</f>
        <v>1889725.3842960557</v>
      </c>
      <c r="R2088">
        <v>5</v>
      </c>
      <c r="S2088" s="2">
        <f t="shared" si="2187"/>
        <v>41.04</v>
      </c>
      <c r="T2088" s="2">
        <f t="shared" si="2188"/>
        <v>41.04</v>
      </c>
      <c r="U2088" s="2">
        <f t="shared" si="2189"/>
        <v>0</v>
      </c>
      <c r="V2088" s="2"/>
      <c r="W2088" s="2">
        <f>S2088-S2088*$N$16</f>
        <v>32.832000000000001</v>
      </c>
      <c r="X2088" s="2">
        <f>T2088-T2088*$N$16</f>
        <v>32.832000000000001</v>
      </c>
      <c r="Y2088" s="2">
        <f>U2088-U2088*$N$16</f>
        <v>0</v>
      </c>
      <c r="Z2088" s="2"/>
      <c r="AA2088" s="2">
        <f t="shared" si="2197"/>
        <v>19.699200000000001</v>
      </c>
      <c r="AB2088" s="2">
        <f t="shared" si="2190"/>
        <v>19.699200000000001</v>
      </c>
      <c r="AC2088" s="2">
        <f t="shared" si="2191"/>
        <v>0</v>
      </c>
      <c r="AD2088" s="2"/>
      <c r="AE2088" s="2">
        <f t="shared" si="2201"/>
        <v>41.04</v>
      </c>
      <c r="AF2088" s="2">
        <f t="shared" si="2198"/>
        <v>41.04</v>
      </c>
      <c r="AG2088" s="2">
        <f t="shared" si="2199"/>
        <v>0</v>
      </c>
    </row>
    <row r="2089" spans="1:35" x14ac:dyDescent="0.25">
      <c r="D2089">
        <f t="shared" si="2192"/>
        <v>6</v>
      </c>
      <c r="E2089" s="2">
        <f t="shared" si="2193"/>
        <v>19.699200000000001</v>
      </c>
      <c r="F2089" s="2">
        <f t="shared" si="2194"/>
        <v>19.699200000000001</v>
      </c>
      <c r="G2089">
        <f t="shared" si="2195"/>
        <v>0</v>
      </c>
      <c r="H2089" s="2">
        <f t="shared" si="2196"/>
        <v>39.398400000000002</v>
      </c>
      <c r="I2089" s="2">
        <f t="shared" si="2200"/>
        <v>447309.73440000002</v>
      </c>
      <c r="J2089" s="2"/>
      <c r="K2089" s="1" t="s">
        <v>23</v>
      </c>
      <c r="L2089" s="2">
        <f>L2088</f>
        <v>1889725.3842960557</v>
      </c>
      <c r="R2089">
        <v>6</v>
      </c>
      <c r="S2089" s="2">
        <f t="shared" si="2187"/>
        <v>19.699200000000001</v>
      </c>
      <c r="T2089" s="2">
        <f t="shared" si="2188"/>
        <v>19.699200000000001</v>
      </c>
      <c r="U2089" s="2">
        <f t="shared" si="2189"/>
        <v>0</v>
      </c>
      <c r="V2089" s="2"/>
      <c r="W2089" s="2">
        <f>S2089-S2089*$N$17</f>
        <v>15.759360000000001</v>
      </c>
      <c r="X2089" s="2">
        <f>T2089-T2089*$N$17</f>
        <v>15.759360000000001</v>
      </c>
      <c r="Y2089" s="2">
        <f>U2089-U2089*$N$17</f>
        <v>0</v>
      </c>
      <c r="Z2089" s="2"/>
      <c r="AA2089" s="2">
        <f t="shared" si="2197"/>
        <v>9.4556160000000009</v>
      </c>
      <c r="AB2089" s="2">
        <f t="shared" si="2190"/>
        <v>9.4556160000000009</v>
      </c>
      <c r="AC2089" s="2">
        <f t="shared" si="2191"/>
        <v>0</v>
      </c>
      <c r="AD2089" s="2"/>
      <c r="AE2089" s="2">
        <f t="shared" si="2201"/>
        <v>19.699200000000001</v>
      </c>
      <c r="AF2089" s="2">
        <f t="shared" si="2198"/>
        <v>19.699200000000001</v>
      </c>
      <c r="AG2089" s="2">
        <f t="shared" si="2199"/>
        <v>0</v>
      </c>
    </row>
    <row r="2090" spans="1:35" x14ac:dyDescent="0.25">
      <c r="D2090">
        <f t="shared" si="2192"/>
        <v>7</v>
      </c>
      <c r="E2090" s="2">
        <f t="shared" si="2193"/>
        <v>9.4556160000000009</v>
      </c>
      <c r="F2090" s="2">
        <f t="shared" si="2194"/>
        <v>9.4556160000000009</v>
      </c>
      <c r="G2090">
        <f t="shared" si="2195"/>
        <v>0</v>
      </c>
      <c r="H2090" s="2">
        <f t="shared" si="2196"/>
        <v>18.911232000000002</v>
      </c>
      <c r="I2090" s="2">
        <f t="shared" si="2200"/>
        <v>278288.23449600005</v>
      </c>
      <c r="J2090" s="2"/>
      <c r="K2090" s="15"/>
      <c r="L2090" s="2"/>
      <c r="M2090" s="2"/>
      <c r="N2090" s="2"/>
      <c r="O2090" s="2"/>
      <c r="R2090">
        <v>7</v>
      </c>
      <c r="S2090" s="2">
        <f t="shared" si="2187"/>
        <v>9.4556160000000009</v>
      </c>
      <c r="T2090" s="2">
        <f t="shared" si="2188"/>
        <v>9.4556160000000009</v>
      </c>
      <c r="U2090" s="2">
        <f t="shared" si="2189"/>
        <v>0</v>
      </c>
      <c r="V2090" s="2"/>
      <c r="W2090" s="2">
        <f>S2090-S2090*$N$18</f>
        <v>7.5644928000000009</v>
      </c>
      <c r="X2090" s="2">
        <f>T2090-T2090*$N$18</f>
        <v>7.5644928000000009</v>
      </c>
      <c r="Y2090" s="2">
        <f>U2090-U2090*$N$18</f>
        <v>0</v>
      </c>
      <c r="Z2090" s="2"/>
      <c r="AA2090" s="2">
        <f t="shared" si="2197"/>
        <v>4.53869568</v>
      </c>
      <c r="AB2090" s="2">
        <f t="shared" si="2190"/>
        <v>4.53869568</v>
      </c>
      <c r="AC2090" s="2">
        <f t="shared" si="2191"/>
        <v>0</v>
      </c>
      <c r="AD2090" s="2"/>
      <c r="AE2090" s="2">
        <f t="shared" si="2201"/>
        <v>9.4556160000000009</v>
      </c>
      <c r="AF2090" s="2">
        <f t="shared" si="2198"/>
        <v>9.4556160000000009</v>
      </c>
      <c r="AG2090" s="2">
        <f t="shared" si="2199"/>
        <v>0</v>
      </c>
    </row>
    <row r="2091" spans="1:35" x14ac:dyDescent="0.25">
      <c r="D2091">
        <f t="shared" si="2192"/>
        <v>8</v>
      </c>
      <c r="E2091" s="2">
        <f t="shared" si="2193"/>
        <v>4.53869568</v>
      </c>
      <c r="F2091" s="2">
        <f t="shared" si="2194"/>
        <v>4.53869568</v>
      </c>
      <c r="G2091">
        <f t="shared" si="2195"/>
        <v>0</v>
      </c>
      <c r="H2091" s="2">
        <f t="shared" si="2196"/>
        <v>9.07739136</v>
      </c>
      <c r="I2091" s="2">
        <f t="shared" si="2200"/>
        <v>168076.97842176</v>
      </c>
      <c r="J2091" s="2"/>
      <c r="K2091" s="2"/>
      <c r="L2091" s="2"/>
      <c r="M2091" s="2"/>
      <c r="N2091" s="2"/>
      <c r="O2091" s="2"/>
      <c r="R2091">
        <v>8</v>
      </c>
      <c r="S2091" s="2">
        <f t="shared" si="2187"/>
        <v>4.53869568</v>
      </c>
      <c r="T2091" s="2">
        <f t="shared" si="2188"/>
        <v>4.53869568</v>
      </c>
      <c r="U2091" s="2">
        <f t="shared" si="2189"/>
        <v>0</v>
      </c>
      <c r="V2091" s="2"/>
      <c r="W2091" s="2">
        <f>S2091-S2091*$N$19</f>
        <v>3.630956544</v>
      </c>
      <c r="X2091" s="2">
        <f>T2091-T2091*$N$19</f>
        <v>3.630956544</v>
      </c>
      <c r="Y2091" s="2">
        <f>U2091-U2091*$N$19</f>
        <v>0</v>
      </c>
      <c r="Z2091" s="2"/>
      <c r="AA2091" s="2">
        <f t="shared" si="2197"/>
        <v>2.1785739263999999</v>
      </c>
      <c r="AB2091" s="2">
        <f t="shared" si="2190"/>
        <v>2.1785739263999999</v>
      </c>
      <c r="AC2091" s="2">
        <f t="shared" si="2191"/>
        <v>0</v>
      </c>
      <c r="AD2091" s="2"/>
      <c r="AE2091" s="2">
        <f t="shared" si="2201"/>
        <v>4.53869568</v>
      </c>
      <c r="AF2091" s="2">
        <f t="shared" si="2198"/>
        <v>4.53869568</v>
      </c>
      <c r="AG2091" s="2">
        <f t="shared" si="2199"/>
        <v>0</v>
      </c>
    </row>
    <row r="2092" spans="1:35" x14ac:dyDescent="0.25">
      <c r="D2092">
        <f t="shared" si="2192"/>
        <v>9</v>
      </c>
      <c r="E2092" s="2">
        <f t="shared" si="2193"/>
        <v>2.1785739263999999</v>
      </c>
      <c r="F2092" s="2">
        <f t="shared" si="2194"/>
        <v>2.1785739263999999</v>
      </c>
      <c r="G2092">
        <f t="shared" si="2195"/>
        <v>0</v>
      </c>
      <c r="H2092" s="2">
        <f t="shared" si="2196"/>
        <v>4.3571478527999998</v>
      </c>
      <c r="I2092" s="2">
        <f t="shared" si="2200"/>
        <v>134261.15393617921</v>
      </c>
      <c r="J2092" s="2"/>
      <c r="K2092" s="2"/>
      <c r="L2092" s="2"/>
      <c r="M2092" s="2"/>
      <c r="N2092" s="2"/>
      <c r="O2092" s="2"/>
      <c r="R2092">
        <v>9</v>
      </c>
      <c r="S2092" s="2">
        <f t="shared" si="2187"/>
        <v>2.1785739263999999</v>
      </c>
      <c r="T2092" s="2">
        <f t="shared" si="2188"/>
        <v>2.1785739263999999</v>
      </c>
      <c r="U2092" s="2">
        <f t="shared" si="2189"/>
        <v>0</v>
      </c>
      <c r="V2092" s="2"/>
      <c r="W2092" s="2">
        <f>S2092-S2092*$N$20</f>
        <v>1.7428591411199998</v>
      </c>
      <c r="X2092" s="2">
        <f>T2092-T2092*$N$20</f>
        <v>1.7428591411199998</v>
      </c>
      <c r="Y2092" s="2">
        <f>U2092-U2092*$N$20</f>
        <v>0</v>
      </c>
      <c r="Z2092" s="2"/>
      <c r="AA2092" s="2">
        <f t="shared" si="2197"/>
        <v>1.0457154846719998</v>
      </c>
      <c r="AB2092" s="2">
        <f t="shared" si="2190"/>
        <v>1.0457154846719998</v>
      </c>
      <c r="AC2092" s="2">
        <f t="shared" si="2191"/>
        <v>0</v>
      </c>
      <c r="AD2092" s="2"/>
      <c r="AE2092" s="2">
        <f t="shared" si="2201"/>
        <v>2.1785739263999999</v>
      </c>
      <c r="AF2092" s="2">
        <f t="shared" si="2198"/>
        <v>2.1785739263999999</v>
      </c>
      <c r="AG2092" s="2">
        <f t="shared" si="2199"/>
        <v>0</v>
      </c>
    </row>
    <row r="2093" spans="1:35" x14ac:dyDescent="0.25">
      <c r="D2093">
        <f t="shared" si="2192"/>
        <v>10</v>
      </c>
      <c r="E2093" s="2">
        <f t="shared" si="2193"/>
        <v>1.0457154846719998</v>
      </c>
      <c r="F2093" s="2">
        <f t="shared" si="2194"/>
        <v>1.0457154846719998</v>
      </c>
      <c r="G2093">
        <f t="shared" si="2195"/>
        <v>0</v>
      </c>
      <c r="H2093" s="2">
        <f t="shared" si="2196"/>
        <v>2.0914309693439996</v>
      </c>
      <c r="I2093" s="2">
        <f t="shared" si="2200"/>
        <v>67114.019806248951</v>
      </c>
      <c r="J2093" s="2"/>
      <c r="K2093" s="2"/>
      <c r="L2093" s="2"/>
      <c r="M2093" s="2"/>
      <c r="N2093" s="2"/>
      <c r="O2093" s="2"/>
      <c r="R2093">
        <v>10</v>
      </c>
      <c r="S2093" s="2">
        <f t="shared" si="2187"/>
        <v>1.0457154846719998</v>
      </c>
      <c r="T2093" s="2">
        <f t="shared" si="2188"/>
        <v>1.0457154846719998</v>
      </c>
      <c r="U2093" s="2">
        <f t="shared" si="2189"/>
        <v>0</v>
      </c>
      <c r="V2093" s="2"/>
      <c r="W2093" s="2">
        <f>S2093-S2093*$N$21</f>
        <v>0.8365723877375999</v>
      </c>
      <c r="X2093" s="2">
        <f>T2093-T2093*$N$21</f>
        <v>0.8365723877375999</v>
      </c>
      <c r="Y2093" s="2">
        <f>U2093-U2093*$N$21</f>
        <v>0</v>
      </c>
      <c r="Z2093" s="2"/>
      <c r="AA2093" s="2">
        <f t="shared" si="2197"/>
        <v>0.50194343264255992</v>
      </c>
      <c r="AB2093" s="2">
        <f t="shared" si="2190"/>
        <v>0.50194343264255992</v>
      </c>
      <c r="AC2093" s="2">
        <f t="shared" si="2191"/>
        <v>0</v>
      </c>
      <c r="AD2093" s="2"/>
      <c r="AE2093" s="2">
        <f t="shared" si="2201"/>
        <v>1.0457154846719998</v>
      </c>
      <c r="AF2093" s="2">
        <f t="shared" si="2198"/>
        <v>1.0457154846719998</v>
      </c>
      <c r="AG2093" s="2">
        <f t="shared" si="2199"/>
        <v>0</v>
      </c>
    </row>
    <row r="2094" spans="1:35" x14ac:dyDescent="0.25">
      <c r="D2094">
        <f t="shared" si="2192"/>
        <v>11</v>
      </c>
      <c r="E2094" s="2">
        <f t="shared" si="2193"/>
        <v>0.50194343264255992</v>
      </c>
      <c r="F2094" s="2">
        <f t="shared" si="2194"/>
        <v>0.50194343264255992</v>
      </c>
      <c r="G2094">
        <f t="shared" si="2195"/>
        <v>0</v>
      </c>
      <c r="H2094" s="2">
        <f t="shared" si="2196"/>
        <v>1.0038868652851198</v>
      </c>
      <c r="I2094" s="2">
        <f t="shared" si="2200"/>
        <v>40360.26753192296</v>
      </c>
      <c r="J2094" s="2"/>
      <c r="K2094" s="2"/>
      <c r="L2094" s="2"/>
      <c r="M2094" s="2"/>
      <c r="N2094" s="2"/>
      <c r="O2094" s="2"/>
      <c r="R2094" s="3">
        <v>11</v>
      </c>
      <c r="S2094" s="6">
        <f t="shared" si="2187"/>
        <v>0.50194343264255992</v>
      </c>
      <c r="T2094" s="6">
        <f t="shared" si="2188"/>
        <v>0.50194343264255992</v>
      </c>
      <c r="U2094" s="6">
        <f t="shared" si="2189"/>
        <v>0</v>
      </c>
      <c r="V2094" s="7"/>
      <c r="W2094" s="2">
        <f>S2094-S2094*$N$22</f>
        <v>0.40155474611404796</v>
      </c>
      <c r="X2094" s="2">
        <f>T2094-T2094*$N$22</f>
        <v>0.40155474611404796</v>
      </c>
      <c r="Y2094" s="2">
        <f>U2094-U2094*$N$22</f>
        <v>0</v>
      </c>
      <c r="Z2094" s="2"/>
      <c r="AA2094" s="2">
        <f t="shared" si="2197"/>
        <v>0.24093284766842876</v>
      </c>
      <c r="AB2094" s="2">
        <f t="shared" si="2190"/>
        <v>0.24093284766842876</v>
      </c>
      <c r="AC2094" s="2">
        <f t="shared" si="2191"/>
        <v>0</v>
      </c>
      <c r="AD2094" s="2"/>
      <c r="AE2094" s="2">
        <f t="shared" si="2201"/>
        <v>0.50194343264255992</v>
      </c>
      <c r="AF2094" s="2">
        <f t="shared" si="2198"/>
        <v>0.50194343264255992</v>
      </c>
      <c r="AG2094" s="2">
        <f t="shared" si="2199"/>
        <v>0</v>
      </c>
    </row>
    <row r="2095" spans="1:35" x14ac:dyDescent="0.25">
      <c r="H2095" s="2">
        <f>SUM(H2084:H2094)</f>
        <v>9611.8210262316497</v>
      </c>
      <c r="I2095">
        <f>SUM(I2086:I2094)</f>
        <v>3779450.7685921113</v>
      </c>
      <c r="R2095" t="s">
        <v>30</v>
      </c>
      <c r="T2095">
        <f>IF($H2095&lt;$J$12,F2095,F2095/$H2095*$J$12)</f>
        <v>0</v>
      </c>
      <c r="U2095">
        <f>SUM(S2084:U2094)</f>
        <v>7052.9194890474282</v>
      </c>
      <c r="Y2095" s="2">
        <f>SUM(W2084:Y2094)</f>
        <v>6877.3355912379429</v>
      </c>
      <c r="AC2095" s="2">
        <f>SUM(AA2084:AC2094)</f>
        <v>2053.4013547427667</v>
      </c>
      <c r="AE2095" s="2">
        <f>SUM(AE2084:AE2094)</f>
        <v>4805.9105131158249</v>
      </c>
      <c r="AF2095" s="2">
        <f>SUM(AF2084:AF2094)</f>
        <v>4805.9105131158249</v>
      </c>
      <c r="AG2095">
        <f>SUM(AG2084:AG2094)</f>
        <v>0</v>
      </c>
      <c r="AH2095" s="15">
        <f>SUM(AE2084:AG2094)</f>
        <v>9611.8210262316461</v>
      </c>
    </row>
    <row r="2096" spans="1:35" x14ac:dyDescent="0.25">
      <c r="B2096" s="3"/>
      <c r="C2096" s="3"/>
      <c r="D2096" s="3"/>
      <c r="E2096" s="6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14"/>
      <c r="AI2096" s="3"/>
    </row>
    <row r="2097" spans="1:35" x14ac:dyDescent="0.25">
      <c r="B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7"/>
      <c r="U2097" s="7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7"/>
      <c r="AH2097" s="19"/>
      <c r="AI2097" s="7"/>
    </row>
    <row r="2098" spans="1:35" x14ac:dyDescent="0.25">
      <c r="A2098" t="s">
        <v>24</v>
      </c>
      <c r="B2098">
        <f>B2083+1</f>
        <v>138</v>
      </c>
      <c r="D2098" s="3" t="s">
        <v>34</v>
      </c>
      <c r="E2098" s="3" t="s">
        <v>5</v>
      </c>
      <c r="F2098" s="3" t="s">
        <v>4</v>
      </c>
      <c r="G2098" s="3" t="s">
        <v>6</v>
      </c>
      <c r="H2098" s="3" t="s">
        <v>14</v>
      </c>
      <c r="I2098" s="3" t="s">
        <v>7</v>
      </c>
      <c r="K2098" s="14" t="s">
        <v>32</v>
      </c>
      <c r="L2098" s="4"/>
      <c r="M2098" s="4"/>
      <c r="N2098" s="3" t="s">
        <v>51</v>
      </c>
      <c r="O2098" s="3" t="s">
        <v>50</v>
      </c>
      <c r="P2098" s="3" t="s">
        <v>14</v>
      </c>
      <c r="R2098" s="3" t="s">
        <v>34</v>
      </c>
      <c r="S2098" s="3" t="s">
        <v>35</v>
      </c>
      <c r="T2098" s="3" t="s">
        <v>36</v>
      </c>
      <c r="U2098" s="3" t="s">
        <v>37</v>
      </c>
      <c r="W2098" s="3" t="s">
        <v>38</v>
      </c>
      <c r="X2098" s="3" t="s">
        <v>39</v>
      </c>
      <c r="Y2098" s="3" t="s">
        <v>40</v>
      </c>
      <c r="AA2098" s="3" t="s">
        <v>41</v>
      </c>
      <c r="AB2098" s="3" t="s">
        <v>42</v>
      </c>
      <c r="AC2098" s="3" t="s">
        <v>43</v>
      </c>
      <c r="AE2098" s="3" t="s">
        <v>52</v>
      </c>
      <c r="AF2098" s="3" t="s">
        <v>54</v>
      </c>
      <c r="AG2098" s="3" t="s">
        <v>53</v>
      </c>
      <c r="AH2098" s="1" t="s">
        <v>24</v>
      </c>
      <c r="AI2098">
        <f>B2098</f>
        <v>138</v>
      </c>
    </row>
    <row r="2099" spans="1:35" x14ac:dyDescent="0.25">
      <c r="D2099">
        <f>D2084</f>
        <v>1</v>
      </c>
      <c r="E2099" s="2">
        <f>AE2084</f>
        <v>3779.4507685921112</v>
      </c>
      <c r="F2099" s="2">
        <f>AF2084</f>
        <v>3779.4507685921112</v>
      </c>
      <c r="G2099">
        <f>IF($B2098&lt;$M$5,0,$K$6)</f>
        <v>0</v>
      </c>
      <c r="H2099" s="2">
        <f>SUM(E2099:G2099)</f>
        <v>7558.9015371842224</v>
      </c>
      <c r="K2099" s="1" t="s">
        <v>17</v>
      </c>
      <c r="L2099" s="2">
        <f>SUM(I2101:I2109)</f>
        <v>3779450.7685921113</v>
      </c>
      <c r="M2099" s="4"/>
      <c r="N2099" s="7">
        <f>L2102+L2103</f>
        <v>1889725.3842960557</v>
      </c>
      <c r="O2099" s="7">
        <f>L2104</f>
        <v>1889725.3842960557</v>
      </c>
      <c r="P2099" s="4"/>
      <c r="R2099">
        <v>1</v>
      </c>
      <c r="S2099" s="2">
        <f t="shared" ref="S2099:S2109" si="2203">IF($H2099&lt;$J$12,E2099,E2099/$H2099*$J$12)</f>
        <v>2500</v>
      </c>
      <c r="T2099" s="2">
        <f t="shared" ref="T2099:T2109" si="2204">IF($H2099&lt;$J$12,F2099,F2099/$H2099*$J$12)</f>
        <v>2500</v>
      </c>
      <c r="U2099" s="2">
        <f t="shared" ref="U2099:U2109" si="2205">IF($H2099&lt;$J$12,G2099,G2099/$H2099*$J$12)</f>
        <v>0</v>
      </c>
      <c r="V2099" s="2"/>
      <c r="W2099" s="2">
        <f>S2099-S2099*$N$12</f>
        <v>2500</v>
      </c>
      <c r="X2099" s="2">
        <f>T2099-T2099*$N$12</f>
        <v>2500</v>
      </c>
      <c r="Y2099" s="2">
        <f>U2099-U2099*$N$12</f>
        <v>0</v>
      </c>
      <c r="Z2099" s="2"/>
      <c r="AA2099" s="2">
        <f>W2099*VLOOKUP($R2099,$D$19:$E$29,2,FALSE)</f>
        <v>625</v>
      </c>
      <c r="AB2099" s="2">
        <f t="shared" ref="AB2099:AB2109" si="2206">X2099*VLOOKUP($R2099,$D$19:$E$29,2,FALSE)</f>
        <v>625</v>
      </c>
      <c r="AC2099" s="2">
        <f t="shared" ref="AC2099:AC2109" si="2207">Y2099*VLOOKUP($R2099,$D$19:$E$29,2,FALSE)</f>
        <v>0</v>
      </c>
      <c r="AD2099" s="2"/>
      <c r="AE2099" s="2">
        <f>N2102</f>
        <v>3779.4507685921112</v>
      </c>
      <c r="AF2099" s="2">
        <f>O2102</f>
        <v>3779.4507685921112</v>
      </c>
      <c r="AG2099">
        <v>0</v>
      </c>
    </row>
    <row r="2100" spans="1:35" x14ac:dyDescent="0.25">
      <c r="D2100">
        <f t="shared" ref="D2100:D2109" si="2208">D2085</f>
        <v>2</v>
      </c>
      <c r="E2100" s="2">
        <f t="shared" ref="E2100:E2109" si="2209">AE2085</f>
        <v>625</v>
      </c>
      <c r="F2100" s="2">
        <f t="shared" ref="F2100:F2109" si="2210">AF2085</f>
        <v>625</v>
      </c>
      <c r="G2100">
        <f t="shared" ref="G2100:G2109" si="2211">AG2085</f>
        <v>0</v>
      </c>
      <c r="H2100" s="2">
        <f t="shared" ref="H2100:H2109" si="2212">SUM(E2100:G2100)</f>
        <v>1250</v>
      </c>
      <c r="K2100" s="1" t="s">
        <v>19</v>
      </c>
      <c r="L2100" s="8">
        <f>IF(B2098&lt;$M$5,0,$K$6/SUM($K$6,E2099:E2109))</f>
        <v>0</v>
      </c>
      <c r="M2100" s="1" t="s">
        <v>15</v>
      </c>
      <c r="N2100" s="2">
        <f>N2099*$I$6</f>
        <v>3779.4507685921112</v>
      </c>
      <c r="O2100" s="2">
        <f>O2099*$I$6</f>
        <v>3779.4507685921112</v>
      </c>
      <c r="P2100" s="2">
        <f>SUM(N2100:O2100)</f>
        <v>7558.9015371842224</v>
      </c>
      <c r="R2100">
        <v>2</v>
      </c>
      <c r="S2100" s="2">
        <f t="shared" si="2203"/>
        <v>625</v>
      </c>
      <c r="T2100" s="2">
        <f t="shared" si="2204"/>
        <v>625</v>
      </c>
      <c r="U2100" s="2">
        <f t="shared" si="2205"/>
        <v>0</v>
      </c>
      <c r="V2100" s="2"/>
      <c r="W2100" s="2">
        <f>S2100-S2100*$N$13</f>
        <v>593.75</v>
      </c>
      <c r="X2100" s="2">
        <f>T2100-T2100*$N$13</f>
        <v>593.75</v>
      </c>
      <c r="Y2100" s="2">
        <f>U2100-U2100*$N$13</f>
        <v>0</v>
      </c>
      <c r="Z2100" s="2"/>
      <c r="AA2100" s="2">
        <f t="shared" ref="AA2100:AA2109" si="2213">W2100*VLOOKUP($R2100,$D$19:$E$29,2,FALSE)</f>
        <v>237.5</v>
      </c>
      <c r="AB2100" s="2">
        <f t="shared" si="2206"/>
        <v>237.5</v>
      </c>
      <c r="AC2100" s="2">
        <f t="shared" si="2207"/>
        <v>0</v>
      </c>
      <c r="AD2100" s="2"/>
      <c r="AE2100" s="2">
        <f>AA2099</f>
        <v>625</v>
      </c>
      <c r="AF2100" s="2">
        <f t="shared" ref="AF2100:AF2109" si="2214">AB2099</f>
        <v>625</v>
      </c>
      <c r="AG2100" s="2">
        <f t="shared" ref="AG2100:AG2109" si="2215">AC2099</f>
        <v>0</v>
      </c>
    </row>
    <row r="2101" spans="1:35" x14ac:dyDescent="0.25">
      <c r="D2101">
        <f t="shared" si="2208"/>
        <v>3</v>
      </c>
      <c r="E2101" s="2">
        <f t="shared" si="2209"/>
        <v>237.5</v>
      </c>
      <c r="F2101" s="2">
        <f t="shared" si="2210"/>
        <v>237.5</v>
      </c>
      <c r="G2101">
        <f t="shared" si="2211"/>
        <v>0</v>
      </c>
      <c r="H2101" s="2">
        <f t="shared" si="2212"/>
        <v>475</v>
      </c>
      <c r="I2101" s="2">
        <f t="shared" ref="I2101:I2109" si="2216">F2101*VLOOKUP(D2101,$H$12:$L$22,4,FALSE)</f>
        <v>1149025</v>
      </c>
      <c r="J2101" s="2"/>
      <c r="K2101" s="1" t="s">
        <v>20</v>
      </c>
      <c r="L2101" s="8">
        <f>1-L2100</f>
        <v>1</v>
      </c>
      <c r="M2101" s="1" t="s">
        <v>16</v>
      </c>
      <c r="N2101" s="2">
        <f>IF($P2100&lt;$I$7,N2100,$I$7*N2100/$P2100)</f>
        <v>3779.4507685921112</v>
      </c>
      <c r="O2101" s="2">
        <f>IF($P2100&lt;$I$7,O2100,$I$7*O2100/$P2100)</f>
        <v>3779.4507685921112</v>
      </c>
      <c r="P2101" s="2">
        <f>SUM(N2101:O2101)</f>
        <v>7558.9015371842224</v>
      </c>
      <c r="R2101">
        <v>3</v>
      </c>
      <c r="S2101" s="2">
        <f t="shared" si="2203"/>
        <v>237.5</v>
      </c>
      <c r="T2101" s="2">
        <f t="shared" si="2204"/>
        <v>237.5</v>
      </c>
      <c r="U2101" s="2">
        <f t="shared" si="2205"/>
        <v>0</v>
      </c>
      <c r="V2101" s="2"/>
      <c r="W2101" s="2">
        <f>S2101-S2101*$N$14</f>
        <v>213.75</v>
      </c>
      <c r="X2101" s="2">
        <f>T2101-T2101*$N$14</f>
        <v>213.75</v>
      </c>
      <c r="Y2101" s="2">
        <f>U2101-U2101*$N$14</f>
        <v>0</v>
      </c>
      <c r="Z2101" s="2"/>
      <c r="AA2101" s="2">
        <f t="shared" si="2213"/>
        <v>85.5</v>
      </c>
      <c r="AB2101" s="2">
        <f t="shared" si="2206"/>
        <v>85.5</v>
      </c>
      <c r="AC2101" s="2">
        <f t="shared" si="2207"/>
        <v>0</v>
      </c>
      <c r="AD2101" s="2"/>
      <c r="AE2101" s="2">
        <f t="shared" ref="AE2101:AE2109" si="2217">AA2100</f>
        <v>237.5</v>
      </c>
      <c r="AF2101" s="2">
        <f t="shared" si="2214"/>
        <v>237.5</v>
      </c>
      <c r="AG2101" s="2">
        <f t="shared" si="2215"/>
        <v>0</v>
      </c>
    </row>
    <row r="2102" spans="1:35" x14ac:dyDescent="0.25">
      <c r="D2102">
        <f t="shared" si="2208"/>
        <v>4</v>
      </c>
      <c r="E2102" s="2">
        <f t="shared" si="2209"/>
        <v>85.5</v>
      </c>
      <c r="F2102" s="2">
        <f t="shared" si="2210"/>
        <v>85.5</v>
      </c>
      <c r="G2102">
        <f t="shared" si="2211"/>
        <v>0</v>
      </c>
      <c r="H2102" s="2">
        <f t="shared" si="2212"/>
        <v>171</v>
      </c>
      <c r="I2102" s="2">
        <f t="shared" si="2216"/>
        <v>847732.5</v>
      </c>
      <c r="J2102" s="2"/>
      <c r="K2102" s="1" t="s">
        <v>21</v>
      </c>
      <c r="L2102" s="2">
        <f>L2099*L2100</f>
        <v>0</v>
      </c>
      <c r="M2102" s="1" t="s">
        <v>33</v>
      </c>
      <c r="N2102" s="2">
        <f>N2101</f>
        <v>3779.4507685921112</v>
      </c>
      <c r="O2102" s="2">
        <f t="shared" ref="O2102" si="2218">O2101</f>
        <v>3779.4507685921112</v>
      </c>
      <c r="P2102" s="2">
        <f>SUM(N2102:O2102)</f>
        <v>7558.9015371842224</v>
      </c>
      <c r="R2102">
        <v>4</v>
      </c>
      <c r="S2102" s="2">
        <f t="shared" si="2203"/>
        <v>85.5</v>
      </c>
      <c r="T2102" s="2">
        <f t="shared" si="2204"/>
        <v>85.5</v>
      </c>
      <c r="U2102" s="2">
        <f t="shared" si="2205"/>
        <v>0</v>
      </c>
      <c r="V2102" s="2"/>
      <c r="W2102" s="2">
        <f>S2102-S2102*$N$15</f>
        <v>68.400000000000006</v>
      </c>
      <c r="X2102" s="2">
        <f>T2102-T2102*$N$15</f>
        <v>68.400000000000006</v>
      </c>
      <c r="Y2102" s="2">
        <f>U2102-U2102*$N$15</f>
        <v>0</v>
      </c>
      <c r="Z2102" s="2"/>
      <c r="AA2102" s="2">
        <f t="shared" si="2213"/>
        <v>41.04</v>
      </c>
      <c r="AB2102" s="2">
        <f t="shared" si="2206"/>
        <v>41.04</v>
      </c>
      <c r="AC2102" s="2">
        <f t="shared" si="2207"/>
        <v>0</v>
      </c>
      <c r="AD2102" s="2"/>
      <c r="AE2102" s="2">
        <f t="shared" si="2217"/>
        <v>85.5</v>
      </c>
      <c r="AF2102" s="2">
        <f t="shared" si="2214"/>
        <v>85.5</v>
      </c>
      <c r="AG2102" s="2">
        <f t="shared" si="2215"/>
        <v>0</v>
      </c>
    </row>
    <row r="2103" spans="1:35" x14ac:dyDescent="0.25">
      <c r="D2103">
        <f t="shared" si="2208"/>
        <v>5</v>
      </c>
      <c r="E2103" s="2">
        <f t="shared" si="2209"/>
        <v>41.04</v>
      </c>
      <c r="F2103" s="2">
        <f t="shared" si="2210"/>
        <v>41.04</v>
      </c>
      <c r="G2103">
        <f t="shared" si="2211"/>
        <v>0</v>
      </c>
      <c r="H2103" s="2">
        <f t="shared" si="2212"/>
        <v>82.08</v>
      </c>
      <c r="I2103" s="2">
        <f t="shared" si="2216"/>
        <v>647282.88</v>
      </c>
      <c r="J2103" s="2"/>
      <c r="K2103" s="1" t="s">
        <v>22</v>
      </c>
      <c r="L2103" s="2">
        <f>(L2099*L2101)/2</f>
        <v>1889725.3842960557</v>
      </c>
      <c r="R2103">
        <v>5</v>
      </c>
      <c r="S2103" s="2">
        <f t="shared" si="2203"/>
        <v>41.04</v>
      </c>
      <c r="T2103" s="2">
        <f t="shared" si="2204"/>
        <v>41.04</v>
      </c>
      <c r="U2103" s="2">
        <f t="shared" si="2205"/>
        <v>0</v>
      </c>
      <c r="V2103" s="2"/>
      <c r="W2103" s="2">
        <f>S2103-S2103*$N$16</f>
        <v>32.832000000000001</v>
      </c>
      <c r="X2103" s="2">
        <f>T2103-T2103*$N$16</f>
        <v>32.832000000000001</v>
      </c>
      <c r="Y2103" s="2">
        <f>U2103-U2103*$N$16</f>
        <v>0</v>
      </c>
      <c r="Z2103" s="2"/>
      <c r="AA2103" s="2">
        <f t="shared" si="2213"/>
        <v>19.699200000000001</v>
      </c>
      <c r="AB2103" s="2">
        <f t="shared" si="2206"/>
        <v>19.699200000000001</v>
      </c>
      <c r="AC2103" s="2">
        <f t="shared" si="2207"/>
        <v>0</v>
      </c>
      <c r="AD2103" s="2"/>
      <c r="AE2103" s="2">
        <f t="shared" si="2217"/>
        <v>41.04</v>
      </c>
      <c r="AF2103" s="2">
        <f t="shared" si="2214"/>
        <v>41.04</v>
      </c>
      <c r="AG2103" s="2">
        <f t="shared" si="2215"/>
        <v>0</v>
      </c>
    </row>
    <row r="2104" spans="1:35" x14ac:dyDescent="0.25">
      <c r="D2104">
        <f t="shared" si="2208"/>
        <v>6</v>
      </c>
      <c r="E2104" s="2">
        <f t="shared" si="2209"/>
        <v>19.699200000000001</v>
      </c>
      <c r="F2104" s="2">
        <f t="shared" si="2210"/>
        <v>19.699200000000001</v>
      </c>
      <c r="G2104">
        <f t="shared" si="2211"/>
        <v>0</v>
      </c>
      <c r="H2104" s="2">
        <f t="shared" si="2212"/>
        <v>39.398400000000002</v>
      </c>
      <c r="I2104" s="2">
        <f t="shared" si="2216"/>
        <v>447309.73440000002</v>
      </c>
      <c r="J2104" s="2"/>
      <c r="K2104" s="1" t="s">
        <v>23</v>
      </c>
      <c r="L2104" s="2">
        <f>L2103</f>
        <v>1889725.3842960557</v>
      </c>
      <c r="R2104">
        <v>6</v>
      </c>
      <c r="S2104" s="2">
        <f t="shared" si="2203"/>
        <v>19.699200000000001</v>
      </c>
      <c r="T2104" s="2">
        <f t="shared" si="2204"/>
        <v>19.699200000000001</v>
      </c>
      <c r="U2104" s="2">
        <f t="shared" si="2205"/>
        <v>0</v>
      </c>
      <c r="V2104" s="2"/>
      <c r="W2104" s="2">
        <f>S2104-S2104*$N$17</f>
        <v>15.759360000000001</v>
      </c>
      <c r="X2104" s="2">
        <f>T2104-T2104*$N$17</f>
        <v>15.759360000000001</v>
      </c>
      <c r="Y2104" s="2">
        <f>U2104-U2104*$N$17</f>
        <v>0</v>
      </c>
      <c r="Z2104" s="2"/>
      <c r="AA2104" s="2">
        <f t="shared" si="2213"/>
        <v>9.4556160000000009</v>
      </c>
      <c r="AB2104" s="2">
        <f t="shared" si="2206"/>
        <v>9.4556160000000009</v>
      </c>
      <c r="AC2104" s="2">
        <f t="shared" si="2207"/>
        <v>0</v>
      </c>
      <c r="AD2104" s="2"/>
      <c r="AE2104" s="2">
        <f t="shared" si="2217"/>
        <v>19.699200000000001</v>
      </c>
      <c r="AF2104" s="2">
        <f t="shared" si="2214"/>
        <v>19.699200000000001</v>
      </c>
      <c r="AG2104" s="2">
        <f t="shared" si="2215"/>
        <v>0</v>
      </c>
    </row>
    <row r="2105" spans="1:35" x14ac:dyDescent="0.25">
      <c r="D2105">
        <f t="shared" si="2208"/>
        <v>7</v>
      </c>
      <c r="E2105" s="2">
        <f t="shared" si="2209"/>
        <v>9.4556160000000009</v>
      </c>
      <c r="F2105" s="2">
        <f t="shared" si="2210"/>
        <v>9.4556160000000009</v>
      </c>
      <c r="G2105">
        <f t="shared" si="2211"/>
        <v>0</v>
      </c>
      <c r="H2105" s="2">
        <f t="shared" si="2212"/>
        <v>18.911232000000002</v>
      </c>
      <c r="I2105" s="2">
        <f t="shared" si="2216"/>
        <v>278288.23449600005</v>
      </c>
      <c r="J2105" s="2"/>
      <c r="K2105" s="15"/>
      <c r="L2105" s="2"/>
      <c r="M2105" s="2"/>
      <c r="N2105" s="2"/>
      <c r="O2105" s="2"/>
      <c r="R2105">
        <v>7</v>
      </c>
      <c r="S2105" s="2">
        <f t="shared" si="2203"/>
        <v>9.4556160000000009</v>
      </c>
      <c r="T2105" s="2">
        <f t="shared" si="2204"/>
        <v>9.4556160000000009</v>
      </c>
      <c r="U2105" s="2">
        <f t="shared" si="2205"/>
        <v>0</v>
      </c>
      <c r="V2105" s="2"/>
      <c r="W2105" s="2">
        <f>S2105-S2105*$N$18</f>
        <v>7.5644928000000009</v>
      </c>
      <c r="X2105" s="2">
        <f>T2105-T2105*$N$18</f>
        <v>7.5644928000000009</v>
      </c>
      <c r="Y2105" s="2">
        <f>U2105-U2105*$N$18</f>
        <v>0</v>
      </c>
      <c r="Z2105" s="2"/>
      <c r="AA2105" s="2">
        <f t="shared" si="2213"/>
        <v>4.53869568</v>
      </c>
      <c r="AB2105" s="2">
        <f t="shared" si="2206"/>
        <v>4.53869568</v>
      </c>
      <c r="AC2105" s="2">
        <f t="shared" si="2207"/>
        <v>0</v>
      </c>
      <c r="AD2105" s="2"/>
      <c r="AE2105" s="2">
        <f t="shared" si="2217"/>
        <v>9.4556160000000009</v>
      </c>
      <c r="AF2105" s="2">
        <f t="shared" si="2214"/>
        <v>9.4556160000000009</v>
      </c>
      <c r="AG2105" s="2">
        <f t="shared" si="2215"/>
        <v>0</v>
      </c>
    </row>
    <row r="2106" spans="1:35" x14ac:dyDescent="0.25">
      <c r="D2106">
        <f t="shared" si="2208"/>
        <v>8</v>
      </c>
      <c r="E2106" s="2">
        <f t="shared" si="2209"/>
        <v>4.53869568</v>
      </c>
      <c r="F2106" s="2">
        <f t="shared" si="2210"/>
        <v>4.53869568</v>
      </c>
      <c r="G2106">
        <f t="shared" si="2211"/>
        <v>0</v>
      </c>
      <c r="H2106" s="2">
        <f t="shared" si="2212"/>
        <v>9.07739136</v>
      </c>
      <c r="I2106" s="2">
        <f t="shared" si="2216"/>
        <v>168076.97842176</v>
      </c>
      <c r="J2106" s="2"/>
      <c r="K2106" s="2"/>
      <c r="L2106" s="2"/>
      <c r="M2106" s="2"/>
      <c r="N2106" s="2"/>
      <c r="O2106" s="2"/>
      <c r="R2106">
        <v>8</v>
      </c>
      <c r="S2106" s="2">
        <f t="shared" si="2203"/>
        <v>4.53869568</v>
      </c>
      <c r="T2106" s="2">
        <f t="shared" si="2204"/>
        <v>4.53869568</v>
      </c>
      <c r="U2106" s="2">
        <f t="shared" si="2205"/>
        <v>0</v>
      </c>
      <c r="V2106" s="2"/>
      <c r="W2106" s="2">
        <f>S2106-S2106*$N$19</f>
        <v>3.630956544</v>
      </c>
      <c r="X2106" s="2">
        <f>T2106-T2106*$N$19</f>
        <v>3.630956544</v>
      </c>
      <c r="Y2106" s="2">
        <f>U2106-U2106*$N$19</f>
        <v>0</v>
      </c>
      <c r="Z2106" s="2"/>
      <c r="AA2106" s="2">
        <f t="shared" si="2213"/>
        <v>2.1785739263999999</v>
      </c>
      <c r="AB2106" s="2">
        <f t="shared" si="2206"/>
        <v>2.1785739263999999</v>
      </c>
      <c r="AC2106" s="2">
        <f t="shared" si="2207"/>
        <v>0</v>
      </c>
      <c r="AD2106" s="2"/>
      <c r="AE2106" s="2">
        <f t="shared" si="2217"/>
        <v>4.53869568</v>
      </c>
      <c r="AF2106" s="2">
        <f t="shared" si="2214"/>
        <v>4.53869568</v>
      </c>
      <c r="AG2106" s="2">
        <f t="shared" si="2215"/>
        <v>0</v>
      </c>
    </row>
    <row r="2107" spans="1:35" x14ac:dyDescent="0.25">
      <c r="D2107">
        <f t="shared" si="2208"/>
        <v>9</v>
      </c>
      <c r="E2107" s="2">
        <f t="shared" si="2209"/>
        <v>2.1785739263999999</v>
      </c>
      <c r="F2107" s="2">
        <f t="shared" si="2210"/>
        <v>2.1785739263999999</v>
      </c>
      <c r="G2107">
        <f t="shared" si="2211"/>
        <v>0</v>
      </c>
      <c r="H2107" s="2">
        <f t="shared" si="2212"/>
        <v>4.3571478527999998</v>
      </c>
      <c r="I2107" s="2">
        <f t="shared" si="2216"/>
        <v>134261.15393617921</v>
      </c>
      <c r="J2107" s="2"/>
      <c r="K2107" s="2"/>
      <c r="L2107" s="2"/>
      <c r="M2107" s="2"/>
      <c r="N2107" s="2"/>
      <c r="O2107" s="2"/>
      <c r="R2107">
        <v>9</v>
      </c>
      <c r="S2107" s="2">
        <f t="shared" si="2203"/>
        <v>2.1785739263999999</v>
      </c>
      <c r="T2107" s="2">
        <f t="shared" si="2204"/>
        <v>2.1785739263999999</v>
      </c>
      <c r="U2107" s="2">
        <f t="shared" si="2205"/>
        <v>0</v>
      </c>
      <c r="V2107" s="2"/>
      <c r="W2107" s="2">
        <f>S2107-S2107*$N$20</f>
        <v>1.7428591411199998</v>
      </c>
      <c r="X2107" s="2">
        <f>T2107-T2107*$N$20</f>
        <v>1.7428591411199998</v>
      </c>
      <c r="Y2107" s="2">
        <f>U2107-U2107*$N$20</f>
        <v>0</v>
      </c>
      <c r="Z2107" s="2"/>
      <c r="AA2107" s="2">
        <f t="shared" si="2213"/>
        <v>1.0457154846719998</v>
      </c>
      <c r="AB2107" s="2">
        <f t="shared" si="2206"/>
        <v>1.0457154846719998</v>
      </c>
      <c r="AC2107" s="2">
        <f t="shared" si="2207"/>
        <v>0</v>
      </c>
      <c r="AD2107" s="2"/>
      <c r="AE2107" s="2">
        <f t="shared" si="2217"/>
        <v>2.1785739263999999</v>
      </c>
      <c r="AF2107" s="2">
        <f t="shared" si="2214"/>
        <v>2.1785739263999999</v>
      </c>
      <c r="AG2107" s="2">
        <f t="shared" si="2215"/>
        <v>0</v>
      </c>
    </row>
    <row r="2108" spans="1:35" x14ac:dyDescent="0.25">
      <c r="D2108">
        <f t="shared" si="2208"/>
        <v>10</v>
      </c>
      <c r="E2108" s="2">
        <f t="shared" si="2209"/>
        <v>1.0457154846719998</v>
      </c>
      <c r="F2108" s="2">
        <f t="shared" si="2210"/>
        <v>1.0457154846719998</v>
      </c>
      <c r="G2108">
        <f t="shared" si="2211"/>
        <v>0</v>
      </c>
      <c r="H2108" s="2">
        <f t="shared" si="2212"/>
        <v>2.0914309693439996</v>
      </c>
      <c r="I2108" s="2">
        <f t="shared" si="2216"/>
        <v>67114.019806248951</v>
      </c>
      <c r="J2108" s="2"/>
      <c r="K2108" s="2"/>
      <c r="L2108" s="2"/>
      <c r="M2108" s="2"/>
      <c r="N2108" s="2"/>
      <c r="O2108" s="2"/>
      <c r="R2108">
        <v>10</v>
      </c>
      <c r="S2108" s="2">
        <f t="shared" si="2203"/>
        <v>1.0457154846719998</v>
      </c>
      <c r="T2108" s="2">
        <f t="shared" si="2204"/>
        <v>1.0457154846719998</v>
      </c>
      <c r="U2108" s="2">
        <f t="shared" si="2205"/>
        <v>0</v>
      </c>
      <c r="V2108" s="2"/>
      <c r="W2108" s="2">
        <f>S2108-S2108*$N$21</f>
        <v>0.8365723877375999</v>
      </c>
      <c r="X2108" s="2">
        <f>T2108-T2108*$N$21</f>
        <v>0.8365723877375999</v>
      </c>
      <c r="Y2108" s="2">
        <f>U2108-U2108*$N$21</f>
        <v>0</v>
      </c>
      <c r="Z2108" s="2"/>
      <c r="AA2108" s="2">
        <f t="shared" si="2213"/>
        <v>0.50194343264255992</v>
      </c>
      <c r="AB2108" s="2">
        <f t="shared" si="2206"/>
        <v>0.50194343264255992</v>
      </c>
      <c r="AC2108" s="2">
        <f t="shared" si="2207"/>
        <v>0</v>
      </c>
      <c r="AD2108" s="2"/>
      <c r="AE2108" s="2">
        <f t="shared" si="2217"/>
        <v>1.0457154846719998</v>
      </c>
      <c r="AF2108" s="2">
        <f t="shared" si="2214"/>
        <v>1.0457154846719998</v>
      </c>
      <c r="AG2108" s="2">
        <f t="shared" si="2215"/>
        <v>0</v>
      </c>
    </row>
    <row r="2109" spans="1:35" x14ac:dyDescent="0.25">
      <c r="D2109">
        <f t="shared" si="2208"/>
        <v>11</v>
      </c>
      <c r="E2109" s="2">
        <f t="shared" si="2209"/>
        <v>0.50194343264255992</v>
      </c>
      <c r="F2109" s="2">
        <f t="shared" si="2210"/>
        <v>0.50194343264255992</v>
      </c>
      <c r="G2109">
        <f t="shared" si="2211"/>
        <v>0</v>
      </c>
      <c r="H2109" s="2">
        <f t="shared" si="2212"/>
        <v>1.0038868652851198</v>
      </c>
      <c r="I2109" s="2">
        <f t="shared" si="2216"/>
        <v>40360.26753192296</v>
      </c>
      <c r="J2109" s="2"/>
      <c r="K2109" s="2"/>
      <c r="L2109" s="2"/>
      <c r="M2109" s="2"/>
      <c r="N2109" s="2"/>
      <c r="O2109" s="2"/>
      <c r="R2109" s="3">
        <v>11</v>
      </c>
      <c r="S2109" s="6">
        <f t="shared" si="2203"/>
        <v>0.50194343264255992</v>
      </c>
      <c r="T2109" s="6">
        <f t="shared" si="2204"/>
        <v>0.50194343264255992</v>
      </c>
      <c r="U2109" s="6">
        <f t="shared" si="2205"/>
        <v>0</v>
      </c>
      <c r="V2109" s="7"/>
      <c r="W2109" s="2">
        <f>S2109-S2109*$N$22</f>
        <v>0.40155474611404796</v>
      </c>
      <c r="X2109" s="2">
        <f>T2109-T2109*$N$22</f>
        <v>0.40155474611404796</v>
      </c>
      <c r="Y2109" s="2">
        <f>U2109-U2109*$N$22</f>
        <v>0</v>
      </c>
      <c r="Z2109" s="2"/>
      <c r="AA2109" s="2">
        <f t="shared" si="2213"/>
        <v>0.24093284766842876</v>
      </c>
      <c r="AB2109" s="2">
        <f t="shared" si="2206"/>
        <v>0.24093284766842876</v>
      </c>
      <c r="AC2109" s="2">
        <f t="shared" si="2207"/>
        <v>0</v>
      </c>
      <c r="AD2109" s="2"/>
      <c r="AE2109" s="2">
        <f t="shared" si="2217"/>
        <v>0.50194343264255992</v>
      </c>
      <c r="AF2109" s="2">
        <f t="shared" si="2214"/>
        <v>0.50194343264255992</v>
      </c>
      <c r="AG2109" s="2">
        <f t="shared" si="2215"/>
        <v>0</v>
      </c>
    </row>
    <row r="2110" spans="1:35" x14ac:dyDescent="0.25">
      <c r="H2110" s="2">
        <f>SUM(H2099:H2109)</f>
        <v>9611.8210262316497</v>
      </c>
      <c r="I2110">
        <f>SUM(I2101:I2109)</f>
        <v>3779450.7685921113</v>
      </c>
      <c r="R2110" t="s">
        <v>30</v>
      </c>
      <c r="T2110">
        <f>IF($H2110&lt;$J$12,F2110,F2110/$H2110*$J$12)</f>
        <v>0</v>
      </c>
      <c r="U2110">
        <f>SUM(S2099:U2109)</f>
        <v>7052.9194890474282</v>
      </c>
      <c r="Y2110" s="2">
        <f>SUM(W2099:Y2109)</f>
        <v>6877.3355912379429</v>
      </c>
      <c r="AC2110" s="2">
        <f>SUM(AA2099:AC2109)</f>
        <v>2053.4013547427667</v>
      </c>
      <c r="AE2110" s="2">
        <f>SUM(AE2099:AE2109)</f>
        <v>4805.9105131158249</v>
      </c>
      <c r="AF2110" s="2">
        <f>SUM(AF2099:AF2109)</f>
        <v>4805.9105131158249</v>
      </c>
      <c r="AG2110">
        <f>SUM(AG2099:AG2109)</f>
        <v>0</v>
      </c>
      <c r="AH2110" s="15">
        <f>SUM(AE2099:AG2109)</f>
        <v>9611.8210262316461</v>
      </c>
    </row>
    <row r="2111" spans="1:35" x14ac:dyDescent="0.25">
      <c r="B2111" s="3"/>
      <c r="C2111" s="3"/>
      <c r="D2111" s="3"/>
      <c r="E2111" s="6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14"/>
      <c r="AI2111" s="3"/>
    </row>
    <row r="2112" spans="1:35" x14ac:dyDescent="0.25">
      <c r="B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7"/>
      <c r="U2112" s="7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7"/>
      <c r="AH2112" s="19"/>
      <c r="AI2112" s="7"/>
    </row>
    <row r="2113" spans="1:35" x14ac:dyDescent="0.25">
      <c r="A2113" t="s">
        <v>24</v>
      </c>
      <c r="B2113">
        <f>B2098+1</f>
        <v>139</v>
      </c>
      <c r="D2113" s="3" t="s">
        <v>34</v>
      </c>
      <c r="E2113" s="3" t="s">
        <v>5</v>
      </c>
      <c r="F2113" s="3" t="s">
        <v>4</v>
      </c>
      <c r="G2113" s="3" t="s">
        <v>6</v>
      </c>
      <c r="H2113" s="3" t="s">
        <v>14</v>
      </c>
      <c r="I2113" s="3" t="s">
        <v>7</v>
      </c>
      <c r="K2113" s="14" t="s">
        <v>32</v>
      </c>
      <c r="L2113" s="4"/>
      <c r="M2113" s="4"/>
      <c r="N2113" s="3" t="s">
        <v>51</v>
      </c>
      <c r="O2113" s="3" t="s">
        <v>50</v>
      </c>
      <c r="P2113" s="3" t="s">
        <v>14</v>
      </c>
      <c r="R2113" s="3" t="s">
        <v>34</v>
      </c>
      <c r="S2113" s="3" t="s">
        <v>35</v>
      </c>
      <c r="T2113" s="3" t="s">
        <v>36</v>
      </c>
      <c r="U2113" s="3" t="s">
        <v>37</v>
      </c>
      <c r="W2113" s="3" t="s">
        <v>38</v>
      </c>
      <c r="X2113" s="3" t="s">
        <v>39</v>
      </c>
      <c r="Y2113" s="3" t="s">
        <v>40</v>
      </c>
      <c r="AA2113" s="3" t="s">
        <v>41</v>
      </c>
      <c r="AB2113" s="3" t="s">
        <v>42</v>
      </c>
      <c r="AC2113" s="3" t="s">
        <v>43</v>
      </c>
      <c r="AE2113" s="3" t="s">
        <v>52</v>
      </c>
      <c r="AF2113" s="3" t="s">
        <v>54</v>
      </c>
      <c r="AG2113" s="3" t="s">
        <v>53</v>
      </c>
      <c r="AH2113" s="1" t="s">
        <v>24</v>
      </c>
      <c r="AI2113">
        <f>B2113</f>
        <v>139</v>
      </c>
    </row>
    <row r="2114" spans="1:35" x14ac:dyDescent="0.25">
      <c r="D2114">
        <f>D2099</f>
        <v>1</v>
      </c>
      <c r="E2114" s="2">
        <f>AE2099</f>
        <v>3779.4507685921112</v>
      </c>
      <c r="F2114" s="2">
        <f>AF2099</f>
        <v>3779.4507685921112</v>
      </c>
      <c r="G2114">
        <f>IF($B2113&lt;$M$5,0,$K$6)</f>
        <v>0</v>
      </c>
      <c r="H2114" s="2">
        <f>SUM(E2114:G2114)</f>
        <v>7558.9015371842224</v>
      </c>
      <c r="K2114" s="1" t="s">
        <v>17</v>
      </c>
      <c r="L2114" s="2">
        <f>SUM(I2116:I2124)</f>
        <v>3779450.7685921113</v>
      </c>
      <c r="M2114" s="4"/>
      <c r="N2114" s="7">
        <f>L2117+L2118</f>
        <v>1889725.3842960557</v>
      </c>
      <c r="O2114" s="7">
        <f>L2119</f>
        <v>1889725.3842960557</v>
      </c>
      <c r="P2114" s="4"/>
      <c r="R2114">
        <v>1</v>
      </c>
      <c r="S2114" s="2">
        <f t="shared" ref="S2114:S2124" si="2219">IF($H2114&lt;$J$12,E2114,E2114/$H2114*$J$12)</f>
        <v>2500</v>
      </c>
      <c r="T2114" s="2">
        <f t="shared" ref="T2114:T2124" si="2220">IF($H2114&lt;$J$12,F2114,F2114/$H2114*$J$12)</f>
        <v>2500</v>
      </c>
      <c r="U2114" s="2">
        <f t="shared" ref="U2114:U2124" si="2221">IF($H2114&lt;$J$12,G2114,G2114/$H2114*$J$12)</f>
        <v>0</v>
      </c>
      <c r="V2114" s="2"/>
      <c r="W2114" s="2">
        <f>S2114-S2114*$N$12</f>
        <v>2500</v>
      </c>
      <c r="X2114" s="2">
        <f>T2114-T2114*$N$12</f>
        <v>2500</v>
      </c>
      <c r="Y2114" s="2">
        <f>U2114-U2114*$N$12</f>
        <v>0</v>
      </c>
      <c r="Z2114" s="2"/>
      <c r="AA2114" s="2">
        <f>W2114*VLOOKUP($R2114,$D$19:$E$29,2,FALSE)</f>
        <v>625</v>
      </c>
      <c r="AB2114" s="2">
        <f t="shared" ref="AB2114:AB2124" si="2222">X2114*VLOOKUP($R2114,$D$19:$E$29,2,FALSE)</f>
        <v>625</v>
      </c>
      <c r="AC2114" s="2">
        <f t="shared" ref="AC2114:AC2124" si="2223">Y2114*VLOOKUP($R2114,$D$19:$E$29,2,FALSE)</f>
        <v>0</v>
      </c>
      <c r="AD2114" s="2"/>
      <c r="AE2114" s="2">
        <f>N2117</f>
        <v>3779.4507685921112</v>
      </c>
      <c r="AF2114" s="2">
        <f>O2117</f>
        <v>3779.4507685921112</v>
      </c>
      <c r="AG2114">
        <v>0</v>
      </c>
    </row>
    <row r="2115" spans="1:35" x14ac:dyDescent="0.25">
      <c r="D2115">
        <f t="shared" ref="D2115:D2124" si="2224">D2100</f>
        <v>2</v>
      </c>
      <c r="E2115" s="2">
        <f t="shared" ref="E2115:E2124" si="2225">AE2100</f>
        <v>625</v>
      </c>
      <c r="F2115" s="2">
        <f t="shared" ref="F2115:F2124" si="2226">AF2100</f>
        <v>625</v>
      </c>
      <c r="G2115">
        <f t="shared" ref="G2115:G2124" si="2227">AG2100</f>
        <v>0</v>
      </c>
      <c r="H2115" s="2">
        <f t="shared" ref="H2115:H2124" si="2228">SUM(E2115:G2115)</f>
        <v>1250</v>
      </c>
      <c r="K2115" s="1" t="s">
        <v>19</v>
      </c>
      <c r="L2115" s="8">
        <f>IF(B2113&lt;$M$5,0,$K$6/SUM($K$6,E2114:E2124))</f>
        <v>0</v>
      </c>
      <c r="M2115" s="1" t="s">
        <v>15</v>
      </c>
      <c r="N2115" s="2">
        <f>N2114*$I$6</f>
        <v>3779.4507685921112</v>
      </c>
      <c r="O2115" s="2">
        <f>O2114*$I$6</f>
        <v>3779.4507685921112</v>
      </c>
      <c r="P2115" s="2">
        <f>SUM(N2115:O2115)</f>
        <v>7558.9015371842224</v>
      </c>
      <c r="R2115">
        <v>2</v>
      </c>
      <c r="S2115" s="2">
        <f t="shared" si="2219"/>
        <v>625</v>
      </c>
      <c r="T2115" s="2">
        <f t="shared" si="2220"/>
        <v>625</v>
      </c>
      <c r="U2115" s="2">
        <f t="shared" si="2221"/>
        <v>0</v>
      </c>
      <c r="V2115" s="2"/>
      <c r="W2115" s="2">
        <f>S2115-S2115*$N$13</f>
        <v>593.75</v>
      </c>
      <c r="X2115" s="2">
        <f>T2115-T2115*$N$13</f>
        <v>593.75</v>
      </c>
      <c r="Y2115" s="2">
        <f>U2115-U2115*$N$13</f>
        <v>0</v>
      </c>
      <c r="Z2115" s="2"/>
      <c r="AA2115" s="2">
        <f t="shared" ref="AA2115:AA2124" si="2229">W2115*VLOOKUP($R2115,$D$19:$E$29,2,FALSE)</f>
        <v>237.5</v>
      </c>
      <c r="AB2115" s="2">
        <f t="shared" si="2222"/>
        <v>237.5</v>
      </c>
      <c r="AC2115" s="2">
        <f t="shared" si="2223"/>
        <v>0</v>
      </c>
      <c r="AD2115" s="2"/>
      <c r="AE2115" s="2">
        <f>AA2114</f>
        <v>625</v>
      </c>
      <c r="AF2115" s="2">
        <f t="shared" ref="AF2115:AF2124" si="2230">AB2114</f>
        <v>625</v>
      </c>
      <c r="AG2115" s="2">
        <f t="shared" ref="AG2115:AG2124" si="2231">AC2114</f>
        <v>0</v>
      </c>
    </row>
    <row r="2116" spans="1:35" x14ac:dyDescent="0.25">
      <c r="D2116">
        <f t="shared" si="2224"/>
        <v>3</v>
      </c>
      <c r="E2116" s="2">
        <f t="shared" si="2225"/>
        <v>237.5</v>
      </c>
      <c r="F2116" s="2">
        <f t="shared" si="2226"/>
        <v>237.5</v>
      </c>
      <c r="G2116">
        <f t="shared" si="2227"/>
        <v>0</v>
      </c>
      <c r="H2116" s="2">
        <f t="shared" si="2228"/>
        <v>475</v>
      </c>
      <c r="I2116" s="2">
        <f t="shared" ref="I2116:I2124" si="2232">F2116*VLOOKUP(D2116,$H$12:$L$22,4,FALSE)</f>
        <v>1149025</v>
      </c>
      <c r="J2116" s="2"/>
      <c r="K2116" s="1" t="s">
        <v>20</v>
      </c>
      <c r="L2116" s="8">
        <f>1-L2115</f>
        <v>1</v>
      </c>
      <c r="M2116" s="1" t="s">
        <v>16</v>
      </c>
      <c r="N2116" s="2">
        <f>IF($P2115&lt;$I$7,N2115,$I$7*N2115/$P2115)</f>
        <v>3779.4507685921112</v>
      </c>
      <c r="O2116" s="2">
        <f>IF($P2115&lt;$I$7,O2115,$I$7*O2115/$P2115)</f>
        <v>3779.4507685921112</v>
      </c>
      <c r="P2116" s="2">
        <f>SUM(N2116:O2116)</f>
        <v>7558.9015371842224</v>
      </c>
      <c r="R2116">
        <v>3</v>
      </c>
      <c r="S2116" s="2">
        <f t="shared" si="2219"/>
        <v>237.5</v>
      </c>
      <c r="T2116" s="2">
        <f t="shared" si="2220"/>
        <v>237.5</v>
      </c>
      <c r="U2116" s="2">
        <f t="shared" si="2221"/>
        <v>0</v>
      </c>
      <c r="V2116" s="2"/>
      <c r="W2116" s="2">
        <f>S2116-S2116*$N$14</f>
        <v>213.75</v>
      </c>
      <c r="X2116" s="2">
        <f>T2116-T2116*$N$14</f>
        <v>213.75</v>
      </c>
      <c r="Y2116" s="2">
        <f>U2116-U2116*$N$14</f>
        <v>0</v>
      </c>
      <c r="Z2116" s="2"/>
      <c r="AA2116" s="2">
        <f t="shared" si="2229"/>
        <v>85.5</v>
      </c>
      <c r="AB2116" s="2">
        <f t="shared" si="2222"/>
        <v>85.5</v>
      </c>
      <c r="AC2116" s="2">
        <f t="shared" si="2223"/>
        <v>0</v>
      </c>
      <c r="AD2116" s="2"/>
      <c r="AE2116" s="2">
        <f t="shared" ref="AE2116:AE2124" si="2233">AA2115</f>
        <v>237.5</v>
      </c>
      <c r="AF2116" s="2">
        <f t="shared" si="2230"/>
        <v>237.5</v>
      </c>
      <c r="AG2116" s="2">
        <f t="shared" si="2231"/>
        <v>0</v>
      </c>
    </row>
    <row r="2117" spans="1:35" x14ac:dyDescent="0.25">
      <c r="D2117">
        <f t="shared" si="2224"/>
        <v>4</v>
      </c>
      <c r="E2117" s="2">
        <f t="shared" si="2225"/>
        <v>85.5</v>
      </c>
      <c r="F2117" s="2">
        <f t="shared" si="2226"/>
        <v>85.5</v>
      </c>
      <c r="G2117">
        <f t="shared" si="2227"/>
        <v>0</v>
      </c>
      <c r="H2117" s="2">
        <f t="shared" si="2228"/>
        <v>171</v>
      </c>
      <c r="I2117" s="2">
        <f t="shared" si="2232"/>
        <v>847732.5</v>
      </c>
      <c r="J2117" s="2"/>
      <c r="K2117" s="1" t="s">
        <v>21</v>
      </c>
      <c r="L2117" s="2">
        <f>L2114*L2115</f>
        <v>0</v>
      </c>
      <c r="M2117" s="1" t="s">
        <v>33</v>
      </c>
      <c r="N2117" s="2">
        <f>N2116</f>
        <v>3779.4507685921112</v>
      </c>
      <c r="O2117" s="2">
        <f t="shared" ref="O2117" si="2234">O2116</f>
        <v>3779.4507685921112</v>
      </c>
      <c r="P2117" s="2">
        <f>SUM(N2117:O2117)</f>
        <v>7558.9015371842224</v>
      </c>
      <c r="R2117">
        <v>4</v>
      </c>
      <c r="S2117" s="2">
        <f t="shared" si="2219"/>
        <v>85.5</v>
      </c>
      <c r="T2117" s="2">
        <f t="shared" si="2220"/>
        <v>85.5</v>
      </c>
      <c r="U2117" s="2">
        <f t="shared" si="2221"/>
        <v>0</v>
      </c>
      <c r="V2117" s="2"/>
      <c r="W2117" s="2">
        <f>S2117-S2117*$N$15</f>
        <v>68.400000000000006</v>
      </c>
      <c r="X2117" s="2">
        <f>T2117-T2117*$N$15</f>
        <v>68.400000000000006</v>
      </c>
      <c r="Y2117" s="2">
        <f>U2117-U2117*$N$15</f>
        <v>0</v>
      </c>
      <c r="Z2117" s="2"/>
      <c r="AA2117" s="2">
        <f t="shared" si="2229"/>
        <v>41.04</v>
      </c>
      <c r="AB2117" s="2">
        <f t="shared" si="2222"/>
        <v>41.04</v>
      </c>
      <c r="AC2117" s="2">
        <f t="shared" si="2223"/>
        <v>0</v>
      </c>
      <c r="AD2117" s="2"/>
      <c r="AE2117" s="2">
        <f t="shared" si="2233"/>
        <v>85.5</v>
      </c>
      <c r="AF2117" s="2">
        <f t="shared" si="2230"/>
        <v>85.5</v>
      </c>
      <c r="AG2117" s="2">
        <f t="shared" si="2231"/>
        <v>0</v>
      </c>
    </row>
    <row r="2118" spans="1:35" x14ac:dyDescent="0.25">
      <c r="D2118">
        <f t="shared" si="2224"/>
        <v>5</v>
      </c>
      <c r="E2118" s="2">
        <f t="shared" si="2225"/>
        <v>41.04</v>
      </c>
      <c r="F2118" s="2">
        <f t="shared" si="2226"/>
        <v>41.04</v>
      </c>
      <c r="G2118">
        <f t="shared" si="2227"/>
        <v>0</v>
      </c>
      <c r="H2118" s="2">
        <f t="shared" si="2228"/>
        <v>82.08</v>
      </c>
      <c r="I2118" s="2">
        <f t="shared" si="2232"/>
        <v>647282.88</v>
      </c>
      <c r="J2118" s="2"/>
      <c r="K2118" s="1" t="s">
        <v>22</v>
      </c>
      <c r="L2118" s="2">
        <f>(L2114*L2116)/2</f>
        <v>1889725.3842960557</v>
      </c>
      <c r="R2118">
        <v>5</v>
      </c>
      <c r="S2118" s="2">
        <f t="shared" si="2219"/>
        <v>41.04</v>
      </c>
      <c r="T2118" s="2">
        <f t="shared" si="2220"/>
        <v>41.04</v>
      </c>
      <c r="U2118" s="2">
        <f t="shared" si="2221"/>
        <v>0</v>
      </c>
      <c r="V2118" s="2"/>
      <c r="W2118" s="2">
        <f>S2118-S2118*$N$16</f>
        <v>32.832000000000001</v>
      </c>
      <c r="X2118" s="2">
        <f>T2118-T2118*$N$16</f>
        <v>32.832000000000001</v>
      </c>
      <c r="Y2118" s="2">
        <f>U2118-U2118*$N$16</f>
        <v>0</v>
      </c>
      <c r="Z2118" s="2"/>
      <c r="AA2118" s="2">
        <f t="shared" si="2229"/>
        <v>19.699200000000001</v>
      </c>
      <c r="AB2118" s="2">
        <f t="shared" si="2222"/>
        <v>19.699200000000001</v>
      </c>
      <c r="AC2118" s="2">
        <f t="shared" si="2223"/>
        <v>0</v>
      </c>
      <c r="AD2118" s="2"/>
      <c r="AE2118" s="2">
        <f t="shared" si="2233"/>
        <v>41.04</v>
      </c>
      <c r="AF2118" s="2">
        <f t="shared" si="2230"/>
        <v>41.04</v>
      </c>
      <c r="AG2118" s="2">
        <f t="shared" si="2231"/>
        <v>0</v>
      </c>
    </row>
    <row r="2119" spans="1:35" x14ac:dyDescent="0.25">
      <c r="D2119">
        <f t="shared" si="2224"/>
        <v>6</v>
      </c>
      <c r="E2119" s="2">
        <f t="shared" si="2225"/>
        <v>19.699200000000001</v>
      </c>
      <c r="F2119" s="2">
        <f t="shared" si="2226"/>
        <v>19.699200000000001</v>
      </c>
      <c r="G2119">
        <f t="shared" si="2227"/>
        <v>0</v>
      </c>
      <c r="H2119" s="2">
        <f t="shared" si="2228"/>
        <v>39.398400000000002</v>
      </c>
      <c r="I2119" s="2">
        <f t="shared" si="2232"/>
        <v>447309.73440000002</v>
      </c>
      <c r="J2119" s="2"/>
      <c r="K2119" s="1" t="s">
        <v>23</v>
      </c>
      <c r="L2119" s="2">
        <f>L2118</f>
        <v>1889725.3842960557</v>
      </c>
      <c r="R2119">
        <v>6</v>
      </c>
      <c r="S2119" s="2">
        <f t="shared" si="2219"/>
        <v>19.699200000000001</v>
      </c>
      <c r="T2119" s="2">
        <f t="shared" si="2220"/>
        <v>19.699200000000001</v>
      </c>
      <c r="U2119" s="2">
        <f t="shared" si="2221"/>
        <v>0</v>
      </c>
      <c r="V2119" s="2"/>
      <c r="W2119" s="2">
        <f>S2119-S2119*$N$17</f>
        <v>15.759360000000001</v>
      </c>
      <c r="X2119" s="2">
        <f>T2119-T2119*$N$17</f>
        <v>15.759360000000001</v>
      </c>
      <c r="Y2119" s="2">
        <f>U2119-U2119*$N$17</f>
        <v>0</v>
      </c>
      <c r="Z2119" s="2"/>
      <c r="AA2119" s="2">
        <f t="shared" si="2229"/>
        <v>9.4556160000000009</v>
      </c>
      <c r="AB2119" s="2">
        <f t="shared" si="2222"/>
        <v>9.4556160000000009</v>
      </c>
      <c r="AC2119" s="2">
        <f t="shared" si="2223"/>
        <v>0</v>
      </c>
      <c r="AD2119" s="2"/>
      <c r="AE2119" s="2">
        <f t="shared" si="2233"/>
        <v>19.699200000000001</v>
      </c>
      <c r="AF2119" s="2">
        <f t="shared" si="2230"/>
        <v>19.699200000000001</v>
      </c>
      <c r="AG2119" s="2">
        <f t="shared" si="2231"/>
        <v>0</v>
      </c>
    </row>
    <row r="2120" spans="1:35" x14ac:dyDescent="0.25">
      <c r="D2120">
        <f t="shared" si="2224"/>
        <v>7</v>
      </c>
      <c r="E2120" s="2">
        <f t="shared" si="2225"/>
        <v>9.4556160000000009</v>
      </c>
      <c r="F2120" s="2">
        <f t="shared" si="2226"/>
        <v>9.4556160000000009</v>
      </c>
      <c r="G2120">
        <f t="shared" si="2227"/>
        <v>0</v>
      </c>
      <c r="H2120" s="2">
        <f t="shared" si="2228"/>
        <v>18.911232000000002</v>
      </c>
      <c r="I2120" s="2">
        <f t="shared" si="2232"/>
        <v>278288.23449600005</v>
      </c>
      <c r="J2120" s="2"/>
      <c r="K2120" s="15"/>
      <c r="L2120" s="2"/>
      <c r="M2120" s="2"/>
      <c r="N2120" s="2"/>
      <c r="O2120" s="2"/>
      <c r="R2120">
        <v>7</v>
      </c>
      <c r="S2120" s="2">
        <f t="shared" si="2219"/>
        <v>9.4556160000000009</v>
      </c>
      <c r="T2120" s="2">
        <f t="shared" si="2220"/>
        <v>9.4556160000000009</v>
      </c>
      <c r="U2120" s="2">
        <f t="shared" si="2221"/>
        <v>0</v>
      </c>
      <c r="V2120" s="2"/>
      <c r="W2120" s="2">
        <f>S2120-S2120*$N$18</f>
        <v>7.5644928000000009</v>
      </c>
      <c r="X2120" s="2">
        <f>T2120-T2120*$N$18</f>
        <v>7.5644928000000009</v>
      </c>
      <c r="Y2120" s="2">
        <f>U2120-U2120*$N$18</f>
        <v>0</v>
      </c>
      <c r="Z2120" s="2"/>
      <c r="AA2120" s="2">
        <f t="shared" si="2229"/>
        <v>4.53869568</v>
      </c>
      <c r="AB2120" s="2">
        <f t="shared" si="2222"/>
        <v>4.53869568</v>
      </c>
      <c r="AC2120" s="2">
        <f t="shared" si="2223"/>
        <v>0</v>
      </c>
      <c r="AD2120" s="2"/>
      <c r="AE2120" s="2">
        <f t="shared" si="2233"/>
        <v>9.4556160000000009</v>
      </c>
      <c r="AF2120" s="2">
        <f t="shared" si="2230"/>
        <v>9.4556160000000009</v>
      </c>
      <c r="AG2120" s="2">
        <f t="shared" si="2231"/>
        <v>0</v>
      </c>
    </row>
    <row r="2121" spans="1:35" x14ac:dyDescent="0.25">
      <c r="D2121">
        <f t="shared" si="2224"/>
        <v>8</v>
      </c>
      <c r="E2121" s="2">
        <f t="shared" si="2225"/>
        <v>4.53869568</v>
      </c>
      <c r="F2121" s="2">
        <f t="shared" si="2226"/>
        <v>4.53869568</v>
      </c>
      <c r="G2121">
        <f t="shared" si="2227"/>
        <v>0</v>
      </c>
      <c r="H2121" s="2">
        <f t="shared" si="2228"/>
        <v>9.07739136</v>
      </c>
      <c r="I2121" s="2">
        <f t="shared" si="2232"/>
        <v>168076.97842176</v>
      </c>
      <c r="J2121" s="2"/>
      <c r="K2121" s="2"/>
      <c r="L2121" s="2"/>
      <c r="M2121" s="2"/>
      <c r="N2121" s="2"/>
      <c r="O2121" s="2"/>
      <c r="R2121">
        <v>8</v>
      </c>
      <c r="S2121" s="2">
        <f t="shared" si="2219"/>
        <v>4.53869568</v>
      </c>
      <c r="T2121" s="2">
        <f t="shared" si="2220"/>
        <v>4.53869568</v>
      </c>
      <c r="U2121" s="2">
        <f t="shared" si="2221"/>
        <v>0</v>
      </c>
      <c r="V2121" s="2"/>
      <c r="W2121" s="2">
        <f>S2121-S2121*$N$19</f>
        <v>3.630956544</v>
      </c>
      <c r="X2121" s="2">
        <f>T2121-T2121*$N$19</f>
        <v>3.630956544</v>
      </c>
      <c r="Y2121" s="2">
        <f>U2121-U2121*$N$19</f>
        <v>0</v>
      </c>
      <c r="Z2121" s="2"/>
      <c r="AA2121" s="2">
        <f t="shared" si="2229"/>
        <v>2.1785739263999999</v>
      </c>
      <c r="AB2121" s="2">
        <f t="shared" si="2222"/>
        <v>2.1785739263999999</v>
      </c>
      <c r="AC2121" s="2">
        <f t="shared" si="2223"/>
        <v>0</v>
      </c>
      <c r="AD2121" s="2"/>
      <c r="AE2121" s="2">
        <f t="shared" si="2233"/>
        <v>4.53869568</v>
      </c>
      <c r="AF2121" s="2">
        <f t="shared" si="2230"/>
        <v>4.53869568</v>
      </c>
      <c r="AG2121" s="2">
        <f t="shared" si="2231"/>
        <v>0</v>
      </c>
    </row>
    <row r="2122" spans="1:35" x14ac:dyDescent="0.25">
      <c r="D2122">
        <f t="shared" si="2224"/>
        <v>9</v>
      </c>
      <c r="E2122" s="2">
        <f t="shared" si="2225"/>
        <v>2.1785739263999999</v>
      </c>
      <c r="F2122" s="2">
        <f t="shared" si="2226"/>
        <v>2.1785739263999999</v>
      </c>
      <c r="G2122">
        <f t="shared" si="2227"/>
        <v>0</v>
      </c>
      <c r="H2122" s="2">
        <f t="shared" si="2228"/>
        <v>4.3571478527999998</v>
      </c>
      <c r="I2122" s="2">
        <f t="shared" si="2232"/>
        <v>134261.15393617921</v>
      </c>
      <c r="J2122" s="2"/>
      <c r="K2122" s="2"/>
      <c r="L2122" s="2"/>
      <c r="M2122" s="2"/>
      <c r="N2122" s="2"/>
      <c r="O2122" s="2"/>
      <c r="R2122">
        <v>9</v>
      </c>
      <c r="S2122" s="2">
        <f t="shared" si="2219"/>
        <v>2.1785739263999999</v>
      </c>
      <c r="T2122" s="2">
        <f t="shared" si="2220"/>
        <v>2.1785739263999999</v>
      </c>
      <c r="U2122" s="2">
        <f t="shared" si="2221"/>
        <v>0</v>
      </c>
      <c r="V2122" s="2"/>
      <c r="W2122" s="2">
        <f>S2122-S2122*$N$20</f>
        <v>1.7428591411199998</v>
      </c>
      <c r="X2122" s="2">
        <f>T2122-T2122*$N$20</f>
        <v>1.7428591411199998</v>
      </c>
      <c r="Y2122" s="2">
        <f>U2122-U2122*$N$20</f>
        <v>0</v>
      </c>
      <c r="Z2122" s="2"/>
      <c r="AA2122" s="2">
        <f t="shared" si="2229"/>
        <v>1.0457154846719998</v>
      </c>
      <c r="AB2122" s="2">
        <f t="shared" si="2222"/>
        <v>1.0457154846719998</v>
      </c>
      <c r="AC2122" s="2">
        <f t="shared" si="2223"/>
        <v>0</v>
      </c>
      <c r="AD2122" s="2"/>
      <c r="AE2122" s="2">
        <f t="shared" si="2233"/>
        <v>2.1785739263999999</v>
      </c>
      <c r="AF2122" s="2">
        <f t="shared" si="2230"/>
        <v>2.1785739263999999</v>
      </c>
      <c r="AG2122" s="2">
        <f t="shared" si="2231"/>
        <v>0</v>
      </c>
    </row>
    <row r="2123" spans="1:35" x14ac:dyDescent="0.25">
      <c r="D2123">
        <f t="shared" si="2224"/>
        <v>10</v>
      </c>
      <c r="E2123" s="2">
        <f t="shared" si="2225"/>
        <v>1.0457154846719998</v>
      </c>
      <c r="F2123" s="2">
        <f t="shared" si="2226"/>
        <v>1.0457154846719998</v>
      </c>
      <c r="G2123">
        <f t="shared" si="2227"/>
        <v>0</v>
      </c>
      <c r="H2123" s="2">
        <f t="shared" si="2228"/>
        <v>2.0914309693439996</v>
      </c>
      <c r="I2123" s="2">
        <f t="shared" si="2232"/>
        <v>67114.019806248951</v>
      </c>
      <c r="J2123" s="2"/>
      <c r="K2123" s="2"/>
      <c r="L2123" s="2"/>
      <c r="M2123" s="2"/>
      <c r="N2123" s="2"/>
      <c r="O2123" s="2"/>
      <c r="R2123">
        <v>10</v>
      </c>
      <c r="S2123" s="2">
        <f t="shared" si="2219"/>
        <v>1.0457154846719998</v>
      </c>
      <c r="T2123" s="2">
        <f t="shared" si="2220"/>
        <v>1.0457154846719998</v>
      </c>
      <c r="U2123" s="2">
        <f t="shared" si="2221"/>
        <v>0</v>
      </c>
      <c r="V2123" s="2"/>
      <c r="W2123" s="2">
        <f>S2123-S2123*$N$21</f>
        <v>0.8365723877375999</v>
      </c>
      <c r="X2123" s="2">
        <f>T2123-T2123*$N$21</f>
        <v>0.8365723877375999</v>
      </c>
      <c r="Y2123" s="2">
        <f>U2123-U2123*$N$21</f>
        <v>0</v>
      </c>
      <c r="Z2123" s="2"/>
      <c r="AA2123" s="2">
        <f t="shared" si="2229"/>
        <v>0.50194343264255992</v>
      </c>
      <c r="AB2123" s="2">
        <f t="shared" si="2222"/>
        <v>0.50194343264255992</v>
      </c>
      <c r="AC2123" s="2">
        <f t="shared" si="2223"/>
        <v>0</v>
      </c>
      <c r="AD2123" s="2"/>
      <c r="AE2123" s="2">
        <f t="shared" si="2233"/>
        <v>1.0457154846719998</v>
      </c>
      <c r="AF2123" s="2">
        <f t="shared" si="2230"/>
        <v>1.0457154846719998</v>
      </c>
      <c r="AG2123" s="2">
        <f t="shared" si="2231"/>
        <v>0</v>
      </c>
    </row>
    <row r="2124" spans="1:35" x14ac:dyDescent="0.25">
      <c r="D2124">
        <f t="shared" si="2224"/>
        <v>11</v>
      </c>
      <c r="E2124" s="2">
        <f t="shared" si="2225"/>
        <v>0.50194343264255992</v>
      </c>
      <c r="F2124" s="2">
        <f t="shared" si="2226"/>
        <v>0.50194343264255992</v>
      </c>
      <c r="G2124">
        <f t="shared" si="2227"/>
        <v>0</v>
      </c>
      <c r="H2124" s="2">
        <f t="shared" si="2228"/>
        <v>1.0038868652851198</v>
      </c>
      <c r="I2124" s="2">
        <f t="shared" si="2232"/>
        <v>40360.26753192296</v>
      </c>
      <c r="J2124" s="2"/>
      <c r="K2124" s="2"/>
      <c r="L2124" s="2"/>
      <c r="M2124" s="2"/>
      <c r="N2124" s="2"/>
      <c r="O2124" s="2"/>
      <c r="R2124" s="3">
        <v>11</v>
      </c>
      <c r="S2124" s="6">
        <f t="shared" si="2219"/>
        <v>0.50194343264255992</v>
      </c>
      <c r="T2124" s="6">
        <f t="shared" si="2220"/>
        <v>0.50194343264255992</v>
      </c>
      <c r="U2124" s="6">
        <f t="shared" si="2221"/>
        <v>0</v>
      </c>
      <c r="V2124" s="7"/>
      <c r="W2124" s="2">
        <f>S2124-S2124*$N$22</f>
        <v>0.40155474611404796</v>
      </c>
      <c r="X2124" s="2">
        <f>T2124-T2124*$N$22</f>
        <v>0.40155474611404796</v>
      </c>
      <c r="Y2124" s="2">
        <f>U2124-U2124*$N$22</f>
        <v>0</v>
      </c>
      <c r="Z2124" s="2"/>
      <c r="AA2124" s="2">
        <f t="shared" si="2229"/>
        <v>0.24093284766842876</v>
      </c>
      <c r="AB2124" s="2">
        <f t="shared" si="2222"/>
        <v>0.24093284766842876</v>
      </c>
      <c r="AC2124" s="2">
        <f t="shared" si="2223"/>
        <v>0</v>
      </c>
      <c r="AD2124" s="2"/>
      <c r="AE2124" s="2">
        <f t="shared" si="2233"/>
        <v>0.50194343264255992</v>
      </c>
      <c r="AF2124" s="2">
        <f t="shared" si="2230"/>
        <v>0.50194343264255992</v>
      </c>
      <c r="AG2124" s="2">
        <f t="shared" si="2231"/>
        <v>0</v>
      </c>
    </row>
    <row r="2125" spans="1:35" x14ac:dyDescent="0.25">
      <c r="H2125" s="2">
        <f>SUM(H2114:H2124)</f>
        <v>9611.8210262316497</v>
      </c>
      <c r="I2125">
        <f>SUM(I2116:I2124)</f>
        <v>3779450.7685921113</v>
      </c>
      <c r="R2125" t="s">
        <v>30</v>
      </c>
      <c r="T2125">
        <f>IF($H2125&lt;$J$12,F2125,F2125/$H2125*$J$12)</f>
        <v>0</v>
      </c>
      <c r="U2125">
        <f>SUM(S2114:U2124)</f>
        <v>7052.9194890474282</v>
      </c>
      <c r="Y2125" s="2">
        <f>SUM(W2114:Y2124)</f>
        <v>6877.3355912379429</v>
      </c>
      <c r="AC2125" s="2">
        <f>SUM(AA2114:AC2124)</f>
        <v>2053.4013547427667</v>
      </c>
      <c r="AE2125" s="2">
        <f>SUM(AE2114:AE2124)</f>
        <v>4805.9105131158249</v>
      </c>
      <c r="AF2125" s="2">
        <f>SUM(AF2114:AF2124)</f>
        <v>4805.9105131158249</v>
      </c>
      <c r="AG2125">
        <f>SUM(AG2114:AG2124)</f>
        <v>0</v>
      </c>
      <c r="AH2125" s="15">
        <f>SUM(AE2114:AG2124)</f>
        <v>9611.8210262316461</v>
      </c>
    </row>
    <row r="2126" spans="1:35" x14ac:dyDescent="0.25">
      <c r="B2126" s="3"/>
      <c r="C2126" s="3"/>
      <c r="D2126" s="3"/>
      <c r="E2126" s="6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14"/>
      <c r="AI2126" s="3"/>
    </row>
    <row r="2127" spans="1:35" x14ac:dyDescent="0.25">
      <c r="B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7"/>
      <c r="U2127" s="7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7"/>
      <c r="AH2127" s="19"/>
      <c r="AI2127" s="7"/>
    </row>
    <row r="2128" spans="1:35" x14ac:dyDescent="0.25">
      <c r="A2128" t="s">
        <v>24</v>
      </c>
      <c r="B2128">
        <f>B2113+1</f>
        <v>140</v>
      </c>
      <c r="D2128" s="3" t="s">
        <v>34</v>
      </c>
      <c r="E2128" s="3" t="s">
        <v>5</v>
      </c>
      <c r="F2128" s="3" t="s">
        <v>4</v>
      </c>
      <c r="G2128" s="3" t="s">
        <v>6</v>
      </c>
      <c r="H2128" s="3" t="s">
        <v>14</v>
      </c>
      <c r="I2128" s="3" t="s">
        <v>7</v>
      </c>
      <c r="K2128" s="14" t="s">
        <v>32</v>
      </c>
      <c r="L2128" s="4"/>
      <c r="M2128" s="4"/>
      <c r="N2128" s="3" t="s">
        <v>51</v>
      </c>
      <c r="O2128" s="3" t="s">
        <v>50</v>
      </c>
      <c r="P2128" s="3" t="s">
        <v>14</v>
      </c>
      <c r="R2128" s="3" t="s">
        <v>34</v>
      </c>
      <c r="S2128" s="3" t="s">
        <v>35</v>
      </c>
      <c r="T2128" s="3" t="s">
        <v>36</v>
      </c>
      <c r="U2128" s="3" t="s">
        <v>37</v>
      </c>
      <c r="W2128" s="3" t="s">
        <v>38</v>
      </c>
      <c r="X2128" s="3" t="s">
        <v>39</v>
      </c>
      <c r="Y2128" s="3" t="s">
        <v>40</v>
      </c>
      <c r="AA2128" s="3" t="s">
        <v>41</v>
      </c>
      <c r="AB2128" s="3" t="s">
        <v>42</v>
      </c>
      <c r="AC2128" s="3" t="s">
        <v>43</v>
      </c>
      <c r="AE2128" s="3" t="s">
        <v>52</v>
      </c>
      <c r="AF2128" s="3" t="s">
        <v>54</v>
      </c>
      <c r="AG2128" s="3" t="s">
        <v>53</v>
      </c>
      <c r="AH2128" s="1" t="s">
        <v>24</v>
      </c>
      <c r="AI2128">
        <f>B2128</f>
        <v>140</v>
      </c>
    </row>
    <row r="2129" spans="1:35" x14ac:dyDescent="0.25">
      <c r="D2129">
        <f>D2114</f>
        <v>1</v>
      </c>
      <c r="E2129" s="2">
        <f>AE2114</f>
        <v>3779.4507685921112</v>
      </c>
      <c r="F2129" s="2">
        <f>AF2114</f>
        <v>3779.4507685921112</v>
      </c>
      <c r="G2129">
        <f>IF($B2128&lt;$M$5,0,$K$6)</f>
        <v>0</v>
      </c>
      <c r="H2129" s="2">
        <f>SUM(E2129:G2129)</f>
        <v>7558.9015371842224</v>
      </c>
      <c r="K2129" s="1" t="s">
        <v>17</v>
      </c>
      <c r="L2129" s="2">
        <f>SUM(I2131:I2139)</f>
        <v>3779450.7685921113</v>
      </c>
      <c r="M2129" s="4"/>
      <c r="N2129" s="7">
        <f>L2132+L2133</f>
        <v>1889725.3842960557</v>
      </c>
      <c r="O2129" s="7">
        <f>L2134</f>
        <v>1889725.3842960557</v>
      </c>
      <c r="P2129" s="4"/>
      <c r="R2129">
        <v>1</v>
      </c>
      <c r="S2129" s="2">
        <f t="shared" ref="S2129:S2139" si="2235">IF($H2129&lt;$J$12,E2129,E2129/$H2129*$J$12)</f>
        <v>2500</v>
      </c>
      <c r="T2129" s="2">
        <f t="shared" ref="T2129:T2139" si="2236">IF($H2129&lt;$J$12,F2129,F2129/$H2129*$J$12)</f>
        <v>2500</v>
      </c>
      <c r="U2129" s="2">
        <f t="shared" ref="U2129:U2139" si="2237">IF($H2129&lt;$J$12,G2129,G2129/$H2129*$J$12)</f>
        <v>0</v>
      </c>
      <c r="V2129" s="2"/>
      <c r="W2129" s="2">
        <f>S2129-S2129*$N$12</f>
        <v>2500</v>
      </c>
      <c r="X2129" s="2">
        <f>T2129-T2129*$N$12</f>
        <v>2500</v>
      </c>
      <c r="Y2129" s="2">
        <f>U2129-U2129*$N$12</f>
        <v>0</v>
      </c>
      <c r="Z2129" s="2"/>
      <c r="AA2129" s="2">
        <f>W2129*VLOOKUP($R2129,$D$19:$E$29,2,FALSE)</f>
        <v>625</v>
      </c>
      <c r="AB2129" s="2">
        <f t="shared" ref="AB2129:AB2139" si="2238">X2129*VLOOKUP($R2129,$D$19:$E$29,2,FALSE)</f>
        <v>625</v>
      </c>
      <c r="AC2129" s="2">
        <f t="shared" ref="AC2129:AC2139" si="2239">Y2129*VLOOKUP($R2129,$D$19:$E$29,2,FALSE)</f>
        <v>0</v>
      </c>
      <c r="AD2129" s="2"/>
      <c r="AE2129" s="2">
        <f>N2132</f>
        <v>3779.4507685921112</v>
      </c>
      <c r="AF2129" s="2">
        <f>O2132</f>
        <v>3779.4507685921112</v>
      </c>
      <c r="AG2129">
        <v>0</v>
      </c>
    </row>
    <row r="2130" spans="1:35" x14ac:dyDescent="0.25">
      <c r="D2130">
        <f t="shared" ref="D2130:D2139" si="2240">D2115</f>
        <v>2</v>
      </c>
      <c r="E2130" s="2">
        <f t="shared" ref="E2130:E2139" si="2241">AE2115</f>
        <v>625</v>
      </c>
      <c r="F2130" s="2">
        <f t="shared" ref="F2130:F2139" si="2242">AF2115</f>
        <v>625</v>
      </c>
      <c r="G2130">
        <f t="shared" ref="G2130:G2139" si="2243">AG2115</f>
        <v>0</v>
      </c>
      <c r="H2130" s="2">
        <f t="shared" ref="H2130:H2139" si="2244">SUM(E2130:G2130)</f>
        <v>1250</v>
      </c>
      <c r="K2130" s="1" t="s">
        <v>19</v>
      </c>
      <c r="L2130" s="8">
        <f>IF(B2128&lt;$M$5,0,$K$6/SUM($K$6,E2129:E2139))</f>
        <v>0</v>
      </c>
      <c r="M2130" s="1" t="s">
        <v>15</v>
      </c>
      <c r="N2130" s="2">
        <f>N2129*$I$6</f>
        <v>3779.4507685921112</v>
      </c>
      <c r="O2130" s="2">
        <f>O2129*$I$6</f>
        <v>3779.4507685921112</v>
      </c>
      <c r="P2130" s="2">
        <f>SUM(N2130:O2130)</f>
        <v>7558.9015371842224</v>
      </c>
      <c r="R2130">
        <v>2</v>
      </c>
      <c r="S2130" s="2">
        <f t="shared" si="2235"/>
        <v>625</v>
      </c>
      <c r="T2130" s="2">
        <f t="shared" si="2236"/>
        <v>625</v>
      </c>
      <c r="U2130" s="2">
        <f t="shared" si="2237"/>
        <v>0</v>
      </c>
      <c r="V2130" s="2"/>
      <c r="W2130" s="2">
        <f>S2130-S2130*$N$13</f>
        <v>593.75</v>
      </c>
      <c r="X2130" s="2">
        <f>T2130-T2130*$N$13</f>
        <v>593.75</v>
      </c>
      <c r="Y2130" s="2">
        <f>U2130-U2130*$N$13</f>
        <v>0</v>
      </c>
      <c r="Z2130" s="2"/>
      <c r="AA2130" s="2">
        <f t="shared" ref="AA2130:AA2139" si="2245">W2130*VLOOKUP($R2130,$D$19:$E$29,2,FALSE)</f>
        <v>237.5</v>
      </c>
      <c r="AB2130" s="2">
        <f t="shared" si="2238"/>
        <v>237.5</v>
      </c>
      <c r="AC2130" s="2">
        <f t="shared" si="2239"/>
        <v>0</v>
      </c>
      <c r="AD2130" s="2"/>
      <c r="AE2130" s="2">
        <f>AA2129</f>
        <v>625</v>
      </c>
      <c r="AF2130" s="2">
        <f t="shared" ref="AF2130:AF2139" si="2246">AB2129</f>
        <v>625</v>
      </c>
      <c r="AG2130" s="2">
        <f t="shared" ref="AG2130:AG2139" si="2247">AC2129</f>
        <v>0</v>
      </c>
    </row>
    <row r="2131" spans="1:35" x14ac:dyDescent="0.25">
      <c r="D2131">
        <f t="shared" si="2240"/>
        <v>3</v>
      </c>
      <c r="E2131" s="2">
        <f t="shared" si="2241"/>
        <v>237.5</v>
      </c>
      <c r="F2131" s="2">
        <f t="shared" si="2242"/>
        <v>237.5</v>
      </c>
      <c r="G2131">
        <f t="shared" si="2243"/>
        <v>0</v>
      </c>
      <c r="H2131" s="2">
        <f t="shared" si="2244"/>
        <v>475</v>
      </c>
      <c r="I2131" s="2">
        <f t="shared" ref="I2131:I2139" si="2248">F2131*VLOOKUP(D2131,$H$12:$L$22,4,FALSE)</f>
        <v>1149025</v>
      </c>
      <c r="J2131" s="2"/>
      <c r="K2131" s="1" t="s">
        <v>20</v>
      </c>
      <c r="L2131" s="8">
        <f>1-L2130</f>
        <v>1</v>
      </c>
      <c r="M2131" s="1" t="s">
        <v>16</v>
      </c>
      <c r="N2131" s="2">
        <f>IF($P2130&lt;$I$7,N2130,$I$7*N2130/$P2130)</f>
        <v>3779.4507685921112</v>
      </c>
      <c r="O2131" s="2">
        <f>IF($P2130&lt;$I$7,O2130,$I$7*O2130/$P2130)</f>
        <v>3779.4507685921112</v>
      </c>
      <c r="P2131" s="2">
        <f>SUM(N2131:O2131)</f>
        <v>7558.9015371842224</v>
      </c>
      <c r="R2131">
        <v>3</v>
      </c>
      <c r="S2131" s="2">
        <f t="shared" si="2235"/>
        <v>237.5</v>
      </c>
      <c r="T2131" s="2">
        <f t="shared" si="2236"/>
        <v>237.5</v>
      </c>
      <c r="U2131" s="2">
        <f t="shared" si="2237"/>
        <v>0</v>
      </c>
      <c r="V2131" s="2"/>
      <c r="W2131" s="2">
        <f>S2131-S2131*$N$14</f>
        <v>213.75</v>
      </c>
      <c r="X2131" s="2">
        <f>T2131-T2131*$N$14</f>
        <v>213.75</v>
      </c>
      <c r="Y2131" s="2">
        <f>U2131-U2131*$N$14</f>
        <v>0</v>
      </c>
      <c r="Z2131" s="2"/>
      <c r="AA2131" s="2">
        <f t="shared" si="2245"/>
        <v>85.5</v>
      </c>
      <c r="AB2131" s="2">
        <f t="shared" si="2238"/>
        <v>85.5</v>
      </c>
      <c r="AC2131" s="2">
        <f t="shared" si="2239"/>
        <v>0</v>
      </c>
      <c r="AD2131" s="2"/>
      <c r="AE2131" s="2">
        <f t="shared" ref="AE2131:AE2139" si="2249">AA2130</f>
        <v>237.5</v>
      </c>
      <c r="AF2131" s="2">
        <f t="shared" si="2246"/>
        <v>237.5</v>
      </c>
      <c r="AG2131" s="2">
        <f t="shared" si="2247"/>
        <v>0</v>
      </c>
    </row>
    <row r="2132" spans="1:35" x14ac:dyDescent="0.25">
      <c r="D2132">
        <f t="shared" si="2240"/>
        <v>4</v>
      </c>
      <c r="E2132" s="2">
        <f t="shared" si="2241"/>
        <v>85.5</v>
      </c>
      <c r="F2132" s="2">
        <f t="shared" si="2242"/>
        <v>85.5</v>
      </c>
      <c r="G2132">
        <f t="shared" si="2243"/>
        <v>0</v>
      </c>
      <c r="H2132" s="2">
        <f t="shared" si="2244"/>
        <v>171</v>
      </c>
      <c r="I2132" s="2">
        <f t="shared" si="2248"/>
        <v>847732.5</v>
      </c>
      <c r="J2132" s="2"/>
      <c r="K2132" s="1" t="s">
        <v>21</v>
      </c>
      <c r="L2132" s="2">
        <f>L2129*L2130</f>
        <v>0</v>
      </c>
      <c r="M2132" s="1" t="s">
        <v>33</v>
      </c>
      <c r="N2132" s="2">
        <f>N2131</f>
        <v>3779.4507685921112</v>
      </c>
      <c r="O2132" s="2">
        <f t="shared" ref="O2132" si="2250">O2131</f>
        <v>3779.4507685921112</v>
      </c>
      <c r="P2132" s="2">
        <f>SUM(N2132:O2132)</f>
        <v>7558.9015371842224</v>
      </c>
      <c r="R2132">
        <v>4</v>
      </c>
      <c r="S2132" s="2">
        <f t="shared" si="2235"/>
        <v>85.5</v>
      </c>
      <c r="T2132" s="2">
        <f t="shared" si="2236"/>
        <v>85.5</v>
      </c>
      <c r="U2132" s="2">
        <f t="shared" si="2237"/>
        <v>0</v>
      </c>
      <c r="V2132" s="2"/>
      <c r="W2132" s="2">
        <f>S2132-S2132*$N$15</f>
        <v>68.400000000000006</v>
      </c>
      <c r="X2132" s="2">
        <f>T2132-T2132*$N$15</f>
        <v>68.400000000000006</v>
      </c>
      <c r="Y2132" s="2">
        <f>U2132-U2132*$N$15</f>
        <v>0</v>
      </c>
      <c r="Z2132" s="2"/>
      <c r="AA2132" s="2">
        <f t="shared" si="2245"/>
        <v>41.04</v>
      </c>
      <c r="AB2132" s="2">
        <f t="shared" si="2238"/>
        <v>41.04</v>
      </c>
      <c r="AC2132" s="2">
        <f t="shared" si="2239"/>
        <v>0</v>
      </c>
      <c r="AD2132" s="2"/>
      <c r="AE2132" s="2">
        <f t="shared" si="2249"/>
        <v>85.5</v>
      </c>
      <c r="AF2132" s="2">
        <f t="shared" si="2246"/>
        <v>85.5</v>
      </c>
      <c r="AG2132" s="2">
        <f t="shared" si="2247"/>
        <v>0</v>
      </c>
    </row>
    <row r="2133" spans="1:35" x14ac:dyDescent="0.25">
      <c r="D2133">
        <f t="shared" si="2240"/>
        <v>5</v>
      </c>
      <c r="E2133" s="2">
        <f t="shared" si="2241"/>
        <v>41.04</v>
      </c>
      <c r="F2133" s="2">
        <f t="shared" si="2242"/>
        <v>41.04</v>
      </c>
      <c r="G2133">
        <f t="shared" si="2243"/>
        <v>0</v>
      </c>
      <c r="H2133" s="2">
        <f t="shared" si="2244"/>
        <v>82.08</v>
      </c>
      <c r="I2133" s="2">
        <f t="shared" si="2248"/>
        <v>647282.88</v>
      </c>
      <c r="J2133" s="2"/>
      <c r="K2133" s="1" t="s">
        <v>22</v>
      </c>
      <c r="L2133" s="2">
        <f>(L2129*L2131)/2</f>
        <v>1889725.3842960557</v>
      </c>
      <c r="R2133">
        <v>5</v>
      </c>
      <c r="S2133" s="2">
        <f t="shared" si="2235"/>
        <v>41.04</v>
      </c>
      <c r="T2133" s="2">
        <f t="shared" si="2236"/>
        <v>41.04</v>
      </c>
      <c r="U2133" s="2">
        <f t="shared" si="2237"/>
        <v>0</v>
      </c>
      <c r="V2133" s="2"/>
      <c r="W2133" s="2">
        <f>S2133-S2133*$N$16</f>
        <v>32.832000000000001</v>
      </c>
      <c r="X2133" s="2">
        <f>T2133-T2133*$N$16</f>
        <v>32.832000000000001</v>
      </c>
      <c r="Y2133" s="2">
        <f>U2133-U2133*$N$16</f>
        <v>0</v>
      </c>
      <c r="Z2133" s="2"/>
      <c r="AA2133" s="2">
        <f t="shared" si="2245"/>
        <v>19.699200000000001</v>
      </c>
      <c r="AB2133" s="2">
        <f t="shared" si="2238"/>
        <v>19.699200000000001</v>
      </c>
      <c r="AC2133" s="2">
        <f t="shared" si="2239"/>
        <v>0</v>
      </c>
      <c r="AD2133" s="2"/>
      <c r="AE2133" s="2">
        <f t="shared" si="2249"/>
        <v>41.04</v>
      </c>
      <c r="AF2133" s="2">
        <f t="shared" si="2246"/>
        <v>41.04</v>
      </c>
      <c r="AG2133" s="2">
        <f t="shared" si="2247"/>
        <v>0</v>
      </c>
    </row>
    <row r="2134" spans="1:35" x14ac:dyDescent="0.25">
      <c r="D2134">
        <f t="shared" si="2240"/>
        <v>6</v>
      </c>
      <c r="E2134" s="2">
        <f t="shared" si="2241"/>
        <v>19.699200000000001</v>
      </c>
      <c r="F2134" s="2">
        <f t="shared" si="2242"/>
        <v>19.699200000000001</v>
      </c>
      <c r="G2134">
        <f t="shared" si="2243"/>
        <v>0</v>
      </c>
      <c r="H2134" s="2">
        <f t="shared" si="2244"/>
        <v>39.398400000000002</v>
      </c>
      <c r="I2134" s="2">
        <f t="shared" si="2248"/>
        <v>447309.73440000002</v>
      </c>
      <c r="J2134" s="2"/>
      <c r="K2134" s="1" t="s">
        <v>23</v>
      </c>
      <c r="L2134" s="2">
        <f>L2133</f>
        <v>1889725.3842960557</v>
      </c>
      <c r="R2134">
        <v>6</v>
      </c>
      <c r="S2134" s="2">
        <f t="shared" si="2235"/>
        <v>19.699200000000001</v>
      </c>
      <c r="T2134" s="2">
        <f t="shared" si="2236"/>
        <v>19.699200000000001</v>
      </c>
      <c r="U2134" s="2">
        <f t="shared" si="2237"/>
        <v>0</v>
      </c>
      <c r="V2134" s="2"/>
      <c r="W2134" s="2">
        <f>S2134-S2134*$N$17</f>
        <v>15.759360000000001</v>
      </c>
      <c r="X2134" s="2">
        <f>T2134-T2134*$N$17</f>
        <v>15.759360000000001</v>
      </c>
      <c r="Y2134" s="2">
        <f>U2134-U2134*$N$17</f>
        <v>0</v>
      </c>
      <c r="Z2134" s="2"/>
      <c r="AA2134" s="2">
        <f t="shared" si="2245"/>
        <v>9.4556160000000009</v>
      </c>
      <c r="AB2134" s="2">
        <f t="shared" si="2238"/>
        <v>9.4556160000000009</v>
      </c>
      <c r="AC2134" s="2">
        <f t="shared" si="2239"/>
        <v>0</v>
      </c>
      <c r="AD2134" s="2"/>
      <c r="AE2134" s="2">
        <f t="shared" si="2249"/>
        <v>19.699200000000001</v>
      </c>
      <c r="AF2134" s="2">
        <f t="shared" si="2246"/>
        <v>19.699200000000001</v>
      </c>
      <c r="AG2134" s="2">
        <f t="shared" si="2247"/>
        <v>0</v>
      </c>
    </row>
    <row r="2135" spans="1:35" x14ac:dyDescent="0.25">
      <c r="D2135">
        <f t="shared" si="2240"/>
        <v>7</v>
      </c>
      <c r="E2135" s="2">
        <f t="shared" si="2241"/>
        <v>9.4556160000000009</v>
      </c>
      <c r="F2135" s="2">
        <f t="shared" si="2242"/>
        <v>9.4556160000000009</v>
      </c>
      <c r="G2135">
        <f t="shared" si="2243"/>
        <v>0</v>
      </c>
      <c r="H2135" s="2">
        <f t="shared" si="2244"/>
        <v>18.911232000000002</v>
      </c>
      <c r="I2135" s="2">
        <f t="shared" si="2248"/>
        <v>278288.23449600005</v>
      </c>
      <c r="J2135" s="2"/>
      <c r="K2135" s="15"/>
      <c r="L2135" s="2"/>
      <c r="M2135" s="2"/>
      <c r="N2135" s="2"/>
      <c r="O2135" s="2"/>
      <c r="R2135">
        <v>7</v>
      </c>
      <c r="S2135" s="2">
        <f t="shared" si="2235"/>
        <v>9.4556160000000009</v>
      </c>
      <c r="T2135" s="2">
        <f t="shared" si="2236"/>
        <v>9.4556160000000009</v>
      </c>
      <c r="U2135" s="2">
        <f t="shared" si="2237"/>
        <v>0</v>
      </c>
      <c r="V2135" s="2"/>
      <c r="W2135" s="2">
        <f>S2135-S2135*$N$18</f>
        <v>7.5644928000000009</v>
      </c>
      <c r="X2135" s="2">
        <f>T2135-T2135*$N$18</f>
        <v>7.5644928000000009</v>
      </c>
      <c r="Y2135" s="2">
        <f>U2135-U2135*$N$18</f>
        <v>0</v>
      </c>
      <c r="Z2135" s="2"/>
      <c r="AA2135" s="2">
        <f t="shared" si="2245"/>
        <v>4.53869568</v>
      </c>
      <c r="AB2135" s="2">
        <f t="shared" si="2238"/>
        <v>4.53869568</v>
      </c>
      <c r="AC2135" s="2">
        <f t="shared" si="2239"/>
        <v>0</v>
      </c>
      <c r="AD2135" s="2"/>
      <c r="AE2135" s="2">
        <f t="shared" si="2249"/>
        <v>9.4556160000000009</v>
      </c>
      <c r="AF2135" s="2">
        <f t="shared" si="2246"/>
        <v>9.4556160000000009</v>
      </c>
      <c r="AG2135" s="2">
        <f t="shared" si="2247"/>
        <v>0</v>
      </c>
    </row>
    <row r="2136" spans="1:35" x14ac:dyDescent="0.25">
      <c r="D2136">
        <f t="shared" si="2240"/>
        <v>8</v>
      </c>
      <c r="E2136" s="2">
        <f t="shared" si="2241"/>
        <v>4.53869568</v>
      </c>
      <c r="F2136" s="2">
        <f t="shared" si="2242"/>
        <v>4.53869568</v>
      </c>
      <c r="G2136">
        <f t="shared" si="2243"/>
        <v>0</v>
      </c>
      <c r="H2136" s="2">
        <f t="shared" si="2244"/>
        <v>9.07739136</v>
      </c>
      <c r="I2136" s="2">
        <f t="shared" si="2248"/>
        <v>168076.97842176</v>
      </c>
      <c r="J2136" s="2"/>
      <c r="K2136" s="2"/>
      <c r="L2136" s="2"/>
      <c r="M2136" s="2"/>
      <c r="N2136" s="2"/>
      <c r="O2136" s="2"/>
      <c r="R2136">
        <v>8</v>
      </c>
      <c r="S2136" s="2">
        <f t="shared" si="2235"/>
        <v>4.53869568</v>
      </c>
      <c r="T2136" s="2">
        <f t="shared" si="2236"/>
        <v>4.53869568</v>
      </c>
      <c r="U2136" s="2">
        <f t="shared" si="2237"/>
        <v>0</v>
      </c>
      <c r="V2136" s="2"/>
      <c r="W2136" s="2">
        <f>S2136-S2136*$N$19</f>
        <v>3.630956544</v>
      </c>
      <c r="X2136" s="2">
        <f>T2136-T2136*$N$19</f>
        <v>3.630956544</v>
      </c>
      <c r="Y2136" s="2">
        <f>U2136-U2136*$N$19</f>
        <v>0</v>
      </c>
      <c r="Z2136" s="2"/>
      <c r="AA2136" s="2">
        <f t="shared" si="2245"/>
        <v>2.1785739263999999</v>
      </c>
      <c r="AB2136" s="2">
        <f t="shared" si="2238"/>
        <v>2.1785739263999999</v>
      </c>
      <c r="AC2136" s="2">
        <f t="shared" si="2239"/>
        <v>0</v>
      </c>
      <c r="AD2136" s="2"/>
      <c r="AE2136" s="2">
        <f t="shared" si="2249"/>
        <v>4.53869568</v>
      </c>
      <c r="AF2136" s="2">
        <f t="shared" si="2246"/>
        <v>4.53869568</v>
      </c>
      <c r="AG2136" s="2">
        <f t="shared" si="2247"/>
        <v>0</v>
      </c>
    </row>
    <row r="2137" spans="1:35" x14ac:dyDescent="0.25">
      <c r="D2137">
        <f t="shared" si="2240"/>
        <v>9</v>
      </c>
      <c r="E2137" s="2">
        <f t="shared" si="2241"/>
        <v>2.1785739263999999</v>
      </c>
      <c r="F2137" s="2">
        <f t="shared" si="2242"/>
        <v>2.1785739263999999</v>
      </c>
      <c r="G2137">
        <f t="shared" si="2243"/>
        <v>0</v>
      </c>
      <c r="H2137" s="2">
        <f t="shared" si="2244"/>
        <v>4.3571478527999998</v>
      </c>
      <c r="I2137" s="2">
        <f t="shared" si="2248"/>
        <v>134261.15393617921</v>
      </c>
      <c r="J2137" s="2"/>
      <c r="K2137" s="2"/>
      <c r="L2137" s="2"/>
      <c r="M2137" s="2"/>
      <c r="N2137" s="2"/>
      <c r="O2137" s="2"/>
      <c r="R2137">
        <v>9</v>
      </c>
      <c r="S2137" s="2">
        <f t="shared" si="2235"/>
        <v>2.1785739263999999</v>
      </c>
      <c r="T2137" s="2">
        <f t="shared" si="2236"/>
        <v>2.1785739263999999</v>
      </c>
      <c r="U2137" s="2">
        <f t="shared" si="2237"/>
        <v>0</v>
      </c>
      <c r="V2137" s="2"/>
      <c r="W2137" s="2">
        <f>S2137-S2137*$N$20</f>
        <v>1.7428591411199998</v>
      </c>
      <c r="X2137" s="2">
        <f>T2137-T2137*$N$20</f>
        <v>1.7428591411199998</v>
      </c>
      <c r="Y2137" s="2">
        <f>U2137-U2137*$N$20</f>
        <v>0</v>
      </c>
      <c r="Z2137" s="2"/>
      <c r="AA2137" s="2">
        <f t="shared" si="2245"/>
        <v>1.0457154846719998</v>
      </c>
      <c r="AB2137" s="2">
        <f t="shared" si="2238"/>
        <v>1.0457154846719998</v>
      </c>
      <c r="AC2137" s="2">
        <f t="shared" si="2239"/>
        <v>0</v>
      </c>
      <c r="AD2137" s="2"/>
      <c r="AE2137" s="2">
        <f t="shared" si="2249"/>
        <v>2.1785739263999999</v>
      </c>
      <c r="AF2137" s="2">
        <f t="shared" si="2246"/>
        <v>2.1785739263999999</v>
      </c>
      <c r="AG2137" s="2">
        <f t="shared" si="2247"/>
        <v>0</v>
      </c>
    </row>
    <row r="2138" spans="1:35" x14ac:dyDescent="0.25">
      <c r="D2138">
        <f t="shared" si="2240"/>
        <v>10</v>
      </c>
      <c r="E2138" s="2">
        <f t="shared" si="2241"/>
        <v>1.0457154846719998</v>
      </c>
      <c r="F2138" s="2">
        <f t="shared" si="2242"/>
        <v>1.0457154846719998</v>
      </c>
      <c r="G2138">
        <f t="shared" si="2243"/>
        <v>0</v>
      </c>
      <c r="H2138" s="2">
        <f t="shared" si="2244"/>
        <v>2.0914309693439996</v>
      </c>
      <c r="I2138" s="2">
        <f t="shared" si="2248"/>
        <v>67114.019806248951</v>
      </c>
      <c r="J2138" s="2"/>
      <c r="K2138" s="2"/>
      <c r="L2138" s="2"/>
      <c r="M2138" s="2"/>
      <c r="N2138" s="2"/>
      <c r="O2138" s="2"/>
      <c r="R2138">
        <v>10</v>
      </c>
      <c r="S2138" s="2">
        <f t="shared" si="2235"/>
        <v>1.0457154846719998</v>
      </c>
      <c r="T2138" s="2">
        <f t="shared" si="2236"/>
        <v>1.0457154846719998</v>
      </c>
      <c r="U2138" s="2">
        <f t="shared" si="2237"/>
        <v>0</v>
      </c>
      <c r="V2138" s="2"/>
      <c r="W2138" s="2">
        <f>S2138-S2138*$N$21</f>
        <v>0.8365723877375999</v>
      </c>
      <c r="X2138" s="2">
        <f>T2138-T2138*$N$21</f>
        <v>0.8365723877375999</v>
      </c>
      <c r="Y2138" s="2">
        <f>U2138-U2138*$N$21</f>
        <v>0</v>
      </c>
      <c r="Z2138" s="2"/>
      <c r="AA2138" s="2">
        <f t="shared" si="2245"/>
        <v>0.50194343264255992</v>
      </c>
      <c r="AB2138" s="2">
        <f t="shared" si="2238"/>
        <v>0.50194343264255992</v>
      </c>
      <c r="AC2138" s="2">
        <f t="shared" si="2239"/>
        <v>0</v>
      </c>
      <c r="AD2138" s="2"/>
      <c r="AE2138" s="2">
        <f t="shared" si="2249"/>
        <v>1.0457154846719998</v>
      </c>
      <c r="AF2138" s="2">
        <f t="shared" si="2246"/>
        <v>1.0457154846719998</v>
      </c>
      <c r="AG2138" s="2">
        <f t="shared" si="2247"/>
        <v>0</v>
      </c>
    </row>
    <row r="2139" spans="1:35" x14ac:dyDescent="0.25">
      <c r="D2139">
        <f t="shared" si="2240"/>
        <v>11</v>
      </c>
      <c r="E2139" s="2">
        <f t="shared" si="2241"/>
        <v>0.50194343264255992</v>
      </c>
      <c r="F2139" s="2">
        <f t="shared" si="2242"/>
        <v>0.50194343264255992</v>
      </c>
      <c r="G2139">
        <f t="shared" si="2243"/>
        <v>0</v>
      </c>
      <c r="H2139" s="2">
        <f t="shared" si="2244"/>
        <v>1.0038868652851198</v>
      </c>
      <c r="I2139" s="2">
        <f t="shared" si="2248"/>
        <v>40360.26753192296</v>
      </c>
      <c r="J2139" s="2"/>
      <c r="K2139" s="2"/>
      <c r="L2139" s="2"/>
      <c r="M2139" s="2"/>
      <c r="N2139" s="2"/>
      <c r="O2139" s="2"/>
      <c r="R2139" s="3">
        <v>11</v>
      </c>
      <c r="S2139" s="6">
        <f t="shared" si="2235"/>
        <v>0.50194343264255992</v>
      </c>
      <c r="T2139" s="6">
        <f t="shared" si="2236"/>
        <v>0.50194343264255992</v>
      </c>
      <c r="U2139" s="6">
        <f t="shared" si="2237"/>
        <v>0</v>
      </c>
      <c r="V2139" s="7"/>
      <c r="W2139" s="2">
        <f>S2139-S2139*$N$22</f>
        <v>0.40155474611404796</v>
      </c>
      <c r="X2139" s="2">
        <f>T2139-T2139*$N$22</f>
        <v>0.40155474611404796</v>
      </c>
      <c r="Y2139" s="2">
        <f>U2139-U2139*$N$22</f>
        <v>0</v>
      </c>
      <c r="Z2139" s="2"/>
      <c r="AA2139" s="2">
        <f t="shared" si="2245"/>
        <v>0.24093284766842876</v>
      </c>
      <c r="AB2139" s="2">
        <f t="shared" si="2238"/>
        <v>0.24093284766842876</v>
      </c>
      <c r="AC2139" s="2">
        <f t="shared" si="2239"/>
        <v>0</v>
      </c>
      <c r="AD2139" s="2"/>
      <c r="AE2139" s="2">
        <f t="shared" si="2249"/>
        <v>0.50194343264255992</v>
      </c>
      <c r="AF2139" s="2">
        <f t="shared" si="2246"/>
        <v>0.50194343264255992</v>
      </c>
      <c r="AG2139" s="2">
        <f t="shared" si="2247"/>
        <v>0</v>
      </c>
    </row>
    <row r="2140" spans="1:35" x14ac:dyDescent="0.25">
      <c r="H2140" s="2">
        <f>SUM(H2129:H2139)</f>
        <v>9611.8210262316497</v>
      </c>
      <c r="I2140">
        <f>SUM(I2131:I2139)</f>
        <v>3779450.7685921113</v>
      </c>
      <c r="R2140" t="s">
        <v>30</v>
      </c>
      <c r="T2140">
        <f>IF($H2140&lt;$J$12,F2140,F2140/$H2140*$J$12)</f>
        <v>0</v>
      </c>
      <c r="U2140">
        <f>SUM(S2129:U2139)</f>
        <v>7052.9194890474282</v>
      </c>
      <c r="Y2140" s="2">
        <f>SUM(W2129:Y2139)</f>
        <v>6877.3355912379429</v>
      </c>
      <c r="AC2140" s="2">
        <f>SUM(AA2129:AC2139)</f>
        <v>2053.4013547427667</v>
      </c>
      <c r="AE2140" s="2">
        <f>SUM(AE2129:AE2139)</f>
        <v>4805.9105131158249</v>
      </c>
      <c r="AF2140" s="2">
        <f>SUM(AF2129:AF2139)</f>
        <v>4805.9105131158249</v>
      </c>
      <c r="AG2140">
        <f>SUM(AG2129:AG2139)</f>
        <v>0</v>
      </c>
      <c r="AH2140" s="15">
        <f>SUM(AE2129:AG2139)</f>
        <v>9611.8210262316461</v>
      </c>
    </row>
    <row r="2141" spans="1:35" x14ac:dyDescent="0.25">
      <c r="B2141" s="3"/>
      <c r="C2141" s="3"/>
      <c r="D2141" s="3"/>
      <c r="E2141" s="6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14"/>
      <c r="AI2141" s="3"/>
    </row>
    <row r="2142" spans="1:35" x14ac:dyDescent="0.25">
      <c r="B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7"/>
      <c r="U2142" s="7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7"/>
      <c r="AH2142" s="19"/>
      <c r="AI2142" s="7"/>
    </row>
    <row r="2143" spans="1:35" x14ac:dyDescent="0.25">
      <c r="A2143" t="s">
        <v>24</v>
      </c>
      <c r="B2143">
        <f>B2128+1</f>
        <v>141</v>
      </c>
      <c r="D2143" s="3" t="s">
        <v>34</v>
      </c>
      <c r="E2143" s="3" t="s">
        <v>5</v>
      </c>
      <c r="F2143" s="3" t="s">
        <v>4</v>
      </c>
      <c r="G2143" s="3" t="s">
        <v>6</v>
      </c>
      <c r="H2143" s="3" t="s">
        <v>14</v>
      </c>
      <c r="I2143" s="3" t="s">
        <v>7</v>
      </c>
      <c r="K2143" s="14" t="s">
        <v>32</v>
      </c>
      <c r="L2143" s="4"/>
      <c r="M2143" s="4"/>
      <c r="N2143" s="3" t="s">
        <v>51</v>
      </c>
      <c r="O2143" s="3" t="s">
        <v>50</v>
      </c>
      <c r="P2143" s="3" t="s">
        <v>14</v>
      </c>
      <c r="R2143" s="3" t="s">
        <v>34</v>
      </c>
      <c r="S2143" s="3" t="s">
        <v>35</v>
      </c>
      <c r="T2143" s="3" t="s">
        <v>36</v>
      </c>
      <c r="U2143" s="3" t="s">
        <v>37</v>
      </c>
      <c r="W2143" s="3" t="s">
        <v>38</v>
      </c>
      <c r="X2143" s="3" t="s">
        <v>39</v>
      </c>
      <c r="Y2143" s="3" t="s">
        <v>40</v>
      </c>
      <c r="AA2143" s="3" t="s">
        <v>41</v>
      </c>
      <c r="AB2143" s="3" t="s">
        <v>42</v>
      </c>
      <c r="AC2143" s="3" t="s">
        <v>43</v>
      </c>
      <c r="AE2143" s="3" t="s">
        <v>52</v>
      </c>
      <c r="AF2143" s="3" t="s">
        <v>54</v>
      </c>
      <c r="AG2143" s="3" t="s">
        <v>53</v>
      </c>
      <c r="AH2143" s="1" t="s">
        <v>24</v>
      </c>
      <c r="AI2143">
        <f>B2143</f>
        <v>141</v>
      </c>
    </row>
    <row r="2144" spans="1:35" x14ac:dyDescent="0.25">
      <c r="D2144">
        <f>D2129</f>
        <v>1</v>
      </c>
      <c r="E2144" s="2">
        <f>AE2129</f>
        <v>3779.4507685921112</v>
      </c>
      <c r="F2144" s="2">
        <f>AF2129</f>
        <v>3779.4507685921112</v>
      </c>
      <c r="G2144">
        <f>IF($B2143&lt;$M$5,0,$K$6)</f>
        <v>0</v>
      </c>
      <c r="H2144" s="2">
        <f>SUM(E2144:G2144)</f>
        <v>7558.9015371842224</v>
      </c>
      <c r="K2144" s="1" t="s">
        <v>17</v>
      </c>
      <c r="L2144" s="2">
        <f>SUM(I2146:I2154)</f>
        <v>3779450.7685921113</v>
      </c>
      <c r="M2144" s="4"/>
      <c r="N2144" s="7">
        <f>L2147+L2148</f>
        <v>1889725.3842960557</v>
      </c>
      <c r="O2144" s="7">
        <f>L2149</f>
        <v>1889725.3842960557</v>
      </c>
      <c r="P2144" s="4"/>
      <c r="R2144">
        <v>1</v>
      </c>
      <c r="S2144" s="2">
        <f t="shared" ref="S2144:S2154" si="2251">IF($H2144&lt;$J$12,E2144,E2144/$H2144*$J$12)</f>
        <v>2500</v>
      </c>
      <c r="T2144" s="2">
        <f t="shared" ref="T2144:T2154" si="2252">IF($H2144&lt;$J$12,F2144,F2144/$H2144*$J$12)</f>
        <v>2500</v>
      </c>
      <c r="U2144" s="2">
        <f t="shared" ref="U2144:U2154" si="2253">IF($H2144&lt;$J$12,G2144,G2144/$H2144*$J$12)</f>
        <v>0</v>
      </c>
      <c r="V2144" s="2"/>
      <c r="W2144" s="2">
        <f>S2144-S2144*$N$12</f>
        <v>2500</v>
      </c>
      <c r="X2144" s="2">
        <f>T2144-T2144*$N$12</f>
        <v>2500</v>
      </c>
      <c r="Y2144" s="2">
        <f>U2144-U2144*$N$12</f>
        <v>0</v>
      </c>
      <c r="Z2144" s="2"/>
      <c r="AA2144" s="2">
        <f>W2144*VLOOKUP($R2144,$D$19:$E$29,2,FALSE)</f>
        <v>625</v>
      </c>
      <c r="AB2144" s="2">
        <f t="shared" ref="AB2144:AB2154" si="2254">X2144*VLOOKUP($R2144,$D$19:$E$29,2,FALSE)</f>
        <v>625</v>
      </c>
      <c r="AC2144" s="2">
        <f t="shared" ref="AC2144:AC2154" si="2255">Y2144*VLOOKUP($R2144,$D$19:$E$29,2,FALSE)</f>
        <v>0</v>
      </c>
      <c r="AD2144" s="2"/>
      <c r="AE2144" s="2">
        <f>N2147</f>
        <v>3779.4507685921112</v>
      </c>
      <c r="AF2144" s="2">
        <f>O2147</f>
        <v>3779.4507685921112</v>
      </c>
      <c r="AG2144">
        <v>0</v>
      </c>
    </row>
    <row r="2145" spans="1:35" x14ac:dyDescent="0.25">
      <c r="D2145">
        <f t="shared" ref="D2145:D2154" si="2256">D2130</f>
        <v>2</v>
      </c>
      <c r="E2145" s="2">
        <f t="shared" ref="E2145:E2154" si="2257">AE2130</f>
        <v>625</v>
      </c>
      <c r="F2145" s="2">
        <f t="shared" ref="F2145:F2154" si="2258">AF2130</f>
        <v>625</v>
      </c>
      <c r="G2145">
        <f t="shared" ref="G2145:G2154" si="2259">AG2130</f>
        <v>0</v>
      </c>
      <c r="H2145" s="2">
        <f t="shared" ref="H2145:H2154" si="2260">SUM(E2145:G2145)</f>
        <v>1250</v>
      </c>
      <c r="K2145" s="1" t="s">
        <v>19</v>
      </c>
      <c r="L2145" s="8">
        <f>IF(B2143&lt;$M$5,0,$K$6/SUM($K$6,E2144:E2154))</f>
        <v>0</v>
      </c>
      <c r="M2145" s="1" t="s">
        <v>15</v>
      </c>
      <c r="N2145" s="2">
        <f>N2144*$I$6</f>
        <v>3779.4507685921112</v>
      </c>
      <c r="O2145" s="2">
        <f>O2144*$I$6</f>
        <v>3779.4507685921112</v>
      </c>
      <c r="P2145" s="2">
        <f>SUM(N2145:O2145)</f>
        <v>7558.9015371842224</v>
      </c>
      <c r="R2145">
        <v>2</v>
      </c>
      <c r="S2145" s="2">
        <f t="shared" si="2251"/>
        <v>625</v>
      </c>
      <c r="T2145" s="2">
        <f t="shared" si="2252"/>
        <v>625</v>
      </c>
      <c r="U2145" s="2">
        <f t="shared" si="2253"/>
        <v>0</v>
      </c>
      <c r="V2145" s="2"/>
      <c r="W2145" s="2">
        <f>S2145-S2145*$N$13</f>
        <v>593.75</v>
      </c>
      <c r="X2145" s="2">
        <f>T2145-T2145*$N$13</f>
        <v>593.75</v>
      </c>
      <c r="Y2145" s="2">
        <f>U2145-U2145*$N$13</f>
        <v>0</v>
      </c>
      <c r="Z2145" s="2"/>
      <c r="AA2145" s="2">
        <f t="shared" ref="AA2145:AA2154" si="2261">W2145*VLOOKUP($R2145,$D$19:$E$29,2,FALSE)</f>
        <v>237.5</v>
      </c>
      <c r="AB2145" s="2">
        <f t="shared" si="2254"/>
        <v>237.5</v>
      </c>
      <c r="AC2145" s="2">
        <f t="shared" si="2255"/>
        <v>0</v>
      </c>
      <c r="AD2145" s="2"/>
      <c r="AE2145" s="2">
        <f>AA2144</f>
        <v>625</v>
      </c>
      <c r="AF2145" s="2">
        <f t="shared" ref="AF2145:AF2154" si="2262">AB2144</f>
        <v>625</v>
      </c>
      <c r="AG2145" s="2">
        <f t="shared" ref="AG2145:AG2154" si="2263">AC2144</f>
        <v>0</v>
      </c>
    </row>
    <row r="2146" spans="1:35" x14ac:dyDescent="0.25">
      <c r="D2146">
        <f t="shared" si="2256"/>
        <v>3</v>
      </c>
      <c r="E2146" s="2">
        <f t="shared" si="2257"/>
        <v>237.5</v>
      </c>
      <c r="F2146" s="2">
        <f t="shared" si="2258"/>
        <v>237.5</v>
      </c>
      <c r="G2146">
        <f t="shared" si="2259"/>
        <v>0</v>
      </c>
      <c r="H2146" s="2">
        <f t="shared" si="2260"/>
        <v>475</v>
      </c>
      <c r="I2146" s="2">
        <f t="shared" ref="I2146:I2154" si="2264">F2146*VLOOKUP(D2146,$H$12:$L$22,4,FALSE)</f>
        <v>1149025</v>
      </c>
      <c r="J2146" s="2"/>
      <c r="K2146" s="1" t="s">
        <v>20</v>
      </c>
      <c r="L2146" s="8">
        <f>1-L2145</f>
        <v>1</v>
      </c>
      <c r="M2146" s="1" t="s">
        <v>16</v>
      </c>
      <c r="N2146" s="2">
        <f>IF($P2145&lt;$I$7,N2145,$I$7*N2145/$P2145)</f>
        <v>3779.4507685921112</v>
      </c>
      <c r="O2146" s="2">
        <f>IF($P2145&lt;$I$7,O2145,$I$7*O2145/$P2145)</f>
        <v>3779.4507685921112</v>
      </c>
      <c r="P2146" s="2">
        <f>SUM(N2146:O2146)</f>
        <v>7558.9015371842224</v>
      </c>
      <c r="R2146">
        <v>3</v>
      </c>
      <c r="S2146" s="2">
        <f t="shared" si="2251"/>
        <v>237.5</v>
      </c>
      <c r="T2146" s="2">
        <f t="shared" si="2252"/>
        <v>237.5</v>
      </c>
      <c r="U2146" s="2">
        <f t="shared" si="2253"/>
        <v>0</v>
      </c>
      <c r="V2146" s="2"/>
      <c r="W2146" s="2">
        <f>S2146-S2146*$N$14</f>
        <v>213.75</v>
      </c>
      <c r="X2146" s="2">
        <f>T2146-T2146*$N$14</f>
        <v>213.75</v>
      </c>
      <c r="Y2146" s="2">
        <f>U2146-U2146*$N$14</f>
        <v>0</v>
      </c>
      <c r="Z2146" s="2"/>
      <c r="AA2146" s="2">
        <f t="shared" si="2261"/>
        <v>85.5</v>
      </c>
      <c r="AB2146" s="2">
        <f t="shared" si="2254"/>
        <v>85.5</v>
      </c>
      <c r="AC2146" s="2">
        <f t="shared" si="2255"/>
        <v>0</v>
      </c>
      <c r="AD2146" s="2"/>
      <c r="AE2146" s="2">
        <f t="shared" ref="AE2146:AE2154" si="2265">AA2145</f>
        <v>237.5</v>
      </c>
      <c r="AF2146" s="2">
        <f t="shared" si="2262"/>
        <v>237.5</v>
      </c>
      <c r="AG2146" s="2">
        <f t="shared" si="2263"/>
        <v>0</v>
      </c>
    </row>
    <row r="2147" spans="1:35" x14ac:dyDescent="0.25">
      <c r="D2147">
        <f t="shared" si="2256"/>
        <v>4</v>
      </c>
      <c r="E2147" s="2">
        <f t="shared" si="2257"/>
        <v>85.5</v>
      </c>
      <c r="F2147" s="2">
        <f t="shared" si="2258"/>
        <v>85.5</v>
      </c>
      <c r="G2147">
        <f t="shared" si="2259"/>
        <v>0</v>
      </c>
      <c r="H2147" s="2">
        <f t="shared" si="2260"/>
        <v>171</v>
      </c>
      <c r="I2147" s="2">
        <f t="shared" si="2264"/>
        <v>847732.5</v>
      </c>
      <c r="J2147" s="2"/>
      <c r="K2147" s="1" t="s">
        <v>21</v>
      </c>
      <c r="L2147" s="2">
        <f>L2144*L2145</f>
        <v>0</v>
      </c>
      <c r="M2147" s="1" t="s">
        <v>33</v>
      </c>
      <c r="N2147" s="2">
        <f>N2146</f>
        <v>3779.4507685921112</v>
      </c>
      <c r="O2147" s="2">
        <f t="shared" ref="O2147" si="2266">O2146</f>
        <v>3779.4507685921112</v>
      </c>
      <c r="P2147" s="2">
        <f>SUM(N2147:O2147)</f>
        <v>7558.9015371842224</v>
      </c>
      <c r="R2147">
        <v>4</v>
      </c>
      <c r="S2147" s="2">
        <f t="shared" si="2251"/>
        <v>85.5</v>
      </c>
      <c r="T2147" s="2">
        <f t="shared" si="2252"/>
        <v>85.5</v>
      </c>
      <c r="U2147" s="2">
        <f t="shared" si="2253"/>
        <v>0</v>
      </c>
      <c r="V2147" s="2"/>
      <c r="W2147" s="2">
        <f>S2147-S2147*$N$15</f>
        <v>68.400000000000006</v>
      </c>
      <c r="X2147" s="2">
        <f>T2147-T2147*$N$15</f>
        <v>68.400000000000006</v>
      </c>
      <c r="Y2147" s="2">
        <f>U2147-U2147*$N$15</f>
        <v>0</v>
      </c>
      <c r="Z2147" s="2"/>
      <c r="AA2147" s="2">
        <f t="shared" si="2261"/>
        <v>41.04</v>
      </c>
      <c r="AB2147" s="2">
        <f t="shared" si="2254"/>
        <v>41.04</v>
      </c>
      <c r="AC2147" s="2">
        <f t="shared" si="2255"/>
        <v>0</v>
      </c>
      <c r="AD2147" s="2"/>
      <c r="AE2147" s="2">
        <f t="shared" si="2265"/>
        <v>85.5</v>
      </c>
      <c r="AF2147" s="2">
        <f t="shared" si="2262"/>
        <v>85.5</v>
      </c>
      <c r="AG2147" s="2">
        <f t="shared" si="2263"/>
        <v>0</v>
      </c>
    </row>
    <row r="2148" spans="1:35" x14ac:dyDescent="0.25">
      <c r="D2148">
        <f t="shared" si="2256"/>
        <v>5</v>
      </c>
      <c r="E2148" s="2">
        <f t="shared" si="2257"/>
        <v>41.04</v>
      </c>
      <c r="F2148" s="2">
        <f t="shared" si="2258"/>
        <v>41.04</v>
      </c>
      <c r="G2148">
        <f t="shared" si="2259"/>
        <v>0</v>
      </c>
      <c r="H2148" s="2">
        <f t="shared" si="2260"/>
        <v>82.08</v>
      </c>
      <c r="I2148" s="2">
        <f t="shared" si="2264"/>
        <v>647282.88</v>
      </c>
      <c r="J2148" s="2"/>
      <c r="K2148" s="1" t="s">
        <v>22</v>
      </c>
      <c r="L2148" s="2">
        <f>(L2144*L2146)/2</f>
        <v>1889725.3842960557</v>
      </c>
      <c r="R2148">
        <v>5</v>
      </c>
      <c r="S2148" s="2">
        <f t="shared" si="2251"/>
        <v>41.04</v>
      </c>
      <c r="T2148" s="2">
        <f t="shared" si="2252"/>
        <v>41.04</v>
      </c>
      <c r="U2148" s="2">
        <f t="shared" si="2253"/>
        <v>0</v>
      </c>
      <c r="V2148" s="2"/>
      <c r="W2148" s="2">
        <f>S2148-S2148*$N$16</f>
        <v>32.832000000000001</v>
      </c>
      <c r="X2148" s="2">
        <f>T2148-T2148*$N$16</f>
        <v>32.832000000000001</v>
      </c>
      <c r="Y2148" s="2">
        <f>U2148-U2148*$N$16</f>
        <v>0</v>
      </c>
      <c r="Z2148" s="2"/>
      <c r="AA2148" s="2">
        <f t="shared" si="2261"/>
        <v>19.699200000000001</v>
      </c>
      <c r="AB2148" s="2">
        <f t="shared" si="2254"/>
        <v>19.699200000000001</v>
      </c>
      <c r="AC2148" s="2">
        <f t="shared" si="2255"/>
        <v>0</v>
      </c>
      <c r="AD2148" s="2"/>
      <c r="AE2148" s="2">
        <f t="shared" si="2265"/>
        <v>41.04</v>
      </c>
      <c r="AF2148" s="2">
        <f t="shared" si="2262"/>
        <v>41.04</v>
      </c>
      <c r="AG2148" s="2">
        <f t="shared" si="2263"/>
        <v>0</v>
      </c>
    </row>
    <row r="2149" spans="1:35" x14ac:dyDescent="0.25">
      <c r="D2149">
        <f t="shared" si="2256"/>
        <v>6</v>
      </c>
      <c r="E2149" s="2">
        <f t="shared" si="2257"/>
        <v>19.699200000000001</v>
      </c>
      <c r="F2149" s="2">
        <f t="shared" si="2258"/>
        <v>19.699200000000001</v>
      </c>
      <c r="G2149">
        <f t="shared" si="2259"/>
        <v>0</v>
      </c>
      <c r="H2149" s="2">
        <f t="shared" si="2260"/>
        <v>39.398400000000002</v>
      </c>
      <c r="I2149" s="2">
        <f t="shared" si="2264"/>
        <v>447309.73440000002</v>
      </c>
      <c r="J2149" s="2"/>
      <c r="K2149" s="1" t="s">
        <v>23</v>
      </c>
      <c r="L2149" s="2">
        <f>L2148</f>
        <v>1889725.3842960557</v>
      </c>
      <c r="R2149">
        <v>6</v>
      </c>
      <c r="S2149" s="2">
        <f t="shared" si="2251"/>
        <v>19.699200000000001</v>
      </c>
      <c r="T2149" s="2">
        <f t="shared" si="2252"/>
        <v>19.699200000000001</v>
      </c>
      <c r="U2149" s="2">
        <f t="shared" si="2253"/>
        <v>0</v>
      </c>
      <c r="V2149" s="2"/>
      <c r="W2149" s="2">
        <f>S2149-S2149*$N$17</f>
        <v>15.759360000000001</v>
      </c>
      <c r="X2149" s="2">
        <f>T2149-T2149*$N$17</f>
        <v>15.759360000000001</v>
      </c>
      <c r="Y2149" s="2">
        <f>U2149-U2149*$N$17</f>
        <v>0</v>
      </c>
      <c r="Z2149" s="2"/>
      <c r="AA2149" s="2">
        <f t="shared" si="2261"/>
        <v>9.4556160000000009</v>
      </c>
      <c r="AB2149" s="2">
        <f t="shared" si="2254"/>
        <v>9.4556160000000009</v>
      </c>
      <c r="AC2149" s="2">
        <f t="shared" si="2255"/>
        <v>0</v>
      </c>
      <c r="AD2149" s="2"/>
      <c r="AE2149" s="2">
        <f t="shared" si="2265"/>
        <v>19.699200000000001</v>
      </c>
      <c r="AF2149" s="2">
        <f t="shared" si="2262"/>
        <v>19.699200000000001</v>
      </c>
      <c r="AG2149" s="2">
        <f t="shared" si="2263"/>
        <v>0</v>
      </c>
    </row>
    <row r="2150" spans="1:35" x14ac:dyDescent="0.25">
      <c r="D2150">
        <f t="shared" si="2256"/>
        <v>7</v>
      </c>
      <c r="E2150" s="2">
        <f t="shared" si="2257"/>
        <v>9.4556160000000009</v>
      </c>
      <c r="F2150" s="2">
        <f t="shared" si="2258"/>
        <v>9.4556160000000009</v>
      </c>
      <c r="G2150">
        <f t="shared" si="2259"/>
        <v>0</v>
      </c>
      <c r="H2150" s="2">
        <f t="shared" si="2260"/>
        <v>18.911232000000002</v>
      </c>
      <c r="I2150" s="2">
        <f t="shared" si="2264"/>
        <v>278288.23449600005</v>
      </c>
      <c r="J2150" s="2"/>
      <c r="K2150" s="15"/>
      <c r="L2150" s="2"/>
      <c r="M2150" s="2"/>
      <c r="N2150" s="2"/>
      <c r="O2150" s="2"/>
      <c r="R2150">
        <v>7</v>
      </c>
      <c r="S2150" s="2">
        <f t="shared" si="2251"/>
        <v>9.4556160000000009</v>
      </c>
      <c r="T2150" s="2">
        <f t="shared" si="2252"/>
        <v>9.4556160000000009</v>
      </c>
      <c r="U2150" s="2">
        <f t="shared" si="2253"/>
        <v>0</v>
      </c>
      <c r="V2150" s="2"/>
      <c r="W2150" s="2">
        <f>S2150-S2150*$N$18</f>
        <v>7.5644928000000009</v>
      </c>
      <c r="X2150" s="2">
        <f>T2150-T2150*$N$18</f>
        <v>7.5644928000000009</v>
      </c>
      <c r="Y2150" s="2">
        <f>U2150-U2150*$N$18</f>
        <v>0</v>
      </c>
      <c r="Z2150" s="2"/>
      <c r="AA2150" s="2">
        <f t="shared" si="2261"/>
        <v>4.53869568</v>
      </c>
      <c r="AB2150" s="2">
        <f t="shared" si="2254"/>
        <v>4.53869568</v>
      </c>
      <c r="AC2150" s="2">
        <f t="shared" si="2255"/>
        <v>0</v>
      </c>
      <c r="AD2150" s="2"/>
      <c r="AE2150" s="2">
        <f t="shared" si="2265"/>
        <v>9.4556160000000009</v>
      </c>
      <c r="AF2150" s="2">
        <f t="shared" si="2262"/>
        <v>9.4556160000000009</v>
      </c>
      <c r="AG2150" s="2">
        <f t="shared" si="2263"/>
        <v>0</v>
      </c>
    </row>
    <row r="2151" spans="1:35" x14ac:dyDescent="0.25">
      <c r="D2151">
        <f t="shared" si="2256"/>
        <v>8</v>
      </c>
      <c r="E2151" s="2">
        <f t="shared" si="2257"/>
        <v>4.53869568</v>
      </c>
      <c r="F2151" s="2">
        <f t="shared" si="2258"/>
        <v>4.53869568</v>
      </c>
      <c r="G2151">
        <f t="shared" si="2259"/>
        <v>0</v>
      </c>
      <c r="H2151" s="2">
        <f t="shared" si="2260"/>
        <v>9.07739136</v>
      </c>
      <c r="I2151" s="2">
        <f t="shared" si="2264"/>
        <v>168076.97842176</v>
      </c>
      <c r="J2151" s="2"/>
      <c r="K2151" s="2"/>
      <c r="L2151" s="2"/>
      <c r="M2151" s="2"/>
      <c r="N2151" s="2"/>
      <c r="O2151" s="2"/>
      <c r="R2151">
        <v>8</v>
      </c>
      <c r="S2151" s="2">
        <f t="shared" si="2251"/>
        <v>4.53869568</v>
      </c>
      <c r="T2151" s="2">
        <f t="shared" si="2252"/>
        <v>4.53869568</v>
      </c>
      <c r="U2151" s="2">
        <f t="shared" si="2253"/>
        <v>0</v>
      </c>
      <c r="V2151" s="2"/>
      <c r="W2151" s="2">
        <f>S2151-S2151*$N$19</f>
        <v>3.630956544</v>
      </c>
      <c r="X2151" s="2">
        <f>T2151-T2151*$N$19</f>
        <v>3.630956544</v>
      </c>
      <c r="Y2151" s="2">
        <f>U2151-U2151*$N$19</f>
        <v>0</v>
      </c>
      <c r="Z2151" s="2"/>
      <c r="AA2151" s="2">
        <f t="shared" si="2261"/>
        <v>2.1785739263999999</v>
      </c>
      <c r="AB2151" s="2">
        <f t="shared" si="2254"/>
        <v>2.1785739263999999</v>
      </c>
      <c r="AC2151" s="2">
        <f t="shared" si="2255"/>
        <v>0</v>
      </c>
      <c r="AD2151" s="2"/>
      <c r="AE2151" s="2">
        <f t="shared" si="2265"/>
        <v>4.53869568</v>
      </c>
      <c r="AF2151" s="2">
        <f t="shared" si="2262"/>
        <v>4.53869568</v>
      </c>
      <c r="AG2151" s="2">
        <f t="shared" si="2263"/>
        <v>0</v>
      </c>
    </row>
    <row r="2152" spans="1:35" x14ac:dyDescent="0.25">
      <c r="D2152">
        <f t="shared" si="2256"/>
        <v>9</v>
      </c>
      <c r="E2152" s="2">
        <f t="shared" si="2257"/>
        <v>2.1785739263999999</v>
      </c>
      <c r="F2152" s="2">
        <f t="shared" si="2258"/>
        <v>2.1785739263999999</v>
      </c>
      <c r="G2152">
        <f t="shared" si="2259"/>
        <v>0</v>
      </c>
      <c r="H2152" s="2">
        <f t="shared" si="2260"/>
        <v>4.3571478527999998</v>
      </c>
      <c r="I2152" s="2">
        <f t="shared" si="2264"/>
        <v>134261.15393617921</v>
      </c>
      <c r="J2152" s="2"/>
      <c r="K2152" s="2"/>
      <c r="L2152" s="2"/>
      <c r="M2152" s="2"/>
      <c r="N2152" s="2"/>
      <c r="O2152" s="2"/>
      <c r="R2152">
        <v>9</v>
      </c>
      <c r="S2152" s="2">
        <f t="shared" si="2251"/>
        <v>2.1785739263999999</v>
      </c>
      <c r="T2152" s="2">
        <f t="shared" si="2252"/>
        <v>2.1785739263999999</v>
      </c>
      <c r="U2152" s="2">
        <f t="shared" si="2253"/>
        <v>0</v>
      </c>
      <c r="V2152" s="2"/>
      <c r="W2152" s="2">
        <f>S2152-S2152*$N$20</f>
        <v>1.7428591411199998</v>
      </c>
      <c r="X2152" s="2">
        <f>T2152-T2152*$N$20</f>
        <v>1.7428591411199998</v>
      </c>
      <c r="Y2152" s="2">
        <f>U2152-U2152*$N$20</f>
        <v>0</v>
      </c>
      <c r="Z2152" s="2"/>
      <c r="AA2152" s="2">
        <f t="shared" si="2261"/>
        <v>1.0457154846719998</v>
      </c>
      <c r="AB2152" s="2">
        <f t="shared" si="2254"/>
        <v>1.0457154846719998</v>
      </c>
      <c r="AC2152" s="2">
        <f t="shared" si="2255"/>
        <v>0</v>
      </c>
      <c r="AD2152" s="2"/>
      <c r="AE2152" s="2">
        <f t="shared" si="2265"/>
        <v>2.1785739263999999</v>
      </c>
      <c r="AF2152" s="2">
        <f t="shared" si="2262"/>
        <v>2.1785739263999999</v>
      </c>
      <c r="AG2152" s="2">
        <f t="shared" si="2263"/>
        <v>0</v>
      </c>
    </row>
    <row r="2153" spans="1:35" x14ac:dyDescent="0.25">
      <c r="D2153">
        <f t="shared" si="2256"/>
        <v>10</v>
      </c>
      <c r="E2153" s="2">
        <f t="shared" si="2257"/>
        <v>1.0457154846719998</v>
      </c>
      <c r="F2153" s="2">
        <f t="shared" si="2258"/>
        <v>1.0457154846719998</v>
      </c>
      <c r="G2153">
        <f t="shared" si="2259"/>
        <v>0</v>
      </c>
      <c r="H2153" s="2">
        <f t="shared" si="2260"/>
        <v>2.0914309693439996</v>
      </c>
      <c r="I2153" s="2">
        <f t="shared" si="2264"/>
        <v>67114.019806248951</v>
      </c>
      <c r="J2153" s="2"/>
      <c r="K2153" s="2"/>
      <c r="L2153" s="2"/>
      <c r="M2153" s="2"/>
      <c r="N2153" s="2"/>
      <c r="O2153" s="2"/>
      <c r="R2153">
        <v>10</v>
      </c>
      <c r="S2153" s="2">
        <f t="shared" si="2251"/>
        <v>1.0457154846719998</v>
      </c>
      <c r="T2153" s="2">
        <f t="shared" si="2252"/>
        <v>1.0457154846719998</v>
      </c>
      <c r="U2153" s="2">
        <f t="shared" si="2253"/>
        <v>0</v>
      </c>
      <c r="V2153" s="2"/>
      <c r="W2153" s="2">
        <f>S2153-S2153*$N$21</f>
        <v>0.8365723877375999</v>
      </c>
      <c r="X2153" s="2">
        <f>T2153-T2153*$N$21</f>
        <v>0.8365723877375999</v>
      </c>
      <c r="Y2153" s="2">
        <f>U2153-U2153*$N$21</f>
        <v>0</v>
      </c>
      <c r="Z2153" s="2"/>
      <c r="AA2153" s="2">
        <f t="shared" si="2261"/>
        <v>0.50194343264255992</v>
      </c>
      <c r="AB2153" s="2">
        <f t="shared" si="2254"/>
        <v>0.50194343264255992</v>
      </c>
      <c r="AC2153" s="2">
        <f t="shared" si="2255"/>
        <v>0</v>
      </c>
      <c r="AD2153" s="2"/>
      <c r="AE2153" s="2">
        <f t="shared" si="2265"/>
        <v>1.0457154846719998</v>
      </c>
      <c r="AF2153" s="2">
        <f t="shared" si="2262"/>
        <v>1.0457154846719998</v>
      </c>
      <c r="AG2153" s="2">
        <f t="shared" si="2263"/>
        <v>0</v>
      </c>
    </row>
    <row r="2154" spans="1:35" x14ac:dyDescent="0.25">
      <c r="D2154">
        <f t="shared" si="2256"/>
        <v>11</v>
      </c>
      <c r="E2154" s="2">
        <f t="shared" si="2257"/>
        <v>0.50194343264255992</v>
      </c>
      <c r="F2154" s="2">
        <f t="shared" si="2258"/>
        <v>0.50194343264255992</v>
      </c>
      <c r="G2154">
        <f t="shared" si="2259"/>
        <v>0</v>
      </c>
      <c r="H2154" s="2">
        <f t="shared" si="2260"/>
        <v>1.0038868652851198</v>
      </c>
      <c r="I2154" s="2">
        <f t="shared" si="2264"/>
        <v>40360.26753192296</v>
      </c>
      <c r="J2154" s="2"/>
      <c r="K2154" s="2"/>
      <c r="L2154" s="2"/>
      <c r="M2154" s="2"/>
      <c r="N2154" s="2"/>
      <c r="O2154" s="2"/>
      <c r="R2154" s="3">
        <v>11</v>
      </c>
      <c r="S2154" s="6">
        <f t="shared" si="2251"/>
        <v>0.50194343264255992</v>
      </c>
      <c r="T2154" s="6">
        <f t="shared" si="2252"/>
        <v>0.50194343264255992</v>
      </c>
      <c r="U2154" s="6">
        <f t="shared" si="2253"/>
        <v>0</v>
      </c>
      <c r="V2154" s="7"/>
      <c r="W2154" s="2">
        <f>S2154-S2154*$N$22</f>
        <v>0.40155474611404796</v>
      </c>
      <c r="X2154" s="2">
        <f>T2154-T2154*$N$22</f>
        <v>0.40155474611404796</v>
      </c>
      <c r="Y2154" s="2">
        <f>U2154-U2154*$N$22</f>
        <v>0</v>
      </c>
      <c r="Z2154" s="2"/>
      <c r="AA2154" s="2">
        <f t="shared" si="2261"/>
        <v>0.24093284766842876</v>
      </c>
      <c r="AB2154" s="2">
        <f t="shared" si="2254"/>
        <v>0.24093284766842876</v>
      </c>
      <c r="AC2154" s="2">
        <f t="shared" si="2255"/>
        <v>0</v>
      </c>
      <c r="AD2154" s="2"/>
      <c r="AE2154" s="2">
        <f t="shared" si="2265"/>
        <v>0.50194343264255992</v>
      </c>
      <c r="AF2154" s="2">
        <f t="shared" si="2262"/>
        <v>0.50194343264255992</v>
      </c>
      <c r="AG2154" s="2">
        <f t="shared" si="2263"/>
        <v>0</v>
      </c>
    </row>
    <row r="2155" spans="1:35" x14ac:dyDescent="0.25">
      <c r="H2155" s="2">
        <f>SUM(H2144:H2154)</f>
        <v>9611.8210262316497</v>
      </c>
      <c r="I2155">
        <f>SUM(I2146:I2154)</f>
        <v>3779450.7685921113</v>
      </c>
      <c r="R2155" t="s">
        <v>30</v>
      </c>
      <c r="T2155">
        <f>IF($H2155&lt;$J$12,F2155,F2155/$H2155*$J$12)</f>
        <v>0</v>
      </c>
      <c r="U2155">
        <f>SUM(S2144:U2154)</f>
        <v>7052.9194890474282</v>
      </c>
      <c r="Y2155" s="2">
        <f>SUM(W2144:Y2154)</f>
        <v>6877.3355912379429</v>
      </c>
      <c r="AC2155" s="2">
        <f>SUM(AA2144:AC2154)</f>
        <v>2053.4013547427667</v>
      </c>
      <c r="AE2155" s="2">
        <f>SUM(AE2144:AE2154)</f>
        <v>4805.9105131158249</v>
      </c>
      <c r="AF2155" s="2">
        <f>SUM(AF2144:AF2154)</f>
        <v>4805.9105131158249</v>
      </c>
      <c r="AG2155">
        <f>SUM(AG2144:AG2154)</f>
        <v>0</v>
      </c>
      <c r="AH2155" s="15">
        <f>SUM(AE2144:AG2154)</f>
        <v>9611.8210262316461</v>
      </c>
    </row>
    <row r="2156" spans="1:35" x14ac:dyDescent="0.25">
      <c r="B2156" s="3"/>
      <c r="C2156" s="3"/>
      <c r="D2156" s="3"/>
      <c r="E2156" s="6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14"/>
      <c r="AI2156" s="3"/>
    </row>
    <row r="2157" spans="1:35" x14ac:dyDescent="0.25">
      <c r="B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7"/>
      <c r="U2157" s="7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7"/>
      <c r="AH2157" s="19"/>
      <c r="AI2157" s="7"/>
    </row>
    <row r="2158" spans="1:35" x14ac:dyDescent="0.25">
      <c r="A2158" t="s">
        <v>24</v>
      </c>
      <c r="B2158">
        <f>B2143+1</f>
        <v>142</v>
      </c>
      <c r="D2158" s="3" t="s">
        <v>34</v>
      </c>
      <c r="E2158" s="3" t="s">
        <v>5</v>
      </c>
      <c r="F2158" s="3" t="s">
        <v>4</v>
      </c>
      <c r="G2158" s="3" t="s">
        <v>6</v>
      </c>
      <c r="H2158" s="3" t="s">
        <v>14</v>
      </c>
      <c r="I2158" s="3" t="s">
        <v>7</v>
      </c>
      <c r="K2158" s="14" t="s">
        <v>32</v>
      </c>
      <c r="L2158" s="4"/>
      <c r="M2158" s="4"/>
      <c r="N2158" s="3" t="s">
        <v>51</v>
      </c>
      <c r="O2158" s="3" t="s">
        <v>50</v>
      </c>
      <c r="P2158" s="3" t="s">
        <v>14</v>
      </c>
      <c r="R2158" s="3" t="s">
        <v>34</v>
      </c>
      <c r="S2158" s="3" t="s">
        <v>35</v>
      </c>
      <c r="T2158" s="3" t="s">
        <v>36</v>
      </c>
      <c r="U2158" s="3" t="s">
        <v>37</v>
      </c>
      <c r="W2158" s="3" t="s">
        <v>38</v>
      </c>
      <c r="X2158" s="3" t="s">
        <v>39</v>
      </c>
      <c r="Y2158" s="3" t="s">
        <v>40</v>
      </c>
      <c r="AA2158" s="3" t="s">
        <v>41</v>
      </c>
      <c r="AB2158" s="3" t="s">
        <v>42</v>
      </c>
      <c r="AC2158" s="3" t="s">
        <v>43</v>
      </c>
      <c r="AE2158" s="3" t="s">
        <v>52</v>
      </c>
      <c r="AF2158" s="3" t="s">
        <v>54</v>
      </c>
      <c r="AG2158" s="3" t="s">
        <v>53</v>
      </c>
      <c r="AH2158" s="1" t="s">
        <v>24</v>
      </c>
      <c r="AI2158">
        <f>B2158</f>
        <v>142</v>
      </c>
    </row>
    <row r="2159" spans="1:35" x14ac:dyDescent="0.25">
      <c r="D2159">
        <f>D2144</f>
        <v>1</v>
      </c>
      <c r="E2159" s="2">
        <f>AE2144</f>
        <v>3779.4507685921112</v>
      </c>
      <c r="F2159" s="2">
        <f>AF2144</f>
        <v>3779.4507685921112</v>
      </c>
      <c r="G2159">
        <f>IF($B2158&lt;$M$5,0,$K$6)</f>
        <v>0</v>
      </c>
      <c r="H2159" s="2">
        <f>SUM(E2159:G2159)</f>
        <v>7558.9015371842224</v>
      </c>
      <c r="K2159" s="1" t="s">
        <v>17</v>
      </c>
      <c r="L2159" s="2">
        <f>SUM(I2161:I2169)</f>
        <v>3779450.7685921113</v>
      </c>
      <c r="M2159" s="4"/>
      <c r="N2159" s="7">
        <f>L2162+L2163</f>
        <v>1889725.3842960557</v>
      </c>
      <c r="O2159" s="7">
        <f>L2164</f>
        <v>1889725.3842960557</v>
      </c>
      <c r="P2159" s="4"/>
      <c r="R2159">
        <v>1</v>
      </c>
      <c r="S2159" s="2">
        <f t="shared" ref="S2159:S2169" si="2267">IF($H2159&lt;$J$12,E2159,E2159/$H2159*$J$12)</f>
        <v>2500</v>
      </c>
      <c r="T2159" s="2">
        <f t="shared" ref="T2159:T2169" si="2268">IF($H2159&lt;$J$12,F2159,F2159/$H2159*$J$12)</f>
        <v>2500</v>
      </c>
      <c r="U2159" s="2">
        <f t="shared" ref="U2159:U2169" si="2269">IF($H2159&lt;$J$12,G2159,G2159/$H2159*$J$12)</f>
        <v>0</v>
      </c>
      <c r="V2159" s="2"/>
      <c r="W2159" s="2">
        <f>S2159-S2159*$N$12</f>
        <v>2500</v>
      </c>
      <c r="X2159" s="2">
        <f>T2159-T2159*$N$12</f>
        <v>2500</v>
      </c>
      <c r="Y2159" s="2">
        <f>U2159-U2159*$N$12</f>
        <v>0</v>
      </c>
      <c r="Z2159" s="2"/>
      <c r="AA2159" s="2">
        <f>W2159*VLOOKUP($R2159,$D$19:$E$29,2,FALSE)</f>
        <v>625</v>
      </c>
      <c r="AB2159" s="2">
        <f t="shared" ref="AB2159:AB2169" si="2270">X2159*VLOOKUP($R2159,$D$19:$E$29,2,FALSE)</f>
        <v>625</v>
      </c>
      <c r="AC2159" s="2">
        <f t="shared" ref="AC2159:AC2169" si="2271">Y2159*VLOOKUP($R2159,$D$19:$E$29,2,FALSE)</f>
        <v>0</v>
      </c>
      <c r="AD2159" s="2"/>
      <c r="AE2159" s="2">
        <f>N2162</f>
        <v>3779.4507685921112</v>
      </c>
      <c r="AF2159" s="2">
        <f>O2162</f>
        <v>3779.4507685921112</v>
      </c>
      <c r="AG2159">
        <v>0</v>
      </c>
    </row>
    <row r="2160" spans="1:35" x14ac:dyDescent="0.25">
      <c r="D2160">
        <f t="shared" ref="D2160:D2169" si="2272">D2145</f>
        <v>2</v>
      </c>
      <c r="E2160" s="2">
        <f t="shared" ref="E2160:E2169" si="2273">AE2145</f>
        <v>625</v>
      </c>
      <c r="F2160" s="2">
        <f t="shared" ref="F2160:F2169" si="2274">AF2145</f>
        <v>625</v>
      </c>
      <c r="G2160">
        <f t="shared" ref="G2160:G2169" si="2275">AG2145</f>
        <v>0</v>
      </c>
      <c r="H2160" s="2">
        <f t="shared" ref="H2160:H2169" si="2276">SUM(E2160:G2160)</f>
        <v>1250</v>
      </c>
      <c r="K2160" s="1" t="s">
        <v>19</v>
      </c>
      <c r="L2160" s="8">
        <f>IF(B2158&lt;$M$5,0,$K$6/SUM($K$6,E2159:E2169))</f>
        <v>0</v>
      </c>
      <c r="M2160" s="1" t="s">
        <v>15</v>
      </c>
      <c r="N2160" s="2">
        <f>N2159*$I$6</f>
        <v>3779.4507685921112</v>
      </c>
      <c r="O2160" s="2">
        <f>O2159*$I$6</f>
        <v>3779.4507685921112</v>
      </c>
      <c r="P2160" s="2">
        <f>SUM(N2160:O2160)</f>
        <v>7558.9015371842224</v>
      </c>
      <c r="R2160">
        <v>2</v>
      </c>
      <c r="S2160" s="2">
        <f t="shared" si="2267"/>
        <v>625</v>
      </c>
      <c r="T2160" s="2">
        <f t="shared" si="2268"/>
        <v>625</v>
      </c>
      <c r="U2160" s="2">
        <f t="shared" si="2269"/>
        <v>0</v>
      </c>
      <c r="V2160" s="2"/>
      <c r="W2160" s="2">
        <f>S2160-S2160*$N$13</f>
        <v>593.75</v>
      </c>
      <c r="X2160" s="2">
        <f>T2160-T2160*$N$13</f>
        <v>593.75</v>
      </c>
      <c r="Y2160" s="2">
        <f>U2160-U2160*$N$13</f>
        <v>0</v>
      </c>
      <c r="Z2160" s="2"/>
      <c r="AA2160" s="2">
        <f t="shared" ref="AA2160:AA2169" si="2277">W2160*VLOOKUP($R2160,$D$19:$E$29,2,FALSE)</f>
        <v>237.5</v>
      </c>
      <c r="AB2160" s="2">
        <f t="shared" si="2270"/>
        <v>237.5</v>
      </c>
      <c r="AC2160" s="2">
        <f t="shared" si="2271"/>
        <v>0</v>
      </c>
      <c r="AD2160" s="2"/>
      <c r="AE2160" s="2">
        <f>AA2159</f>
        <v>625</v>
      </c>
      <c r="AF2160" s="2">
        <f t="shared" ref="AF2160:AF2169" si="2278">AB2159</f>
        <v>625</v>
      </c>
      <c r="AG2160" s="2">
        <f t="shared" ref="AG2160:AG2169" si="2279">AC2159</f>
        <v>0</v>
      </c>
    </row>
    <row r="2161" spans="1:35" x14ac:dyDescent="0.25">
      <c r="D2161">
        <f t="shared" si="2272"/>
        <v>3</v>
      </c>
      <c r="E2161" s="2">
        <f t="shared" si="2273"/>
        <v>237.5</v>
      </c>
      <c r="F2161" s="2">
        <f t="shared" si="2274"/>
        <v>237.5</v>
      </c>
      <c r="G2161">
        <f t="shared" si="2275"/>
        <v>0</v>
      </c>
      <c r="H2161" s="2">
        <f t="shared" si="2276"/>
        <v>475</v>
      </c>
      <c r="I2161" s="2">
        <f t="shared" ref="I2161:I2169" si="2280">F2161*VLOOKUP(D2161,$H$12:$L$22,4,FALSE)</f>
        <v>1149025</v>
      </c>
      <c r="J2161" s="2"/>
      <c r="K2161" s="1" t="s">
        <v>20</v>
      </c>
      <c r="L2161" s="8">
        <f>1-L2160</f>
        <v>1</v>
      </c>
      <c r="M2161" s="1" t="s">
        <v>16</v>
      </c>
      <c r="N2161" s="2">
        <f>IF($P2160&lt;$I$7,N2160,$I$7*N2160/$P2160)</f>
        <v>3779.4507685921112</v>
      </c>
      <c r="O2161" s="2">
        <f>IF($P2160&lt;$I$7,O2160,$I$7*O2160/$P2160)</f>
        <v>3779.4507685921112</v>
      </c>
      <c r="P2161" s="2">
        <f>SUM(N2161:O2161)</f>
        <v>7558.9015371842224</v>
      </c>
      <c r="R2161">
        <v>3</v>
      </c>
      <c r="S2161" s="2">
        <f t="shared" si="2267"/>
        <v>237.5</v>
      </c>
      <c r="T2161" s="2">
        <f t="shared" si="2268"/>
        <v>237.5</v>
      </c>
      <c r="U2161" s="2">
        <f t="shared" si="2269"/>
        <v>0</v>
      </c>
      <c r="V2161" s="2"/>
      <c r="W2161" s="2">
        <f>S2161-S2161*$N$14</f>
        <v>213.75</v>
      </c>
      <c r="X2161" s="2">
        <f>T2161-T2161*$N$14</f>
        <v>213.75</v>
      </c>
      <c r="Y2161" s="2">
        <f>U2161-U2161*$N$14</f>
        <v>0</v>
      </c>
      <c r="Z2161" s="2"/>
      <c r="AA2161" s="2">
        <f t="shared" si="2277"/>
        <v>85.5</v>
      </c>
      <c r="AB2161" s="2">
        <f t="shared" si="2270"/>
        <v>85.5</v>
      </c>
      <c r="AC2161" s="2">
        <f t="shared" si="2271"/>
        <v>0</v>
      </c>
      <c r="AD2161" s="2"/>
      <c r="AE2161" s="2">
        <f t="shared" ref="AE2161:AE2169" si="2281">AA2160</f>
        <v>237.5</v>
      </c>
      <c r="AF2161" s="2">
        <f t="shared" si="2278"/>
        <v>237.5</v>
      </c>
      <c r="AG2161" s="2">
        <f t="shared" si="2279"/>
        <v>0</v>
      </c>
    </row>
    <row r="2162" spans="1:35" x14ac:dyDescent="0.25">
      <c r="D2162">
        <f t="shared" si="2272"/>
        <v>4</v>
      </c>
      <c r="E2162" s="2">
        <f t="shared" si="2273"/>
        <v>85.5</v>
      </c>
      <c r="F2162" s="2">
        <f t="shared" si="2274"/>
        <v>85.5</v>
      </c>
      <c r="G2162">
        <f t="shared" si="2275"/>
        <v>0</v>
      </c>
      <c r="H2162" s="2">
        <f t="shared" si="2276"/>
        <v>171</v>
      </c>
      <c r="I2162" s="2">
        <f t="shared" si="2280"/>
        <v>847732.5</v>
      </c>
      <c r="J2162" s="2"/>
      <c r="K2162" s="1" t="s">
        <v>21</v>
      </c>
      <c r="L2162" s="2">
        <f>L2159*L2160</f>
        <v>0</v>
      </c>
      <c r="M2162" s="1" t="s">
        <v>33</v>
      </c>
      <c r="N2162" s="2">
        <f>N2161</f>
        <v>3779.4507685921112</v>
      </c>
      <c r="O2162" s="2">
        <f t="shared" ref="O2162" si="2282">O2161</f>
        <v>3779.4507685921112</v>
      </c>
      <c r="P2162" s="2">
        <f>SUM(N2162:O2162)</f>
        <v>7558.9015371842224</v>
      </c>
      <c r="R2162">
        <v>4</v>
      </c>
      <c r="S2162" s="2">
        <f t="shared" si="2267"/>
        <v>85.5</v>
      </c>
      <c r="T2162" s="2">
        <f t="shared" si="2268"/>
        <v>85.5</v>
      </c>
      <c r="U2162" s="2">
        <f t="shared" si="2269"/>
        <v>0</v>
      </c>
      <c r="V2162" s="2"/>
      <c r="W2162" s="2">
        <f>S2162-S2162*$N$15</f>
        <v>68.400000000000006</v>
      </c>
      <c r="X2162" s="2">
        <f>T2162-T2162*$N$15</f>
        <v>68.400000000000006</v>
      </c>
      <c r="Y2162" s="2">
        <f>U2162-U2162*$N$15</f>
        <v>0</v>
      </c>
      <c r="Z2162" s="2"/>
      <c r="AA2162" s="2">
        <f t="shared" si="2277"/>
        <v>41.04</v>
      </c>
      <c r="AB2162" s="2">
        <f t="shared" si="2270"/>
        <v>41.04</v>
      </c>
      <c r="AC2162" s="2">
        <f t="shared" si="2271"/>
        <v>0</v>
      </c>
      <c r="AD2162" s="2"/>
      <c r="AE2162" s="2">
        <f t="shared" si="2281"/>
        <v>85.5</v>
      </c>
      <c r="AF2162" s="2">
        <f t="shared" si="2278"/>
        <v>85.5</v>
      </c>
      <c r="AG2162" s="2">
        <f t="shared" si="2279"/>
        <v>0</v>
      </c>
    </row>
    <row r="2163" spans="1:35" x14ac:dyDescent="0.25">
      <c r="D2163">
        <f t="shared" si="2272"/>
        <v>5</v>
      </c>
      <c r="E2163" s="2">
        <f t="shared" si="2273"/>
        <v>41.04</v>
      </c>
      <c r="F2163" s="2">
        <f t="shared" si="2274"/>
        <v>41.04</v>
      </c>
      <c r="G2163">
        <f t="shared" si="2275"/>
        <v>0</v>
      </c>
      <c r="H2163" s="2">
        <f t="shared" si="2276"/>
        <v>82.08</v>
      </c>
      <c r="I2163" s="2">
        <f t="shared" si="2280"/>
        <v>647282.88</v>
      </c>
      <c r="J2163" s="2"/>
      <c r="K2163" s="1" t="s">
        <v>22</v>
      </c>
      <c r="L2163" s="2">
        <f>(L2159*L2161)/2</f>
        <v>1889725.3842960557</v>
      </c>
      <c r="R2163">
        <v>5</v>
      </c>
      <c r="S2163" s="2">
        <f t="shared" si="2267"/>
        <v>41.04</v>
      </c>
      <c r="T2163" s="2">
        <f t="shared" si="2268"/>
        <v>41.04</v>
      </c>
      <c r="U2163" s="2">
        <f t="shared" si="2269"/>
        <v>0</v>
      </c>
      <c r="V2163" s="2"/>
      <c r="W2163" s="2">
        <f>S2163-S2163*$N$16</f>
        <v>32.832000000000001</v>
      </c>
      <c r="X2163" s="2">
        <f>T2163-T2163*$N$16</f>
        <v>32.832000000000001</v>
      </c>
      <c r="Y2163" s="2">
        <f>U2163-U2163*$N$16</f>
        <v>0</v>
      </c>
      <c r="Z2163" s="2"/>
      <c r="AA2163" s="2">
        <f t="shared" si="2277"/>
        <v>19.699200000000001</v>
      </c>
      <c r="AB2163" s="2">
        <f t="shared" si="2270"/>
        <v>19.699200000000001</v>
      </c>
      <c r="AC2163" s="2">
        <f t="shared" si="2271"/>
        <v>0</v>
      </c>
      <c r="AD2163" s="2"/>
      <c r="AE2163" s="2">
        <f t="shared" si="2281"/>
        <v>41.04</v>
      </c>
      <c r="AF2163" s="2">
        <f t="shared" si="2278"/>
        <v>41.04</v>
      </c>
      <c r="AG2163" s="2">
        <f t="shared" si="2279"/>
        <v>0</v>
      </c>
    </row>
    <row r="2164" spans="1:35" x14ac:dyDescent="0.25">
      <c r="D2164">
        <f t="shared" si="2272"/>
        <v>6</v>
      </c>
      <c r="E2164" s="2">
        <f t="shared" si="2273"/>
        <v>19.699200000000001</v>
      </c>
      <c r="F2164" s="2">
        <f t="shared" si="2274"/>
        <v>19.699200000000001</v>
      </c>
      <c r="G2164">
        <f t="shared" si="2275"/>
        <v>0</v>
      </c>
      <c r="H2164" s="2">
        <f t="shared" si="2276"/>
        <v>39.398400000000002</v>
      </c>
      <c r="I2164" s="2">
        <f t="shared" si="2280"/>
        <v>447309.73440000002</v>
      </c>
      <c r="J2164" s="2"/>
      <c r="K2164" s="1" t="s">
        <v>23</v>
      </c>
      <c r="L2164" s="2">
        <f>L2163</f>
        <v>1889725.3842960557</v>
      </c>
      <c r="R2164">
        <v>6</v>
      </c>
      <c r="S2164" s="2">
        <f t="shared" si="2267"/>
        <v>19.699200000000001</v>
      </c>
      <c r="T2164" s="2">
        <f t="shared" si="2268"/>
        <v>19.699200000000001</v>
      </c>
      <c r="U2164" s="2">
        <f t="shared" si="2269"/>
        <v>0</v>
      </c>
      <c r="V2164" s="2"/>
      <c r="W2164" s="2">
        <f>S2164-S2164*$N$17</f>
        <v>15.759360000000001</v>
      </c>
      <c r="X2164" s="2">
        <f>T2164-T2164*$N$17</f>
        <v>15.759360000000001</v>
      </c>
      <c r="Y2164" s="2">
        <f>U2164-U2164*$N$17</f>
        <v>0</v>
      </c>
      <c r="Z2164" s="2"/>
      <c r="AA2164" s="2">
        <f t="shared" si="2277"/>
        <v>9.4556160000000009</v>
      </c>
      <c r="AB2164" s="2">
        <f t="shared" si="2270"/>
        <v>9.4556160000000009</v>
      </c>
      <c r="AC2164" s="2">
        <f t="shared" si="2271"/>
        <v>0</v>
      </c>
      <c r="AD2164" s="2"/>
      <c r="AE2164" s="2">
        <f t="shared" si="2281"/>
        <v>19.699200000000001</v>
      </c>
      <c r="AF2164" s="2">
        <f t="shared" si="2278"/>
        <v>19.699200000000001</v>
      </c>
      <c r="AG2164" s="2">
        <f t="shared" si="2279"/>
        <v>0</v>
      </c>
    </row>
    <row r="2165" spans="1:35" x14ac:dyDescent="0.25">
      <c r="D2165">
        <f t="shared" si="2272"/>
        <v>7</v>
      </c>
      <c r="E2165" s="2">
        <f t="shared" si="2273"/>
        <v>9.4556160000000009</v>
      </c>
      <c r="F2165" s="2">
        <f t="shared" si="2274"/>
        <v>9.4556160000000009</v>
      </c>
      <c r="G2165">
        <f t="shared" si="2275"/>
        <v>0</v>
      </c>
      <c r="H2165" s="2">
        <f t="shared" si="2276"/>
        <v>18.911232000000002</v>
      </c>
      <c r="I2165" s="2">
        <f t="shared" si="2280"/>
        <v>278288.23449600005</v>
      </c>
      <c r="J2165" s="2"/>
      <c r="K2165" s="15"/>
      <c r="L2165" s="2"/>
      <c r="M2165" s="2"/>
      <c r="N2165" s="2"/>
      <c r="O2165" s="2"/>
      <c r="R2165">
        <v>7</v>
      </c>
      <c r="S2165" s="2">
        <f t="shared" si="2267"/>
        <v>9.4556160000000009</v>
      </c>
      <c r="T2165" s="2">
        <f t="shared" si="2268"/>
        <v>9.4556160000000009</v>
      </c>
      <c r="U2165" s="2">
        <f t="shared" si="2269"/>
        <v>0</v>
      </c>
      <c r="V2165" s="2"/>
      <c r="W2165" s="2">
        <f>S2165-S2165*$N$18</f>
        <v>7.5644928000000009</v>
      </c>
      <c r="X2165" s="2">
        <f>T2165-T2165*$N$18</f>
        <v>7.5644928000000009</v>
      </c>
      <c r="Y2165" s="2">
        <f>U2165-U2165*$N$18</f>
        <v>0</v>
      </c>
      <c r="Z2165" s="2"/>
      <c r="AA2165" s="2">
        <f t="shared" si="2277"/>
        <v>4.53869568</v>
      </c>
      <c r="AB2165" s="2">
        <f t="shared" si="2270"/>
        <v>4.53869568</v>
      </c>
      <c r="AC2165" s="2">
        <f t="shared" si="2271"/>
        <v>0</v>
      </c>
      <c r="AD2165" s="2"/>
      <c r="AE2165" s="2">
        <f t="shared" si="2281"/>
        <v>9.4556160000000009</v>
      </c>
      <c r="AF2165" s="2">
        <f t="shared" si="2278"/>
        <v>9.4556160000000009</v>
      </c>
      <c r="AG2165" s="2">
        <f t="shared" si="2279"/>
        <v>0</v>
      </c>
    </row>
    <row r="2166" spans="1:35" x14ac:dyDescent="0.25">
      <c r="D2166">
        <f t="shared" si="2272"/>
        <v>8</v>
      </c>
      <c r="E2166" s="2">
        <f t="shared" si="2273"/>
        <v>4.53869568</v>
      </c>
      <c r="F2166" s="2">
        <f t="shared" si="2274"/>
        <v>4.53869568</v>
      </c>
      <c r="G2166">
        <f t="shared" si="2275"/>
        <v>0</v>
      </c>
      <c r="H2166" s="2">
        <f t="shared" si="2276"/>
        <v>9.07739136</v>
      </c>
      <c r="I2166" s="2">
        <f t="shared" si="2280"/>
        <v>168076.97842176</v>
      </c>
      <c r="J2166" s="2"/>
      <c r="K2166" s="2"/>
      <c r="L2166" s="2"/>
      <c r="M2166" s="2"/>
      <c r="N2166" s="2"/>
      <c r="O2166" s="2"/>
      <c r="R2166">
        <v>8</v>
      </c>
      <c r="S2166" s="2">
        <f t="shared" si="2267"/>
        <v>4.53869568</v>
      </c>
      <c r="T2166" s="2">
        <f t="shared" si="2268"/>
        <v>4.53869568</v>
      </c>
      <c r="U2166" s="2">
        <f t="shared" si="2269"/>
        <v>0</v>
      </c>
      <c r="V2166" s="2"/>
      <c r="W2166" s="2">
        <f>S2166-S2166*$N$19</f>
        <v>3.630956544</v>
      </c>
      <c r="X2166" s="2">
        <f>T2166-T2166*$N$19</f>
        <v>3.630956544</v>
      </c>
      <c r="Y2166" s="2">
        <f>U2166-U2166*$N$19</f>
        <v>0</v>
      </c>
      <c r="Z2166" s="2"/>
      <c r="AA2166" s="2">
        <f t="shared" si="2277"/>
        <v>2.1785739263999999</v>
      </c>
      <c r="AB2166" s="2">
        <f t="shared" si="2270"/>
        <v>2.1785739263999999</v>
      </c>
      <c r="AC2166" s="2">
        <f t="shared" si="2271"/>
        <v>0</v>
      </c>
      <c r="AD2166" s="2"/>
      <c r="AE2166" s="2">
        <f t="shared" si="2281"/>
        <v>4.53869568</v>
      </c>
      <c r="AF2166" s="2">
        <f t="shared" si="2278"/>
        <v>4.53869568</v>
      </c>
      <c r="AG2166" s="2">
        <f t="shared" si="2279"/>
        <v>0</v>
      </c>
    </row>
    <row r="2167" spans="1:35" x14ac:dyDescent="0.25">
      <c r="D2167">
        <f t="shared" si="2272"/>
        <v>9</v>
      </c>
      <c r="E2167" s="2">
        <f t="shared" si="2273"/>
        <v>2.1785739263999999</v>
      </c>
      <c r="F2167" s="2">
        <f t="shared" si="2274"/>
        <v>2.1785739263999999</v>
      </c>
      <c r="G2167">
        <f t="shared" si="2275"/>
        <v>0</v>
      </c>
      <c r="H2167" s="2">
        <f t="shared" si="2276"/>
        <v>4.3571478527999998</v>
      </c>
      <c r="I2167" s="2">
        <f t="shared" si="2280"/>
        <v>134261.15393617921</v>
      </c>
      <c r="J2167" s="2"/>
      <c r="K2167" s="2"/>
      <c r="L2167" s="2"/>
      <c r="M2167" s="2"/>
      <c r="N2167" s="2"/>
      <c r="O2167" s="2"/>
      <c r="R2167">
        <v>9</v>
      </c>
      <c r="S2167" s="2">
        <f t="shared" si="2267"/>
        <v>2.1785739263999999</v>
      </c>
      <c r="T2167" s="2">
        <f t="shared" si="2268"/>
        <v>2.1785739263999999</v>
      </c>
      <c r="U2167" s="2">
        <f t="shared" si="2269"/>
        <v>0</v>
      </c>
      <c r="V2167" s="2"/>
      <c r="W2167" s="2">
        <f>S2167-S2167*$N$20</f>
        <v>1.7428591411199998</v>
      </c>
      <c r="X2167" s="2">
        <f>T2167-T2167*$N$20</f>
        <v>1.7428591411199998</v>
      </c>
      <c r="Y2167" s="2">
        <f>U2167-U2167*$N$20</f>
        <v>0</v>
      </c>
      <c r="Z2167" s="2"/>
      <c r="AA2167" s="2">
        <f t="shared" si="2277"/>
        <v>1.0457154846719998</v>
      </c>
      <c r="AB2167" s="2">
        <f t="shared" si="2270"/>
        <v>1.0457154846719998</v>
      </c>
      <c r="AC2167" s="2">
        <f t="shared" si="2271"/>
        <v>0</v>
      </c>
      <c r="AD2167" s="2"/>
      <c r="AE2167" s="2">
        <f t="shared" si="2281"/>
        <v>2.1785739263999999</v>
      </c>
      <c r="AF2167" s="2">
        <f t="shared" si="2278"/>
        <v>2.1785739263999999</v>
      </c>
      <c r="AG2167" s="2">
        <f t="shared" si="2279"/>
        <v>0</v>
      </c>
    </row>
    <row r="2168" spans="1:35" x14ac:dyDescent="0.25">
      <c r="D2168">
        <f t="shared" si="2272"/>
        <v>10</v>
      </c>
      <c r="E2168" s="2">
        <f t="shared" si="2273"/>
        <v>1.0457154846719998</v>
      </c>
      <c r="F2168" s="2">
        <f t="shared" si="2274"/>
        <v>1.0457154846719998</v>
      </c>
      <c r="G2168">
        <f t="shared" si="2275"/>
        <v>0</v>
      </c>
      <c r="H2168" s="2">
        <f t="shared" si="2276"/>
        <v>2.0914309693439996</v>
      </c>
      <c r="I2168" s="2">
        <f t="shared" si="2280"/>
        <v>67114.019806248951</v>
      </c>
      <c r="J2168" s="2"/>
      <c r="K2168" s="2"/>
      <c r="L2168" s="2"/>
      <c r="M2168" s="2"/>
      <c r="N2168" s="2"/>
      <c r="O2168" s="2"/>
      <c r="R2168">
        <v>10</v>
      </c>
      <c r="S2168" s="2">
        <f t="shared" si="2267"/>
        <v>1.0457154846719998</v>
      </c>
      <c r="T2168" s="2">
        <f t="shared" si="2268"/>
        <v>1.0457154846719998</v>
      </c>
      <c r="U2168" s="2">
        <f t="shared" si="2269"/>
        <v>0</v>
      </c>
      <c r="V2168" s="2"/>
      <c r="W2168" s="2">
        <f>S2168-S2168*$N$21</f>
        <v>0.8365723877375999</v>
      </c>
      <c r="X2168" s="2">
        <f>T2168-T2168*$N$21</f>
        <v>0.8365723877375999</v>
      </c>
      <c r="Y2168" s="2">
        <f>U2168-U2168*$N$21</f>
        <v>0</v>
      </c>
      <c r="Z2168" s="2"/>
      <c r="AA2168" s="2">
        <f t="shared" si="2277"/>
        <v>0.50194343264255992</v>
      </c>
      <c r="AB2168" s="2">
        <f t="shared" si="2270"/>
        <v>0.50194343264255992</v>
      </c>
      <c r="AC2168" s="2">
        <f t="shared" si="2271"/>
        <v>0</v>
      </c>
      <c r="AD2168" s="2"/>
      <c r="AE2168" s="2">
        <f t="shared" si="2281"/>
        <v>1.0457154846719998</v>
      </c>
      <c r="AF2168" s="2">
        <f t="shared" si="2278"/>
        <v>1.0457154846719998</v>
      </c>
      <c r="AG2168" s="2">
        <f t="shared" si="2279"/>
        <v>0</v>
      </c>
    </row>
    <row r="2169" spans="1:35" x14ac:dyDescent="0.25">
      <c r="D2169">
        <f t="shared" si="2272"/>
        <v>11</v>
      </c>
      <c r="E2169" s="2">
        <f t="shared" si="2273"/>
        <v>0.50194343264255992</v>
      </c>
      <c r="F2169" s="2">
        <f t="shared" si="2274"/>
        <v>0.50194343264255992</v>
      </c>
      <c r="G2169">
        <f t="shared" si="2275"/>
        <v>0</v>
      </c>
      <c r="H2169" s="2">
        <f t="shared" si="2276"/>
        <v>1.0038868652851198</v>
      </c>
      <c r="I2169" s="2">
        <f t="shared" si="2280"/>
        <v>40360.26753192296</v>
      </c>
      <c r="J2169" s="2"/>
      <c r="K2169" s="2"/>
      <c r="L2169" s="2"/>
      <c r="M2169" s="2"/>
      <c r="N2169" s="2"/>
      <c r="O2169" s="2"/>
      <c r="R2169" s="3">
        <v>11</v>
      </c>
      <c r="S2169" s="6">
        <f t="shared" si="2267"/>
        <v>0.50194343264255992</v>
      </c>
      <c r="T2169" s="6">
        <f t="shared" si="2268"/>
        <v>0.50194343264255992</v>
      </c>
      <c r="U2169" s="6">
        <f t="shared" si="2269"/>
        <v>0</v>
      </c>
      <c r="V2169" s="7"/>
      <c r="W2169" s="2">
        <f>S2169-S2169*$N$22</f>
        <v>0.40155474611404796</v>
      </c>
      <c r="X2169" s="2">
        <f>T2169-T2169*$N$22</f>
        <v>0.40155474611404796</v>
      </c>
      <c r="Y2169" s="2">
        <f>U2169-U2169*$N$22</f>
        <v>0</v>
      </c>
      <c r="Z2169" s="2"/>
      <c r="AA2169" s="2">
        <f t="shared" si="2277"/>
        <v>0.24093284766842876</v>
      </c>
      <c r="AB2169" s="2">
        <f t="shared" si="2270"/>
        <v>0.24093284766842876</v>
      </c>
      <c r="AC2169" s="2">
        <f t="shared" si="2271"/>
        <v>0</v>
      </c>
      <c r="AD2169" s="2"/>
      <c r="AE2169" s="2">
        <f t="shared" si="2281"/>
        <v>0.50194343264255992</v>
      </c>
      <c r="AF2169" s="2">
        <f t="shared" si="2278"/>
        <v>0.50194343264255992</v>
      </c>
      <c r="AG2169" s="2">
        <f t="shared" si="2279"/>
        <v>0</v>
      </c>
    </row>
    <row r="2170" spans="1:35" x14ac:dyDescent="0.25">
      <c r="H2170" s="2">
        <f>SUM(H2159:H2169)</f>
        <v>9611.8210262316497</v>
      </c>
      <c r="I2170">
        <f>SUM(I2161:I2169)</f>
        <v>3779450.7685921113</v>
      </c>
      <c r="R2170" t="s">
        <v>30</v>
      </c>
      <c r="T2170">
        <f>IF($H2170&lt;$J$12,F2170,F2170/$H2170*$J$12)</f>
        <v>0</v>
      </c>
      <c r="U2170">
        <f>SUM(S2159:U2169)</f>
        <v>7052.9194890474282</v>
      </c>
      <c r="Y2170" s="2">
        <f>SUM(W2159:Y2169)</f>
        <v>6877.3355912379429</v>
      </c>
      <c r="AC2170" s="2">
        <f>SUM(AA2159:AC2169)</f>
        <v>2053.4013547427667</v>
      </c>
      <c r="AE2170" s="2">
        <f>SUM(AE2159:AE2169)</f>
        <v>4805.9105131158249</v>
      </c>
      <c r="AF2170" s="2">
        <f>SUM(AF2159:AF2169)</f>
        <v>4805.9105131158249</v>
      </c>
      <c r="AG2170">
        <f>SUM(AG2159:AG2169)</f>
        <v>0</v>
      </c>
      <c r="AH2170" s="15">
        <f>SUM(AE2159:AG2169)</f>
        <v>9611.8210262316461</v>
      </c>
    </row>
    <row r="2171" spans="1:35" x14ac:dyDescent="0.25">
      <c r="B2171" s="3"/>
      <c r="C2171" s="3"/>
      <c r="D2171" s="3"/>
      <c r="E2171" s="6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14"/>
      <c r="AI2171" s="3"/>
    </row>
    <row r="2172" spans="1:35" x14ac:dyDescent="0.25">
      <c r="B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7"/>
      <c r="U2172" s="7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7"/>
      <c r="AH2172" s="19"/>
      <c r="AI2172" s="7"/>
    </row>
    <row r="2173" spans="1:35" x14ac:dyDescent="0.25">
      <c r="A2173" t="s">
        <v>24</v>
      </c>
      <c r="B2173">
        <f>B2158+1</f>
        <v>143</v>
      </c>
      <c r="D2173" s="3" t="s">
        <v>34</v>
      </c>
      <c r="E2173" s="3" t="s">
        <v>5</v>
      </c>
      <c r="F2173" s="3" t="s">
        <v>4</v>
      </c>
      <c r="G2173" s="3" t="s">
        <v>6</v>
      </c>
      <c r="H2173" s="3" t="s">
        <v>14</v>
      </c>
      <c r="I2173" s="3" t="s">
        <v>7</v>
      </c>
      <c r="K2173" s="14" t="s">
        <v>32</v>
      </c>
      <c r="L2173" s="4"/>
      <c r="M2173" s="4"/>
      <c r="N2173" s="3" t="s">
        <v>51</v>
      </c>
      <c r="O2173" s="3" t="s">
        <v>50</v>
      </c>
      <c r="P2173" s="3" t="s">
        <v>14</v>
      </c>
      <c r="R2173" s="3" t="s">
        <v>34</v>
      </c>
      <c r="S2173" s="3" t="s">
        <v>35</v>
      </c>
      <c r="T2173" s="3" t="s">
        <v>36</v>
      </c>
      <c r="U2173" s="3" t="s">
        <v>37</v>
      </c>
      <c r="W2173" s="3" t="s">
        <v>38</v>
      </c>
      <c r="X2173" s="3" t="s">
        <v>39</v>
      </c>
      <c r="Y2173" s="3" t="s">
        <v>40</v>
      </c>
      <c r="AA2173" s="3" t="s">
        <v>41</v>
      </c>
      <c r="AB2173" s="3" t="s">
        <v>42</v>
      </c>
      <c r="AC2173" s="3" t="s">
        <v>43</v>
      </c>
      <c r="AE2173" s="3" t="s">
        <v>52</v>
      </c>
      <c r="AF2173" s="3" t="s">
        <v>54</v>
      </c>
      <c r="AG2173" s="3" t="s">
        <v>53</v>
      </c>
      <c r="AH2173" s="1" t="s">
        <v>24</v>
      </c>
      <c r="AI2173">
        <f>B2173</f>
        <v>143</v>
      </c>
    </row>
    <row r="2174" spans="1:35" x14ac:dyDescent="0.25">
      <c r="D2174">
        <f>D2159</f>
        <v>1</v>
      </c>
      <c r="E2174" s="2">
        <f>AE2159</f>
        <v>3779.4507685921112</v>
      </c>
      <c r="F2174" s="2">
        <f>AF2159</f>
        <v>3779.4507685921112</v>
      </c>
      <c r="G2174">
        <f>IF($B2173&lt;$M$5,0,$K$6)</f>
        <v>0</v>
      </c>
      <c r="H2174" s="2">
        <f>SUM(E2174:G2174)</f>
        <v>7558.9015371842224</v>
      </c>
      <c r="K2174" s="1" t="s">
        <v>17</v>
      </c>
      <c r="L2174" s="2">
        <f>SUM(I2176:I2184)</f>
        <v>3779450.7685921113</v>
      </c>
      <c r="M2174" s="4"/>
      <c r="N2174" s="7">
        <f>L2177+L2178</f>
        <v>1889725.3842960557</v>
      </c>
      <c r="O2174" s="7">
        <f>L2179</f>
        <v>1889725.3842960557</v>
      </c>
      <c r="P2174" s="4"/>
      <c r="R2174">
        <v>1</v>
      </c>
      <c r="S2174" s="2">
        <f t="shared" ref="S2174:S2184" si="2283">IF($H2174&lt;$J$12,E2174,E2174/$H2174*$J$12)</f>
        <v>2500</v>
      </c>
      <c r="T2174" s="2">
        <f t="shared" ref="T2174:T2184" si="2284">IF($H2174&lt;$J$12,F2174,F2174/$H2174*$J$12)</f>
        <v>2500</v>
      </c>
      <c r="U2174" s="2">
        <f t="shared" ref="U2174:U2184" si="2285">IF($H2174&lt;$J$12,G2174,G2174/$H2174*$J$12)</f>
        <v>0</v>
      </c>
      <c r="V2174" s="2"/>
      <c r="W2174" s="2">
        <f>S2174-S2174*$N$12</f>
        <v>2500</v>
      </c>
      <c r="X2174" s="2">
        <f>T2174-T2174*$N$12</f>
        <v>2500</v>
      </c>
      <c r="Y2174" s="2">
        <f>U2174-U2174*$N$12</f>
        <v>0</v>
      </c>
      <c r="Z2174" s="2"/>
      <c r="AA2174" s="2">
        <f>W2174*VLOOKUP($R2174,$D$19:$E$29,2,FALSE)</f>
        <v>625</v>
      </c>
      <c r="AB2174" s="2">
        <f t="shared" ref="AB2174:AB2184" si="2286">X2174*VLOOKUP($R2174,$D$19:$E$29,2,FALSE)</f>
        <v>625</v>
      </c>
      <c r="AC2174" s="2">
        <f t="shared" ref="AC2174:AC2184" si="2287">Y2174*VLOOKUP($R2174,$D$19:$E$29,2,FALSE)</f>
        <v>0</v>
      </c>
      <c r="AD2174" s="2"/>
      <c r="AE2174" s="2">
        <f>N2177</f>
        <v>3779.4507685921112</v>
      </c>
      <c r="AF2174" s="2">
        <f>O2177</f>
        <v>3779.4507685921112</v>
      </c>
      <c r="AG2174">
        <v>0</v>
      </c>
    </row>
    <row r="2175" spans="1:35" x14ac:dyDescent="0.25">
      <c r="D2175">
        <f t="shared" ref="D2175:D2184" si="2288">D2160</f>
        <v>2</v>
      </c>
      <c r="E2175" s="2">
        <f t="shared" ref="E2175:E2184" si="2289">AE2160</f>
        <v>625</v>
      </c>
      <c r="F2175" s="2">
        <f t="shared" ref="F2175:F2184" si="2290">AF2160</f>
        <v>625</v>
      </c>
      <c r="G2175">
        <f t="shared" ref="G2175:G2184" si="2291">AG2160</f>
        <v>0</v>
      </c>
      <c r="H2175" s="2">
        <f t="shared" ref="H2175:H2184" si="2292">SUM(E2175:G2175)</f>
        <v>1250</v>
      </c>
      <c r="K2175" s="1" t="s">
        <v>19</v>
      </c>
      <c r="L2175" s="8">
        <f>IF(B2173&lt;$M$5,0,$K$6/SUM($K$6,E2174:E2184))</f>
        <v>0</v>
      </c>
      <c r="M2175" s="1" t="s">
        <v>15</v>
      </c>
      <c r="N2175" s="2">
        <f>N2174*$I$6</f>
        <v>3779.4507685921112</v>
      </c>
      <c r="O2175" s="2">
        <f>O2174*$I$6</f>
        <v>3779.4507685921112</v>
      </c>
      <c r="P2175" s="2">
        <f>SUM(N2175:O2175)</f>
        <v>7558.9015371842224</v>
      </c>
      <c r="R2175">
        <v>2</v>
      </c>
      <c r="S2175" s="2">
        <f t="shared" si="2283"/>
        <v>625</v>
      </c>
      <c r="T2175" s="2">
        <f t="shared" si="2284"/>
        <v>625</v>
      </c>
      <c r="U2175" s="2">
        <f t="shared" si="2285"/>
        <v>0</v>
      </c>
      <c r="V2175" s="2"/>
      <c r="W2175" s="2">
        <f>S2175-S2175*$N$13</f>
        <v>593.75</v>
      </c>
      <c r="X2175" s="2">
        <f>T2175-T2175*$N$13</f>
        <v>593.75</v>
      </c>
      <c r="Y2175" s="2">
        <f>U2175-U2175*$N$13</f>
        <v>0</v>
      </c>
      <c r="Z2175" s="2"/>
      <c r="AA2175" s="2">
        <f t="shared" ref="AA2175:AA2184" si="2293">W2175*VLOOKUP($R2175,$D$19:$E$29,2,FALSE)</f>
        <v>237.5</v>
      </c>
      <c r="AB2175" s="2">
        <f t="shared" si="2286"/>
        <v>237.5</v>
      </c>
      <c r="AC2175" s="2">
        <f t="shared" si="2287"/>
        <v>0</v>
      </c>
      <c r="AD2175" s="2"/>
      <c r="AE2175" s="2">
        <f>AA2174</f>
        <v>625</v>
      </c>
      <c r="AF2175" s="2">
        <f t="shared" ref="AF2175:AF2184" si="2294">AB2174</f>
        <v>625</v>
      </c>
      <c r="AG2175" s="2">
        <f t="shared" ref="AG2175:AG2184" si="2295">AC2174</f>
        <v>0</v>
      </c>
    </row>
    <row r="2176" spans="1:35" x14ac:dyDescent="0.25">
      <c r="D2176">
        <f t="shared" si="2288"/>
        <v>3</v>
      </c>
      <c r="E2176" s="2">
        <f t="shared" si="2289"/>
        <v>237.5</v>
      </c>
      <c r="F2176" s="2">
        <f t="shared" si="2290"/>
        <v>237.5</v>
      </c>
      <c r="G2176">
        <f t="shared" si="2291"/>
        <v>0</v>
      </c>
      <c r="H2176" s="2">
        <f t="shared" si="2292"/>
        <v>475</v>
      </c>
      <c r="I2176" s="2">
        <f t="shared" ref="I2176:I2184" si="2296">F2176*VLOOKUP(D2176,$H$12:$L$22,4,FALSE)</f>
        <v>1149025</v>
      </c>
      <c r="J2176" s="2"/>
      <c r="K2176" s="1" t="s">
        <v>20</v>
      </c>
      <c r="L2176" s="8">
        <f>1-L2175</f>
        <v>1</v>
      </c>
      <c r="M2176" s="1" t="s">
        <v>16</v>
      </c>
      <c r="N2176" s="2">
        <f>IF($P2175&lt;$I$7,N2175,$I$7*N2175/$P2175)</f>
        <v>3779.4507685921112</v>
      </c>
      <c r="O2176" s="2">
        <f>IF($P2175&lt;$I$7,O2175,$I$7*O2175/$P2175)</f>
        <v>3779.4507685921112</v>
      </c>
      <c r="P2176" s="2">
        <f>SUM(N2176:O2176)</f>
        <v>7558.9015371842224</v>
      </c>
      <c r="R2176">
        <v>3</v>
      </c>
      <c r="S2176" s="2">
        <f t="shared" si="2283"/>
        <v>237.5</v>
      </c>
      <c r="T2176" s="2">
        <f t="shared" si="2284"/>
        <v>237.5</v>
      </c>
      <c r="U2176" s="2">
        <f t="shared" si="2285"/>
        <v>0</v>
      </c>
      <c r="V2176" s="2"/>
      <c r="W2176" s="2">
        <f>S2176-S2176*$N$14</f>
        <v>213.75</v>
      </c>
      <c r="X2176" s="2">
        <f>T2176-T2176*$N$14</f>
        <v>213.75</v>
      </c>
      <c r="Y2176" s="2">
        <f>U2176-U2176*$N$14</f>
        <v>0</v>
      </c>
      <c r="Z2176" s="2"/>
      <c r="AA2176" s="2">
        <f t="shared" si="2293"/>
        <v>85.5</v>
      </c>
      <c r="AB2176" s="2">
        <f t="shared" si="2286"/>
        <v>85.5</v>
      </c>
      <c r="AC2176" s="2">
        <f t="shared" si="2287"/>
        <v>0</v>
      </c>
      <c r="AD2176" s="2"/>
      <c r="AE2176" s="2">
        <f t="shared" ref="AE2176:AE2184" si="2297">AA2175</f>
        <v>237.5</v>
      </c>
      <c r="AF2176" s="2">
        <f t="shared" si="2294"/>
        <v>237.5</v>
      </c>
      <c r="AG2176" s="2">
        <f t="shared" si="2295"/>
        <v>0</v>
      </c>
    </row>
    <row r="2177" spans="1:35" x14ac:dyDescent="0.25">
      <c r="D2177">
        <f t="shared" si="2288"/>
        <v>4</v>
      </c>
      <c r="E2177" s="2">
        <f t="shared" si="2289"/>
        <v>85.5</v>
      </c>
      <c r="F2177" s="2">
        <f t="shared" si="2290"/>
        <v>85.5</v>
      </c>
      <c r="G2177">
        <f t="shared" si="2291"/>
        <v>0</v>
      </c>
      <c r="H2177" s="2">
        <f t="shared" si="2292"/>
        <v>171</v>
      </c>
      <c r="I2177" s="2">
        <f t="shared" si="2296"/>
        <v>847732.5</v>
      </c>
      <c r="J2177" s="2"/>
      <c r="K2177" s="1" t="s">
        <v>21</v>
      </c>
      <c r="L2177" s="2">
        <f>L2174*L2175</f>
        <v>0</v>
      </c>
      <c r="M2177" s="1" t="s">
        <v>33</v>
      </c>
      <c r="N2177" s="2">
        <f>N2176</f>
        <v>3779.4507685921112</v>
      </c>
      <c r="O2177" s="2">
        <f t="shared" ref="O2177" si="2298">O2176</f>
        <v>3779.4507685921112</v>
      </c>
      <c r="P2177" s="2">
        <f>SUM(N2177:O2177)</f>
        <v>7558.9015371842224</v>
      </c>
      <c r="R2177">
        <v>4</v>
      </c>
      <c r="S2177" s="2">
        <f t="shared" si="2283"/>
        <v>85.5</v>
      </c>
      <c r="T2177" s="2">
        <f t="shared" si="2284"/>
        <v>85.5</v>
      </c>
      <c r="U2177" s="2">
        <f t="shared" si="2285"/>
        <v>0</v>
      </c>
      <c r="V2177" s="2"/>
      <c r="W2177" s="2">
        <f>S2177-S2177*$N$15</f>
        <v>68.400000000000006</v>
      </c>
      <c r="X2177" s="2">
        <f>T2177-T2177*$N$15</f>
        <v>68.400000000000006</v>
      </c>
      <c r="Y2177" s="2">
        <f>U2177-U2177*$N$15</f>
        <v>0</v>
      </c>
      <c r="Z2177" s="2"/>
      <c r="AA2177" s="2">
        <f t="shared" si="2293"/>
        <v>41.04</v>
      </c>
      <c r="AB2177" s="2">
        <f t="shared" si="2286"/>
        <v>41.04</v>
      </c>
      <c r="AC2177" s="2">
        <f t="shared" si="2287"/>
        <v>0</v>
      </c>
      <c r="AD2177" s="2"/>
      <c r="AE2177" s="2">
        <f t="shared" si="2297"/>
        <v>85.5</v>
      </c>
      <c r="AF2177" s="2">
        <f t="shared" si="2294"/>
        <v>85.5</v>
      </c>
      <c r="AG2177" s="2">
        <f t="shared" si="2295"/>
        <v>0</v>
      </c>
    </row>
    <row r="2178" spans="1:35" x14ac:dyDescent="0.25">
      <c r="D2178">
        <f t="shared" si="2288"/>
        <v>5</v>
      </c>
      <c r="E2178" s="2">
        <f t="shared" si="2289"/>
        <v>41.04</v>
      </c>
      <c r="F2178" s="2">
        <f t="shared" si="2290"/>
        <v>41.04</v>
      </c>
      <c r="G2178">
        <f t="shared" si="2291"/>
        <v>0</v>
      </c>
      <c r="H2178" s="2">
        <f t="shared" si="2292"/>
        <v>82.08</v>
      </c>
      <c r="I2178" s="2">
        <f t="shared" si="2296"/>
        <v>647282.88</v>
      </c>
      <c r="J2178" s="2"/>
      <c r="K2178" s="1" t="s">
        <v>22</v>
      </c>
      <c r="L2178" s="2">
        <f>(L2174*L2176)/2</f>
        <v>1889725.3842960557</v>
      </c>
      <c r="R2178">
        <v>5</v>
      </c>
      <c r="S2178" s="2">
        <f t="shared" si="2283"/>
        <v>41.04</v>
      </c>
      <c r="T2178" s="2">
        <f t="shared" si="2284"/>
        <v>41.04</v>
      </c>
      <c r="U2178" s="2">
        <f t="shared" si="2285"/>
        <v>0</v>
      </c>
      <c r="V2178" s="2"/>
      <c r="W2178" s="2">
        <f>S2178-S2178*$N$16</f>
        <v>32.832000000000001</v>
      </c>
      <c r="X2178" s="2">
        <f>T2178-T2178*$N$16</f>
        <v>32.832000000000001</v>
      </c>
      <c r="Y2178" s="2">
        <f>U2178-U2178*$N$16</f>
        <v>0</v>
      </c>
      <c r="Z2178" s="2"/>
      <c r="AA2178" s="2">
        <f t="shared" si="2293"/>
        <v>19.699200000000001</v>
      </c>
      <c r="AB2178" s="2">
        <f t="shared" si="2286"/>
        <v>19.699200000000001</v>
      </c>
      <c r="AC2178" s="2">
        <f t="shared" si="2287"/>
        <v>0</v>
      </c>
      <c r="AD2178" s="2"/>
      <c r="AE2178" s="2">
        <f t="shared" si="2297"/>
        <v>41.04</v>
      </c>
      <c r="AF2178" s="2">
        <f t="shared" si="2294"/>
        <v>41.04</v>
      </c>
      <c r="AG2178" s="2">
        <f t="shared" si="2295"/>
        <v>0</v>
      </c>
    </row>
    <row r="2179" spans="1:35" x14ac:dyDescent="0.25">
      <c r="D2179">
        <f t="shared" si="2288"/>
        <v>6</v>
      </c>
      <c r="E2179" s="2">
        <f t="shared" si="2289"/>
        <v>19.699200000000001</v>
      </c>
      <c r="F2179" s="2">
        <f t="shared" si="2290"/>
        <v>19.699200000000001</v>
      </c>
      <c r="G2179">
        <f t="shared" si="2291"/>
        <v>0</v>
      </c>
      <c r="H2179" s="2">
        <f t="shared" si="2292"/>
        <v>39.398400000000002</v>
      </c>
      <c r="I2179" s="2">
        <f t="shared" si="2296"/>
        <v>447309.73440000002</v>
      </c>
      <c r="J2179" s="2"/>
      <c r="K2179" s="1" t="s">
        <v>23</v>
      </c>
      <c r="L2179" s="2">
        <f>L2178</f>
        <v>1889725.3842960557</v>
      </c>
      <c r="R2179">
        <v>6</v>
      </c>
      <c r="S2179" s="2">
        <f t="shared" si="2283"/>
        <v>19.699200000000001</v>
      </c>
      <c r="T2179" s="2">
        <f t="shared" si="2284"/>
        <v>19.699200000000001</v>
      </c>
      <c r="U2179" s="2">
        <f t="shared" si="2285"/>
        <v>0</v>
      </c>
      <c r="V2179" s="2"/>
      <c r="W2179" s="2">
        <f>S2179-S2179*$N$17</f>
        <v>15.759360000000001</v>
      </c>
      <c r="X2179" s="2">
        <f>T2179-T2179*$N$17</f>
        <v>15.759360000000001</v>
      </c>
      <c r="Y2179" s="2">
        <f>U2179-U2179*$N$17</f>
        <v>0</v>
      </c>
      <c r="Z2179" s="2"/>
      <c r="AA2179" s="2">
        <f t="shared" si="2293"/>
        <v>9.4556160000000009</v>
      </c>
      <c r="AB2179" s="2">
        <f t="shared" si="2286"/>
        <v>9.4556160000000009</v>
      </c>
      <c r="AC2179" s="2">
        <f t="shared" si="2287"/>
        <v>0</v>
      </c>
      <c r="AD2179" s="2"/>
      <c r="AE2179" s="2">
        <f t="shared" si="2297"/>
        <v>19.699200000000001</v>
      </c>
      <c r="AF2179" s="2">
        <f t="shared" si="2294"/>
        <v>19.699200000000001</v>
      </c>
      <c r="AG2179" s="2">
        <f t="shared" si="2295"/>
        <v>0</v>
      </c>
    </row>
    <row r="2180" spans="1:35" x14ac:dyDescent="0.25">
      <c r="D2180">
        <f t="shared" si="2288"/>
        <v>7</v>
      </c>
      <c r="E2180" s="2">
        <f t="shared" si="2289"/>
        <v>9.4556160000000009</v>
      </c>
      <c r="F2180" s="2">
        <f t="shared" si="2290"/>
        <v>9.4556160000000009</v>
      </c>
      <c r="G2180">
        <f t="shared" si="2291"/>
        <v>0</v>
      </c>
      <c r="H2180" s="2">
        <f t="shared" si="2292"/>
        <v>18.911232000000002</v>
      </c>
      <c r="I2180" s="2">
        <f t="shared" si="2296"/>
        <v>278288.23449600005</v>
      </c>
      <c r="J2180" s="2"/>
      <c r="K2180" s="15"/>
      <c r="L2180" s="2"/>
      <c r="M2180" s="2"/>
      <c r="N2180" s="2"/>
      <c r="O2180" s="2"/>
      <c r="R2180">
        <v>7</v>
      </c>
      <c r="S2180" s="2">
        <f t="shared" si="2283"/>
        <v>9.4556160000000009</v>
      </c>
      <c r="T2180" s="2">
        <f t="shared" si="2284"/>
        <v>9.4556160000000009</v>
      </c>
      <c r="U2180" s="2">
        <f t="shared" si="2285"/>
        <v>0</v>
      </c>
      <c r="V2180" s="2"/>
      <c r="W2180" s="2">
        <f>S2180-S2180*$N$18</f>
        <v>7.5644928000000009</v>
      </c>
      <c r="X2180" s="2">
        <f>T2180-T2180*$N$18</f>
        <v>7.5644928000000009</v>
      </c>
      <c r="Y2180" s="2">
        <f>U2180-U2180*$N$18</f>
        <v>0</v>
      </c>
      <c r="Z2180" s="2"/>
      <c r="AA2180" s="2">
        <f t="shared" si="2293"/>
        <v>4.53869568</v>
      </c>
      <c r="AB2180" s="2">
        <f t="shared" si="2286"/>
        <v>4.53869568</v>
      </c>
      <c r="AC2180" s="2">
        <f t="shared" si="2287"/>
        <v>0</v>
      </c>
      <c r="AD2180" s="2"/>
      <c r="AE2180" s="2">
        <f t="shared" si="2297"/>
        <v>9.4556160000000009</v>
      </c>
      <c r="AF2180" s="2">
        <f t="shared" si="2294"/>
        <v>9.4556160000000009</v>
      </c>
      <c r="AG2180" s="2">
        <f t="shared" si="2295"/>
        <v>0</v>
      </c>
    </row>
    <row r="2181" spans="1:35" x14ac:dyDescent="0.25">
      <c r="D2181">
        <f t="shared" si="2288"/>
        <v>8</v>
      </c>
      <c r="E2181" s="2">
        <f t="shared" si="2289"/>
        <v>4.53869568</v>
      </c>
      <c r="F2181" s="2">
        <f t="shared" si="2290"/>
        <v>4.53869568</v>
      </c>
      <c r="G2181">
        <f t="shared" si="2291"/>
        <v>0</v>
      </c>
      <c r="H2181" s="2">
        <f t="shared" si="2292"/>
        <v>9.07739136</v>
      </c>
      <c r="I2181" s="2">
        <f t="shared" si="2296"/>
        <v>168076.97842176</v>
      </c>
      <c r="J2181" s="2"/>
      <c r="K2181" s="2"/>
      <c r="L2181" s="2"/>
      <c r="M2181" s="2"/>
      <c r="N2181" s="2"/>
      <c r="O2181" s="2"/>
      <c r="R2181">
        <v>8</v>
      </c>
      <c r="S2181" s="2">
        <f t="shared" si="2283"/>
        <v>4.53869568</v>
      </c>
      <c r="T2181" s="2">
        <f t="shared" si="2284"/>
        <v>4.53869568</v>
      </c>
      <c r="U2181" s="2">
        <f t="shared" si="2285"/>
        <v>0</v>
      </c>
      <c r="V2181" s="2"/>
      <c r="W2181" s="2">
        <f>S2181-S2181*$N$19</f>
        <v>3.630956544</v>
      </c>
      <c r="X2181" s="2">
        <f>T2181-T2181*$N$19</f>
        <v>3.630956544</v>
      </c>
      <c r="Y2181" s="2">
        <f>U2181-U2181*$N$19</f>
        <v>0</v>
      </c>
      <c r="Z2181" s="2"/>
      <c r="AA2181" s="2">
        <f t="shared" si="2293"/>
        <v>2.1785739263999999</v>
      </c>
      <c r="AB2181" s="2">
        <f t="shared" si="2286"/>
        <v>2.1785739263999999</v>
      </c>
      <c r="AC2181" s="2">
        <f t="shared" si="2287"/>
        <v>0</v>
      </c>
      <c r="AD2181" s="2"/>
      <c r="AE2181" s="2">
        <f t="shared" si="2297"/>
        <v>4.53869568</v>
      </c>
      <c r="AF2181" s="2">
        <f t="shared" si="2294"/>
        <v>4.53869568</v>
      </c>
      <c r="AG2181" s="2">
        <f t="shared" si="2295"/>
        <v>0</v>
      </c>
    </row>
    <row r="2182" spans="1:35" x14ac:dyDescent="0.25">
      <c r="D2182">
        <f t="shared" si="2288"/>
        <v>9</v>
      </c>
      <c r="E2182" s="2">
        <f t="shared" si="2289"/>
        <v>2.1785739263999999</v>
      </c>
      <c r="F2182" s="2">
        <f t="shared" si="2290"/>
        <v>2.1785739263999999</v>
      </c>
      <c r="G2182">
        <f t="shared" si="2291"/>
        <v>0</v>
      </c>
      <c r="H2182" s="2">
        <f t="shared" si="2292"/>
        <v>4.3571478527999998</v>
      </c>
      <c r="I2182" s="2">
        <f t="shared" si="2296"/>
        <v>134261.15393617921</v>
      </c>
      <c r="J2182" s="2"/>
      <c r="K2182" s="2"/>
      <c r="L2182" s="2"/>
      <c r="M2182" s="2"/>
      <c r="N2182" s="2"/>
      <c r="O2182" s="2"/>
      <c r="R2182">
        <v>9</v>
      </c>
      <c r="S2182" s="2">
        <f t="shared" si="2283"/>
        <v>2.1785739263999999</v>
      </c>
      <c r="T2182" s="2">
        <f t="shared" si="2284"/>
        <v>2.1785739263999999</v>
      </c>
      <c r="U2182" s="2">
        <f t="shared" si="2285"/>
        <v>0</v>
      </c>
      <c r="V2182" s="2"/>
      <c r="W2182" s="2">
        <f>S2182-S2182*$N$20</f>
        <v>1.7428591411199998</v>
      </c>
      <c r="X2182" s="2">
        <f>T2182-T2182*$N$20</f>
        <v>1.7428591411199998</v>
      </c>
      <c r="Y2182" s="2">
        <f>U2182-U2182*$N$20</f>
        <v>0</v>
      </c>
      <c r="Z2182" s="2"/>
      <c r="AA2182" s="2">
        <f t="shared" si="2293"/>
        <v>1.0457154846719998</v>
      </c>
      <c r="AB2182" s="2">
        <f t="shared" si="2286"/>
        <v>1.0457154846719998</v>
      </c>
      <c r="AC2182" s="2">
        <f t="shared" si="2287"/>
        <v>0</v>
      </c>
      <c r="AD2182" s="2"/>
      <c r="AE2182" s="2">
        <f t="shared" si="2297"/>
        <v>2.1785739263999999</v>
      </c>
      <c r="AF2182" s="2">
        <f t="shared" si="2294"/>
        <v>2.1785739263999999</v>
      </c>
      <c r="AG2182" s="2">
        <f t="shared" si="2295"/>
        <v>0</v>
      </c>
    </row>
    <row r="2183" spans="1:35" x14ac:dyDescent="0.25">
      <c r="D2183">
        <f t="shared" si="2288"/>
        <v>10</v>
      </c>
      <c r="E2183" s="2">
        <f t="shared" si="2289"/>
        <v>1.0457154846719998</v>
      </c>
      <c r="F2183" s="2">
        <f t="shared" si="2290"/>
        <v>1.0457154846719998</v>
      </c>
      <c r="G2183">
        <f t="shared" si="2291"/>
        <v>0</v>
      </c>
      <c r="H2183" s="2">
        <f t="shared" si="2292"/>
        <v>2.0914309693439996</v>
      </c>
      <c r="I2183" s="2">
        <f t="shared" si="2296"/>
        <v>67114.019806248951</v>
      </c>
      <c r="J2183" s="2"/>
      <c r="K2183" s="2"/>
      <c r="L2183" s="2"/>
      <c r="M2183" s="2"/>
      <c r="N2183" s="2"/>
      <c r="O2183" s="2"/>
      <c r="R2183">
        <v>10</v>
      </c>
      <c r="S2183" s="2">
        <f t="shared" si="2283"/>
        <v>1.0457154846719998</v>
      </c>
      <c r="T2183" s="2">
        <f t="shared" si="2284"/>
        <v>1.0457154846719998</v>
      </c>
      <c r="U2183" s="2">
        <f t="shared" si="2285"/>
        <v>0</v>
      </c>
      <c r="V2183" s="2"/>
      <c r="W2183" s="2">
        <f>S2183-S2183*$N$21</f>
        <v>0.8365723877375999</v>
      </c>
      <c r="X2183" s="2">
        <f>T2183-T2183*$N$21</f>
        <v>0.8365723877375999</v>
      </c>
      <c r="Y2183" s="2">
        <f>U2183-U2183*$N$21</f>
        <v>0</v>
      </c>
      <c r="Z2183" s="2"/>
      <c r="AA2183" s="2">
        <f t="shared" si="2293"/>
        <v>0.50194343264255992</v>
      </c>
      <c r="AB2183" s="2">
        <f t="shared" si="2286"/>
        <v>0.50194343264255992</v>
      </c>
      <c r="AC2183" s="2">
        <f t="shared" si="2287"/>
        <v>0</v>
      </c>
      <c r="AD2183" s="2"/>
      <c r="AE2183" s="2">
        <f t="shared" si="2297"/>
        <v>1.0457154846719998</v>
      </c>
      <c r="AF2183" s="2">
        <f t="shared" si="2294"/>
        <v>1.0457154846719998</v>
      </c>
      <c r="AG2183" s="2">
        <f t="shared" si="2295"/>
        <v>0</v>
      </c>
    </row>
    <row r="2184" spans="1:35" x14ac:dyDescent="0.25">
      <c r="D2184">
        <f t="shared" si="2288"/>
        <v>11</v>
      </c>
      <c r="E2184" s="2">
        <f t="shared" si="2289"/>
        <v>0.50194343264255992</v>
      </c>
      <c r="F2184" s="2">
        <f t="shared" si="2290"/>
        <v>0.50194343264255992</v>
      </c>
      <c r="G2184">
        <f t="shared" si="2291"/>
        <v>0</v>
      </c>
      <c r="H2184" s="2">
        <f t="shared" si="2292"/>
        <v>1.0038868652851198</v>
      </c>
      <c r="I2184" s="2">
        <f t="shared" si="2296"/>
        <v>40360.26753192296</v>
      </c>
      <c r="J2184" s="2"/>
      <c r="K2184" s="2"/>
      <c r="L2184" s="2"/>
      <c r="M2184" s="2"/>
      <c r="N2184" s="2"/>
      <c r="O2184" s="2"/>
      <c r="R2184" s="3">
        <v>11</v>
      </c>
      <c r="S2184" s="6">
        <f t="shared" si="2283"/>
        <v>0.50194343264255992</v>
      </c>
      <c r="T2184" s="6">
        <f t="shared" si="2284"/>
        <v>0.50194343264255992</v>
      </c>
      <c r="U2184" s="6">
        <f t="shared" si="2285"/>
        <v>0</v>
      </c>
      <c r="V2184" s="7"/>
      <c r="W2184" s="2">
        <f>S2184-S2184*$N$22</f>
        <v>0.40155474611404796</v>
      </c>
      <c r="X2184" s="2">
        <f>T2184-T2184*$N$22</f>
        <v>0.40155474611404796</v>
      </c>
      <c r="Y2184" s="2">
        <f>U2184-U2184*$N$22</f>
        <v>0</v>
      </c>
      <c r="Z2184" s="2"/>
      <c r="AA2184" s="2">
        <f t="shared" si="2293"/>
        <v>0.24093284766842876</v>
      </c>
      <c r="AB2184" s="2">
        <f t="shared" si="2286"/>
        <v>0.24093284766842876</v>
      </c>
      <c r="AC2184" s="2">
        <f t="shared" si="2287"/>
        <v>0</v>
      </c>
      <c r="AD2184" s="2"/>
      <c r="AE2184" s="2">
        <f t="shared" si="2297"/>
        <v>0.50194343264255992</v>
      </c>
      <c r="AF2184" s="2">
        <f t="shared" si="2294"/>
        <v>0.50194343264255992</v>
      </c>
      <c r="AG2184" s="2">
        <f t="shared" si="2295"/>
        <v>0</v>
      </c>
    </row>
    <row r="2185" spans="1:35" x14ac:dyDescent="0.25">
      <c r="H2185" s="2">
        <f>SUM(H2174:H2184)</f>
        <v>9611.8210262316497</v>
      </c>
      <c r="I2185">
        <f>SUM(I2176:I2184)</f>
        <v>3779450.7685921113</v>
      </c>
      <c r="R2185" t="s">
        <v>30</v>
      </c>
      <c r="T2185">
        <f>IF($H2185&lt;$J$12,F2185,F2185/$H2185*$J$12)</f>
        <v>0</v>
      </c>
      <c r="U2185">
        <f>SUM(S2174:U2184)</f>
        <v>7052.9194890474282</v>
      </c>
      <c r="Y2185" s="2">
        <f>SUM(W2174:Y2184)</f>
        <v>6877.3355912379429</v>
      </c>
      <c r="AC2185" s="2">
        <f>SUM(AA2174:AC2184)</f>
        <v>2053.4013547427667</v>
      </c>
      <c r="AE2185" s="2">
        <f>SUM(AE2174:AE2184)</f>
        <v>4805.9105131158249</v>
      </c>
      <c r="AF2185" s="2">
        <f>SUM(AF2174:AF2184)</f>
        <v>4805.9105131158249</v>
      </c>
      <c r="AG2185">
        <f>SUM(AG2174:AG2184)</f>
        <v>0</v>
      </c>
      <c r="AH2185" s="15">
        <f>SUM(AE2174:AG2184)</f>
        <v>9611.8210262316461</v>
      </c>
    </row>
    <row r="2186" spans="1:35" x14ac:dyDescent="0.25">
      <c r="B2186" s="3"/>
      <c r="C2186" s="3"/>
      <c r="D2186" s="3"/>
      <c r="E2186" s="6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14"/>
      <c r="AI2186" s="3"/>
    </row>
    <row r="2187" spans="1:35" x14ac:dyDescent="0.25">
      <c r="B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7"/>
      <c r="U2187" s="7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7"/>
      <c r="AH2187" s="19"/>
      <c r="AI2187" s="7"/>
    </row>
    <row r="2188" spans="1:35" x14ac:dyDescent="0.25">
      <c r="A2188" t="s">
        <v>24</v>
      </c>
      <c r="B2188">
        <f>B2173+1</f>
        <v>144</v>
      </c>
      <c r="D2188" s="3" t="s">
        <v>34</v>
      </c>
      <c r="E2188" s="3" t="s">
        <v>5</v>
      </c>
      <c r="F2188" s="3" t="s">
        <v>4</v>
      </c>
      <c r="G2188" s="3" t="s">
        <v>6</v>
      </c>
      <c r="H2188" s="3" t="s">
        <v>14</v>
      </c>
      <c r="I2188" s="3" t="s">
        <v>7</v>
      </c>
      <c r="K2188" s="14" t="s">
        <v>32</v>
      </c>
      <c r="L2188" s="4"/>
      <c r="M2188" s="4"/>
      <c r="N2188" s="3" t="s">
        <v>51</v>
      </c>
      <c r="O2188" s="3" t="s">
        <v>50</v>
      </c>
      <c r="P2188" s="3" t="s">
        <v>14</v>
      </c>
      <c r="R2188" s="3" t="s">
        <v>34</v>
      </c>
      <c r="S2188" s="3" t="s">
        <v>35</v>
      </c>
      <c r="T2188" s="3" t="s">
        <v>36</v>
      </c>
      <c r="U2188" s="3" t="s">
        <v>37</v>
      </c>
      <c r="W2188" s="3" t="s">
        <v>38</v>
      </c>
      <c r="X2188" s="3" t="s">
        <v>39</v>
      </c>
      <c r="Y2188" s="3" t="s">
        <v>40</v>
      </c>
      <c r="AA2188" s="3" t="s">
        <v>41</v>
      </c>
      <c r="AB2188" s="3" t="s">
        <v>42</v>
      </c>
      <c r="AC2188" s="3" t="s">
        <v>43</v>
      </c>
      <c r="AE2188" s="3" t="s">
        <v>52</v>
      </c>
      <c r="AF2188" s="3" t="s">
        <v>54</v>
      </c>
      <c r="AG2188" s="3" t="s">
        <v>53</v>
      </c>
      <c r="AH2188" s="1" t="s">
        <v>24</v>
      </c>
      <c r="AI2188">
        <f>B2188</f>
        <v>144</v>
      </c>
    </row>
    <row r="2189" spans="1:35" x14ac:dyDescent="0.25">
      <c r="D2189">
        <f>D2174</f>
        <v>1</v>
      </c>
      <c r="E2189" s="2">
        <f>AE2174</f>
        <v>3779.4507685921112</v>
      </c>
      <c r="F2189" s="2">
        <f>AF2174</f>
        <v>3779.4507685921112</v>
      </c>
      <c r="G2189">
        <f>IF($B2188&lt;$M$5,0,$K$6)</f>
        <v>0</v>
      </c>
      <c r="H2189" s="2">
        <f>SUM(E2189:G2189)</f>
        <v>7558.9015371842224</v>
      </c>
      <c r="K2189" s="1" t="s">
        <v>17</v>
      </c>
      <c r="L2189" s="2">
        <f>SUM(I2191:I2199)</f>
        <v>3779450.7685921113</v>
      </c>
      <c r="M2189" s="4"/>
      <c r="N2189" s="7">
        <f>L2192+L2193</f>
        <v>1889725.3842960557</v>
      </c>
      <c r="O2189" s="7">
        <f>L2194</f>
        <v>1889725.3842960557</v>
      </c>
      <c r="P2189" s="4"/>
      <c r="R2189">
        <v>1</v>
      </c>
      <c r="S2189" s="2">
        <f t="shared" ref="S2189:S2199" si="2299">IF($H2189&lt;$J$12,E2189,E2189/$H2189*$J$12)</f>
        <v>2500</v>
      </c>
      <c r="T2189" s="2">
        <f t="shared" ref="T2189:T2199" si="2300">IF($H2189&lt;$J$12,F2189,F2189/$H2189*$J$12)</f>
        <v>2500</v>
      </c>
      <c r="U2189" s="2">
        <f t="shared" ref="U2189:U2199" si="2301">IF($H2189&lt;$J$12,G2189,G2189/$H2189*$J$12)</f>
        <v>0</v>
      </c>
      <c r="V2189" s="2"/>
      <c r="W2189" s="2">
        <f>S2189-S2189*$N$12</f>
        <v>2500</v>
      </c>
      <c r="X2189" s="2">
        <f>T2189-T2189*$N$12</f>
        <v>2500</v>
      </c>
      <c r="Y2189" s="2">
        <f>U2189-U2189*$N$12</f>
        <v>0</v>
      </c>
      <c r="Z2189" s="2"/>
      <c r="AA2189" s="2">
        <f>W2189*VLOOKUP($R2189,$D$19:$E$29,2,FALSE)</f>
        <v>625</v>
      </c>
      <c r="AB2189" s="2">
        <f t="shared" ref="AB2189:AB2199" si="2302">X2189*VLOOKUP($R2189,$D$19:$E$29,2,FALSE)</f>
        <v>625</v>
      </c>
      <c r="AC2189" s="2">
        <f t="shared" ref="AC2189:AC2199" si="2303">Y2189*VLOOKUP($R2189,$D$19:$E$29,2,FALSE)</f>
        <v>0</v>
      </c>
      <c r="AD2189" s="2"/>
      <c r="AE2189" s="2">
        <f>N2192</f>
        <v>3779.4507685921112</v>
      </c>
      <c r="AF2189" s="2">
        <f>O2192</f>
        <v>3779.4507685921112</v>
      </c>
      <c r="AG2189">
        <v>0</v>
      </c>
    </row>
    <row r="2190" spans="1:35" x14ac:dyDescent="0.25">
      <c r="D2190">
        <f t="shared" ref="D2190:D2199" si="2304">D2175</f>
        <v>2</v>
      </c>
      <c r="E2190" s="2">
        <f t="shared" ref="E2190:E2199" si="2305">AE2175</f>
        <v>625</v>
      </c>
      <c r="F2190" s="2">
        <f t="shared" ref="F2190:F2199" si="2306">AF2175</f>
        <v>625</v>
      </c>
      <c r="G2190">
        <f t="shared" ref="G2190:G2199" si="2307">AG2175</f>
        <v>0</v>
      </c>
      <c r="H2190" s="2">
        <f t="shared" ref="H2190:H2199" si="2308">SUM(E2190:G2190)</f>
        <v>1250</v>
      </c>
      <c r="K2190" s="1" t="s">
        <v>19</v>
      </c>
      <c r="L2190" s="8">
        <f>IF(B2188&lt;$M$5,0,$K$6/SUM($K$6,E2189:E2199))</f>
        <v>0</v>
      </c>
      <c r="M2190" s="1" t="s">
        <v>15</v>
      </c>
      <c r="N2190" s="2">
        <f>N2189*$I$6</f>
        <v>3779.4507685921112</v>
      </c>
      <c r="O2190" s="2">
        <f>O2189*$I$6</f>
        <v>3779.4507685921112</v>
      </c>
      <c r="P2190" s="2">
        <f>SUM(N2190:O2190)</f>
        <v>7558.9015371842224</v>
      </c>
      <c r="R2190">
        <v>2</v>
      </c>
      <c r="S2190" s="2">
        <f t="shared" si="2299"/>
        <v>625</v>
      </c>
      <c r="T2190" s="2">
        <f t="shared" si="2300"/>
        <v>625</v>
      </c>
      <c r="U2190" s="2">
        <f t="shared" si="2301"/>
        <v>0</v>
      </c>
      <c r="V2190" s="2"/>
      <c r="W2190" s="2">
        <f>S2190-S2190*$N$13</f>
        <v>593.75</v>
      </c>
      <c r="X2190" s="2">
        <f>T2190-T2190*$N$13</f>
        <v>593.75</v>
      </c>
      <c r="Y2190" s="2">
        <f>U2190-U2190*$N$13</f>
        <v>0</v>
      </c>
      <c r="Z2190" s="2"/>
      <c r="AA2190" s="2">
        <f t="shared" ref="AA2190:AA2199" si="2309">W2190*VLOOKUP($R2190,$D$19:$E$29,2,FALSE)</f>
        <v>237.5</v>
      </c>
      <c r="AB2190" s="2">
        <f t="shared" si="2302"/>
        <v>237.5</v>
      </c>
      <c r="AC2190" s="2">
        <f t="shared" si="2303"/>
        <v>0</v>
      </c>
      <c r="AD2190" s="2"/>
      <c r="AE2190" s="2">
        <f>AA2189</f>
        <v>625</v>
      </c>
      <c r="AF2190" s="2">
        <f t="shared" ref="AF2190:AF2199" si="2310">AB2189</f>
        <v>625</v>
      </c>
      <c r="AG2190" s="2">
        <f t="shared" ref="AG2190:AG2199" si="2311">AC2189</f>
        <v>0</v>
      </c>
    </row>
    <row r="2191" spans="1:35" x14ac:dyDescent="0.25">
      <c r="D2191">
        <f t="shared" si="2304"/>
        <v>3</v>
      </c>
      <c r="E2191" s="2">
        <f t="shared" si="2305"/>
        <v>237.5</v>
      </c>
      <c r="F2191" s="2">
        <f t="shared" si="2306"/>
        <v>237.5</v>
      </c>
      <c r="G2191">
        <f t="shared" si="2307"/>
        <v>0</v>
      </c>
      <c r="H2191" s="2">
        <f t="shared" si="2308"/>
        <v>475</v>
      </c>
      <c r="I2191" s="2">
        <f t="shared" ref="I2191:I2199" si="2312">F2191*VLOOKUP(D2191,$H$12:$L$22,4,FALSE)</f>
        <v>1149025</v>
      </c>
      <c r="J2191" s="2"/>
      <c r="K2191" s="1" t="s">
        <v>20</v>
      </c>
      <c r="L2191" s="8">
        <f>1-L2190</f>
        <v>1</v>
      </c>
      <c r="M2191" s="1" t="s">
        <v>16</v>
      </c>
      <c r="N2191" s="2">
        <f>IF($P2190&lt;$I$7,N2190,$I$7*N2190/$P2190)</f>
        <v>3779.4507685921112</v>
      </c>
      <c r="O2191" s="2">
        <f>IF($P2190&lt;$I$7,O2190,$I$7*O2190/$P2190)</f>
        <v>3779.4507685921112</v>
      </c>
      <c r="P2191" s="2">
        <f>SUM(N2191:O2191)</f>
        <v>7558.9015371842224</v>
      </c>
      <c r="R2191">
        <v>3</v>
      </c>
      <c r="S2191" s="2">
        <f t="shared" si="2299"/>
        <v>237.5</v>
      </c>
      <c r="T2191" s="2">
        <f t="shared" si="2300"/>
        <v>237.5</v>
      </c>
      <c r="U2191" s="2">
        <f t="shared" si="2301"/>
        <v>0</v>
      </c>
      <c r="V2191" s="2"/>
      <c r="W2191" s="2">
        <f>S2191-S2191*$N$14</f>
        <v>213.75</v>
      </c>
      <c r="X2191" s="2">
        <f>T2191-T2191*$N$14</f>
        <v>213.75</v>
      </c>
      <c r="Y2191" s="2">
        <f>U2191-U2191*$N$14</f>
        <v>0</v>
      </c>
      <c r="Z2191" s="2"/>
      <c r="AA2191" s="2">
        <f t="shared" si="2309"/>
        <v>85.5</v>
      </c>
      <c r="AB2191" s="2">
        <f t="shared" si="2302"/>
        <v>85.5</v>
      </c>
      <c r="AC2191" s="2">
        <f t="shared" si="2303"/>
        <v>0</v>
      </c>
      <c r="AD2191" s="2"/>
      <c r="AE2191" s="2">
        <f t="shared" ref="AE2191:AE2199" si="2313">AA2190</f>
        <v>237.5</v>
      </c>
      <c r="AF2191" s="2">
        <f t="shared" si="2310"/>
        <v>237.5</v>
      </c>
      <c r="AG2191" s="2">
        <f t="shared" si="2311"/>
        <v>0</v>
      </c>
    </row>
    <row r="2192" spans="1:35" x14ac:dyDescent="0.25">
      <c r="D2192">
        <f t="shared" si="2304"/>
        <v>4</v>
      </c>
      <c r="E2192" s="2">
        <f t="shared" si="2305"/>
        <v>85.5</v>
      </c>
      <c r="F2192" s="2">
        <f t="shared" si="2306"/>
        <v>85.5</v>
      </c>
      <c r="G2192">
        <f t="shared" si="2307"/>
        <v>0</v>
      </c>
      <c r="H2192" s="2">
        <f t="shared" si="2308"/>
        <v>171</v>
      </c>
      <c r="I2192" s="2">
        <f t="shared" si="2312"/>
        <v>847732.5</v>
      </c>
      <c r="J2192" s="2"/>
      <c r="K2192" s="1" t="s">
        <v>21</v>
      </c>
      <c r="L2192" s="2">
        <f>L2189*L2190</f>
        <v>0</v>
      </c>
      <c r="M2192" s="1" t="s">
        <v>33</v>
      </c>
      <c r="N2192" s="2">
        <f>N2191</f>
        <v>3779.4507685921112</v>
      </c>
      <c r="O2192" s="2">
        <f t="shared" ref="O2192" si="2314">O2191</f>
        <v>3779.4507685921112</v>
      </c>
      <c r="P2192" s="2">
        <f>SUM(N2192:O2192)</f>
        <v>7558.9015371842224</v>
      </c>
      <c r="R2192">
        <v>4</v>
      </c>
      <c r="S2192" s="2">
        <f t="shared" si="2299"/>
        <v>85.5</v>
      </c>
      <c r="T2192" s="2">
        <f t="shared" si="2300"/>
        <v>85.5</v>
      </c>
      <c r="U2192" s="2">
        <f t="shared" si="2301"/>
        <v>0</v>
      </c>
      <c r="V2192" s="2"/>
      <c r="W2192" s="2">
        <f>S2192-S2192*$N$15</f>
        <v>68.400000000000006</v>
      </c>
      <c r="X2192" s="2">
        <f>T2192-T2192*$N$15</f>
        <v>68.400000000000006</v>
      </c>
      <c r="Y2192" s="2">
        <f>U2192-U2192*$N$15</f>
        <v>0</v>
      </c>
      <c r="Z2192" s="2"/>
      <c r="AA2192" s="2">
        <f t="shared" si="2309"/>
        <v>41.04</v>
      </c>
      <c r="AB2192" s="2">
        <f t="shared" si="2302"/>
        <v>41.04</v>
      </c>
      <c r="AC2192" s="2">
        <f t="shared" si="2303"/>
        <v>0</v>
      </c>
      <c r="AD2192" s="2"/>
      <c r="AE2192" s="2">
        <f t="shared" si="2313"/>
        <v>85.5</v>
      </c>
      <c r="AF2192" s="2">
        <f t="shared" si="2310"/>
        <v>85.5</v>
      </c>
      <c r="AG2192" s="2">
        <f t="shared" si="2311"/>
        <v>0</v>
      </c>
    </row>
    <row r="2193" spans="1:35" x14ac:dyDescent="0.25">
      <c r="D2193">
        <f t="shared" si="2304"/>
        <v>5</v>
      </c>
      <c r="E2193" s="2">
        <f t="shared" si="2305"/>
        <v>41.04</v>
      </c>
      <c r="F2193" s="2">
        <f t="shared" si="2306"/>
        <v>41.04</v>
      </c>
      <c r="G2193">
        <f t="shared" si="2307"/>
        <v>0</v>
      </c>
      <c r="H2193" s="2">
        <f t="shared" si="2308"/>
        <v>82.08</v>
      </c>
      <c r="I2193" s="2">
        <f t="shared" si="2312"/>
        <v>647282.88</v>
      </c>
      <c r="J2193" s="2"/>
      <c r="K2193" s="1" t="s">
        <v>22</v>
      </c>
      <c r="L2193" s="2">
        <f>(L2189*L2191)/2</f>
        <v>1889725.3842960557</v>
      </c>
      <c r="R2193">
        <v>5</v>
      </c>
      <c r="S2193" s="2">
        <f t="shared" si="2299"/>
        <v>41.04</v>
      </c>
      <c r="T2193" s="2">
        <f t="shared" si="2300"/>
        <v>41.04</v>
      </c>
      <c r="U2193" s="2">
        <f t="shared" si="2301"/>
        <v>0</v>
      </c>
      <c r="V2193" s="2"/>
      <c r="W2193" s="2">
        <f>S2193-S2193*$N$16</f>
        <v>32.832000000000001</v>
      </c>
      <c r="X2193" s="2">
        <f>T2193-T2193*$N$16</f>
        <v>32.832000000000001</v>
      </c>
      <c r="Y2193" s="2">
        <f>U2193-U2193*$N$16</f>
        <v>0</v>
      </c>
      <c r="Z2193" s="2"/>
      <c r="AA2193" s="2">
        <f t="shared" si="2309"/>
        <v>19.699200000000001</v>
      </c>
      <c r="AB2193" s="2">
        <f t="shared" si="2302"/>
        <v>19.699200000000001</v>
      </c>
      <c r="AC2193" s="2">
        <f t="shared" si="2303"/>
        <v>0</v>
      </c>
      <c r="AD2193" s="2"/>
      <c r="AE2193" s="2">
        <f t="shared" si="2313"/>
        <v>41.04</v>
      </c>
      <c r="AF2193" s="2">
        <f t="shared" si="2310"/>
        <v>41.04</v>
      </c>
      <c r="AG2193" s="2">
        <f t="shared" si="2311"/>
        <v>0</v>
      </c>
    </row>
    <row r="2194" spans="1:35" x14ac:dyDescent="0.25">
      <c r="D2194">
        <f t="shared" si="2304"/>
        <v>6</v>
      </c>
      <c r="E2194" s="2">
        <f t="shared" si="2305"/>
        <v>19.699200000000001</v>
      </c>
      <c r="F2194" s="2">
        <f t="shared" si="2306"/>
        <v>19.699200000000001</v>
      </c>
      <c r="G2194">
        <f t="shared" si="2307"/>
        <v>0</v>
      </c>
      <c r="H2194" s="2">
        <f t="shared" si="2308"/>
        <v>39.398400000000002</v>
      </c>
      <c r="I2194" s="2">
        <f t="shared" si="2312"/>
        <v>447309.73440000002</v>
      </c>
      <c r="J2194" s="2"/>
      <c r="K2194" s="1" t="s">
        <v>23</v>
      </c>
      <c r="L2194" s="2">
        <f>L2193</f>
        <v>1889725.3842960557</v>
      </c>
      <c r="R2194">
        <v>6</v>
      </c>
      <c r="S2194" s="2">
        <f t="shared" si="2299"/>
        <v>19.699200000000001</v>
      </c>
      <c r="T2194" s="2">
        <f t="shared" si="2300"/>
        <v>19.699200000000001</v>
      </c>
      <c r="U2194" s="2">
        <f t="shared" si="2301"/>
        <v>0</v>
      </c>
      <c r="V2194" s="2"/>
      <c r="W2194" s="2">
        <f>S2194-S2194*$N$17</f>
        <v>15.759360000000001</v>
      </c>
      <c r="X2194" s="2">
        <f>T2194-T2194*$N$17</f>
        <v>15.759360000000001</v>
      </c>
      <c r="Y2194" s="2">
        <f>U2194-U2194*$N$17</f>
        <v>0</v>
      </c>
      <c r="Z2194" s="2"/>
      <c r="AA2194" s="2">
        <f t="shared" si="2309"/>
        <v>9.4556160000000009</v>
      </c>
      <c r="AB2194" s="2">
        <f t="shared" si="2302"/>
        <v>9.4556160000000009</v>
      </c>
      <c r="AC2194" s="2">
        <f t="shared" si="2303"/>
        <v>0</v>
      </c>
      <c r="AD2194" s="2"/>
      <c r="AE2194" s="2">
        <f t="shared" si="2313"/>
        <v>19.699200000000001</v>
      </c>
      <c r="AF2194" s="2">
        <f t="shared" si="2310"/>
        <v>19.699200000000001</v>
      </c>
      <c r="AG2194" s="2">
        <f t="shared" si="2311"/>
        <v>0</v>
      </c>
    </row>
    <row r="2195" spans="1:35" x14ac:dyDescent="0.25">
      <c r="D2195">
        <f t="shared" si="2304"/>
        <v>7</v>
      </c>
      <c r="E2195" s="2">
        <f t="shared" si="2305"/>
        <v>9.4556160000000009</v>
      </c>
      <c r="F2195" s="2">
        <f t="shared" si="2306"/>
        <v>9.4556160000000009</v>
      </c>
      <c r="G2195">
        <f t="shared" si="2307"/>
        <v>0</v>
      </c>
      <c r="H2195" s="2">
        <f t="shared" si="2308"/>
        <v>18.911232000000002</v>
      </c>
      <c r="I2195" s="2">
        <f t="shared" si="2312"/>
        <v>278288.23449600005</v>
      </c>
      <c r="J2195" s="2"/>
      <c r="K2195" s="15"/>
      <c r="L2195" s="2"/>
      <c r="M2195" s="2"/>
      <c r="N2195" s="2"/>
      <c r="O2195" s="2"/>
      <c r="R2195">
        <v>7</v>
      </c>
      <c r="S2195" s="2">
        <f t="shared" si="2299"/>
        <v>9.4556160000000009</v>
      </c>
      <c r="T2195" s="2">
        <f t="shared" si="2300"/>
        <v>9.4556160000000009</v>
      </c>
      <c r="U2195" s="2">
        <f t="shared" si="2301"/>
        <v>0</v>
      </c>
      <c r="V2195" s="2"/>
      <c r="W2195" s="2">
        <f>S2195-S2195*$N$18</f>
        <v>7.5644928000000009</v>
      </c>
      <c r="X2195" s="2">
        <f>T2195-T2195*$N$18</f>
        <v>7.5644928000000009</v>
      </c>
      <c r="Y2195" s="2">
        <f>U2195-U2195*$N$18</f>
        <v>0</v>
      </c>
      <c r="Z2195" s="2"/>
      <c r="AA2195" s="2">
        <f t="shared" si="2309"/>
        <v>4.53869568</v>
      </c>
      <c r="AB2195" s="2">
        <f t="shared" si="2302"/>
        <v>4.53869568</v>
      </c>
      <c r="AC2195" s="2">
        <f t="shared" si="2303"/>
        <v>0</v>
      </c>
      <c r="AD2195" s="2"/>
      <c r="AE2195" s="2">
        <f t="shared" si="2313"/>
        <v>9.4556160000000009</v>
      </c>
      <c r="AF2195" s="2">
        <f t="shared" si="2310"/>
        <v>9.4556160000000009</v>
      </c>
      <c r="AG2195" s="2">
        <f t="shared" si="2311"/>
        <v>0</v>
      </c>
    </row>
    <row r="2196" spans="1:35" x14ac:dyDescent="0.25">
      <c r="D2196">
        <f t="shared" si="2304"/>
        <v>8</v>
      </c>
      <c r="E2196" s="2">
        <f t="shared" si="2305"/>
        <v>4.53869568</v>
      </c>
      <c r="F2196" s="2">
        <f t="shared" si="2306"/>
        <v>4.53869568</v>
      </c>
      <c r="G2196">
        <f t="shared" si="2307"/>
        <v>0</v>
      </c>
      <c r="H2196" s="2">
        <f t="shared" si="2308"/>
        <v>9.07739136</v>
      </c>
      <c r="I2196" s="2">
        <f t="shared" si="2312"/>
        <v>168076.97842176</v>
      </c>
      <c r="J2196" s="2"/>
      <c r="K2196" s="2"/>
      <c r="L2196" s="2"/>
      <c r="M2196" s="2"/>
      <c r="N2196" s="2"/>
      <c r="O2196" s="2"/>
      <c r="R2196">
        <v>8</v>
      </c>
      <c r="S2196" s="2">
        <f t="shared" si="2299"/>
        <v>4.53869568</v>
      </c>
      <c r="T2196" s="2">
        <f t="shared" si="2300"/>
        <v>4.53869568</v>
      </c>
      <c r="U2196" s="2">
        <f t="shared" si="2301"/>
        <v>0</v>
      </c>
      <c r="V2196" s="2"/>
      <c r="W2196" s="2">
        <f>S2196-S2196*$N$19</f>
        <v>3.630956544</v>
      </c>
      <c r="X2196" s="2">
        <f>T2196-T2196*$N$19</f>
        <v>3.630956544</v>
      </c>
      <c r="Y2196" s="2">
        <f>U2196-U2196*$N$19</f>
        <v>0</v>
      </c>
      <c r="Z2196" s="2"/>
      <c r="AA2196" s="2">
        <f t="shared" si="2309"/>
        <v>2.1785739263999999</v>
      </c>
      <c r="AB2196" s="2">
        <f t="shared" si="2302"/>
        <v>2.1785739263999999</v>
      </c>
      <c r="AC2196" s="2">
        <f t="shared" si="2303"/>
        <v>0</v>
      </c>
      <c r="AD2196" s="2"/>
      <c r="AE2196" s="2">
        <f t="shared" si="2313"/>
        <v>4.53869568</v>
      </c>
      <c r="AF2196" s="2">
        <f t="shared" si="2310"/>
        <v>4.53869568</v>
      </c>
      <c r="AG2196" s="2">
        <f t="shared" si="2311"/>
        <v>0</v>
      </c>
    </row>
    <row r="2197" spans="1:35" x14ac:dyDescent="0.25">
      <c r="D2197">
        <f t="shared" si="2304"/>
        <v>9</v>
      </c>
      <c r="E2197" s="2">
        <f t="shared" si="2305"/>
        <v>2.1785739263999999</v>
      </c>
      <c r="F2197" s="2">
        <f t="shared" si="2306"/>
        <v>2.1785739263999999</v>
      </c>
      <c r="G2197">
        <f t="shared" si="2307"/>
        <v>0</v>
      </c>
      <c r="H2197" s="2">
        <f t="shared" si="2308"/>
        <v>4.3571478527999998</v>
      </c>
      <c r="I2197" s="2">
        <f t="shared" si="2312"/>
        <v>134261.15393617921</v>
      </c>
      <c r="J2197" s="2"/>
      <c r="K2197" s="2"/>
      <c r="L2197" s="2"/>
      <c r="M2197" s="2"/>
      <c r="N2197" s="2"/>
      <c r="O2197" s="2"/>
      <c r="R2197">
        <v>9</v>
      </c>
      <c r="S2197" s="2">
        <f t="shared" si="2299"/>
        <v>2.1785739263999999</v>
      </c>
      <c r="T2197" s="2">
        <f t="shared" si="2300"/>
        <v>2.1785739263999999</v>
      </c>
      <c r="U2197" s="2">
        <f t="shared" si="2301"/>
        <v>0</v>
      </c>
      <c r="V2197" s="2"/>
      <c r="W2197" s="2">
        <f>S2197-S2197*$N$20</f>
        <v>1.7428591411199998</v>
      </c>
      <c r="X2197" s="2">
        <f>T2197-T2197*$N$20</f>
        <v>1.7428591411199998</v>
      </c>
      <c r="Y2197" s="2">
        <f>U2197-U2197*$N$20</f>
        <v>0</v>
      </c>
      <c r="Z2197" s="2"/>
      <c r="AA2197" s="2">
        <f t="shared" si="2309"/>
        <v>1.0457154846719998</v>
      </c>
      <c r="AB2197" s="2">
        <f t="shared" si="2302"/>
        <v>1.0457154846719998</v>
      </c>
      <c r="AC2197" s="2">
        <f t="shared" si="2303"/>
        <v>0</v>
      </c>
      <c r="AD2197" s="2"/>
      <c r="AE2197" s="2">
        <f t="shared" si="2313"/>
        <v>2.1785739263999999</v>
      </c>
      <c r="AF2197" s="2">
        <f t="shared" si="2310"/>
        <v>2.1785739263999999</v>
      </c>
      <c r="AG2197" s="2">
        <f t="shared" si="2311"/>
        <v>0</v>
      </c>
    </row>
    <row r="2198" spans="1:35" x14ac:dyDescent="0.25">
      <c r="D2198">
        <f t="shared" si="2304"/>
        <v>10</v>
      </c>
      <c r="E2198" s="2">
        <f t="shared" si="2305"/>
        <v>1.0457154846719998</v>
      </c>
      <c r="F2198" s="2">
        <f t="shared" si="2306"/>
        <v>1.0457154846719998</v>
      </c>
      <c r="G2198">
        <f t="shared" si="2307"/>
        <v>0</v>
      </c>
      <c r="H2198" s="2">
        <f t="shared" si="2308"/>
        <v>2.0914309693439996</v>
      </c>
      <c r="I2198" s="2">
        <f t="shared" si="2312"/>
        <v>67114.019806248951</v>
      </c>
      <c r="J2198" s="2"/>
      <c r="K2198" s="2"/>
      <c r="L2198" s="2"/>
      <c r="M2198" s="2"/>
      <c r="N2198" s="2"/>
      <c r="O2198" s="2"/>
      <c r="R2198">
        <v>10</v>
      </c>
      <c r="S2198" s="2">
        <f t="shared" si="2299"/>
        <v>1.0457154846719998</v>
      </c>
      <c r="T2198" s="2">
        <f t="shared" si="2300"/>
        <v>1.0457154846719998</v>
      </c>
      <c r="U2198" s="2">
        <f t="shared" si="2301"/>
        <v>0</v>
      </c>
      <c r="V2198" s="2"/>
      <c r="W2198" s="2">
        <f>S2198-S2198*$N$21</f>
        <v>0.8365723877375999</v>
      </c>
      <c r="X2198" s="2">
        <f>T2198-T2198*$N$21</f>
        <v>0.8365723877375999</v>
      </c>
      <c r="Y2198" s="2">
        <f>U2198-U2198*$N$21</f>
        <v>0</v>
      </c>
      <c r="Z2198" s="2"/>
      <c r="AA2198" s="2">
        <f t="shared" si="2309"/>
        <v>0.50194343264255992</v>
      </c>
      <c r="AB2198" s="2">
        <f t="shared" si="2302"/>
        <v>0.50194343264255992</v>
      </c>
      <c r="AC2198" s="2">
        <f t="shared" si="2303"/>
        <v>0</v>
      </c>
      <c r="AD2198" s="2"/>
      <c r="AE2198" s="2">
        <f t="shared" si="2313"/>
        <v>1.0457154846719998</v>
      </c>
      <c r="AF2198" s="2">
        <f t="shared" si="2310"/>
        <v>1.0457154846719998</v>
      </c>
      <c r="AG2198" s="2">
        <f t="shared" si="2311"/>
        <v>0</v>
      </c>
    </row>
    <row r="2199" spans="1:35" x14ac:dyDescent="0.25">
      <c r="D2199">
        <f t="shared" si="2304"/>
        <v>11</v>
      </c>
      <c r="E2199" s="2">
        <f t="shared" si="2305"/>
        <v>0.50194343264255992</v>
      </c>
      <c r="F2199" s="2">
        <f t="shared" si="2306"/>
        <v>0.50194343264255992</v>
      </c>
      <c r="G2199">
        <f t="shared" si="2307"/>
        <v>0</v>
      </c>
      <c r="H2199" s="2">
        <f t="shared" si="2308"/>
        <v>1.0038868652851198</v>
      </c>
      <c r="I2199" s="2">
        <f t="shared" si="2312"/>
        <v>40360.26753192296</v>
      </c>
      <c r="J2199" s="2"/>
      <c r="K2199" s="2"/>
      <c r="L2199" s="2"/>
      <c r="M2199" s="2"/>
      <c r="N2199" s="2"/>
      <c r="O2199" s="2"/>
      <c r="R2199" s="3">
        <v>11</v>
      </c>
      <c r="S2199" s="6">
        <f t="shared" si="2299"/>
        <v>0.50194343264255992</v>
      </c>
      <c r="T2199" s="6">
        <f t="shared" si="2300"/>
        <v>0.50194343264255992</v>
      </c>
      <c r="U2199" s="6">
        <f t="shared" si="2301"/>
        <v>0</v>
      </c>
      <c r="V2199" s="7"/>
      <c r="W2199" s="2">
        <f>S2199-S2199*$N$22</f>
        <v>0.40155474611404796</v>
      </c>
      <c r="X2199" s="2">
        <f>T2199-T2199*$N$22</f>
        <v>0.40155474611404796</v>
      </c>
      <c r="Y2199" s="2">
        <f>U2199-U2199*$N$22</f>
        <v>0</v>
      </c>
      <c r="Z2199" s="2"/>
      <c r="AA2199" s="2">
        <f t="shared" si="2309"/>
        <v>0.24093284766842876</v>
      </c>
      <c r="AB2199" s="2">
        <f t="shared" si="2302"/>
        <v>0.24093284766842876</v>
      </c>
      <c r="AC2199" s="2">
        <f t="shared" si="2303"/>
        <v>0</v>
      </c>
      <c r="AD2199" s="2"/>
      <c r="AE2199" s="2">
        <f t="shared" si="2313"/>
        <v>0.50194343264255992</v>
      </c>
      <c r="AF2199" s="2">
        <f t="shared" si="2310"/>
        <v>0.50194343264255992</v>
      </c>
      <c r="AG2199" s="2">
        <f t="shared" si="2311"/>
        <v>0</v>
      </c>
    </row>
    <row r="2200" spans="1:35" x14ac:dyDescent="0.25">
      <c r="H2200" s="2">
        <f>SUM(H2189:H2199)</f>
        <v>9611.8210262316497</v>
      </c>
      <c r="I2200">
        <f>SUM(I2191:I2199)</f>
        <v>3779450.7685921113</v>
      </c>
      <c r="R2200" t="s">
        <v>30</v>
      </c>
      <c r="T2200">
        <f>IF($H2200&lt;$J$12,F2200,F2200/$H2200*$J$12)</f>
        <v>0</v>
      </c>
      <c r="U2200">
        <f>SUM(S2189:U2199)</f>
        <v>7052.9194890474282</v>
      </c>
      <c r="Y2200" s="2">
        <f>SUM(W2189:Y2199)</f>
        <v>6877.3355912379429</v>
      </c>
      <c r="AC2200" s="2">
        <f>SUM(AA2189:AC2199)</f>
        <v>2053.4013547427667</v>
      </c>
      <c r="AE2200" s="2">
        <f>SUM(AE2189:AE2199)</f>
        <v>4805.9105131158249</v>
      </c>
      <c r="AF2200" s="2">
        <f>SUM(AF2189:AF2199)</f>
        <v>4805.9105131158249</v>
      </c>
      <c r="AG2200">
        <f>SUM(AG2189:AG2199)</f>
        <v>0</v>
      </c>
      <c r="AH2200" s="15">
        <f>SUM(AE2189:AG2199)</f>
        <v>9611.8210262316461</v>
      </c>
    </row>
    <row r="2201" spans="1:35" x14ac:dyDescent="0.25">
      <c r="B2201" s="3"/>
      <c r="C2201" s="3"/>
      <c r="D2201" s="3"/>
      <c r="E2201" s="6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14"/>
      <c r="AI2201" s="3"/>
    </row>
    <row r="2202" spans="1:35" x14ac:dyDescent="0.25">
      <c r="B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7"/>
      <c r="U2202" s="7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7"/>
      <c r="AH2202" s="19"/>
      <c r="AI2202" s="7"/>
    </row>
    <row r="2203" spans="1:35" x14ac:dyDescent="0.25">
      <c r="A2203" t="s">
        <v>24</v>
      </c>
      <c r="B2203">
        <f>B2188+1</f>
        <v>145</v>
      </c>
      <c r="D2203" s="3" t="s">
        <v>34</v>
      </c>
      <c r="E2203" s="3" t="s">
        <v>5</v>
      </c>
      <c r="F2203" s="3" t="s">
        <v>4</v>
      </c>
      <c r="G2203" s="3" t="s">
        <v>6</v>
      </c>
      <c r="H2203" s="3" t="s">
        <v>14</v>
      </c>
      <c r="I2203" s="3" t="s">
        <v>7</v>
      </c>
      <c r="K2203" s="14" t="s">
        <v>32</v>
      </c>
      <c r="L2203" s="4"/>
      <c r="M2203" s="4"/>
      <c r="N2203" s="3" t="s">
        <v>51</v>
      </c>
      <c r="O2203" s="3" t="s">
        <v>50</v>
      </c>
      <c r="P2203" s="3" t="s">
        <v>14</v>
      </c>
      <c r="R2203" s="3" t="s">
        <v>34</v>
      </c>
      <c r="S2203" s="3" t="s">
        <v>35</v>
      </c>
      <c r="T2203" s="3" t="s">
        <v>36</v>
      </c>
      <c r="U2203" s="3" t="s">
        <v>37</v>
      </c>
      <c r="W2203" s="3" t="s">
        <v>38</v>
      </c>
      <c r="X2203" s="3" t="s">
        <v>39</v>
      </c>
      <c r="Y2203" s="3" t="s">
        <v>40</v>
      </c>
      <c r="AA2203" s="3" t="s">
        <v>41</v>
      </c>
      <c r="AB2203" s="3" t="s">
        <v>42</v>
      </c>
      <c r="AC2203" s="3" t="s">
        <v>43</v>
      </c>
      <c r="AE2203" s="3" t="s">
        <v>52</v>
      </c>
      <c r="AF2203" s="3" t="s">
        <v>54</v>
      </c>
      <c r="AG2203" s="3" t="s">
        <v>53</v>
      </c>
      <c r="AH2203" s="1" t="s">
        <v>24</v>
      </c>
      <c r="AI2203">
        <f>B2203</f>
        <v>145</v>
      </c>
    </row>
    <row r="2204" spans="1:35" x14ac:dyDescent="0.25">
      <c r="D2204">
        <f>D2189</f>
        <v>1</v>
      </c>
      <c r="E2204" s="2">
        <f>AE2189</f>
        <v>3779.4507685921112</v>
      </c>
      <c r="F2204" s="2">
        <f>AF2189</f>
        <v>3779.4507685921112</v>
      </c>
      <c r="G2204">
        <f>IF($B2203&lt;$M$5,0,$K$6)</f>
        <v>0</v>
      </c>
      <c r="H2204" s="2">
        <f>SUM(E2204:G2204)</f>
        <v>7558.9015371842224</v>
      </c>
      <c r="K2204" s="1" t="s">
        <v>17</v>
      </c>
      <c r="L2204" s="2">
        <f>SUM(I2206:I2214)</f>
        <v>3779450.7685921113</v>
      </c>
      <c r="M2204" s="4"/>
      <c r="N2204" s="7">
        <f>L2207+L2208</f>
        <v>1889725.3842960557</v>
      </c>
      <c r="O2204" s="7">
        <f>L2209</f>
        <v>1889725.3842960557</v>
      </c>
      <c r="P2204" s="4"/>
      <c r="R2204">
        <v>1</v>
      </c>
      <c r="S2204" s="2">
        <f t="shared" ref="S2204:S2214" si="2315">IF($H2204&lt;$J$12,E2204,E2204/$H2204*$J$12)</f>
        <v>2500</v>
      </c>
      <c r="T2204" s="2">
        <f t="shared" ref="T2204:T2214" si="2316">IF($H2204&lt;$J$12,F2204,F2204/$H2204*$J$12)</f>
        <v>2500</v>
      </c>
      <c r="U2204" s="2">
        <f t="shared" ref="U2204:U2214" si="2317">IF($H2204&lt;$J$12,G2204,G2204/$H2204*$J$12)</f>
        <v>0</v>
      </c>
      <c r="V2204" s="2"/>
      <c r="W2204" s="2">
        <f>S2204-S2204*$N$12</f>
        <v>2500</v>
      </c>
      <c r="X2204" s="2">
        <f>T2204-T2204*$N$12</f>
        <v>2500</v>
      </c>
      <c r="Y2204" s="2">
        <f>U2204-U2204*$N$12</f>
        <v>0</v>
      </c>
      <c r="Z2204" s="2"/>
      <c r="AA2204" s="2">
        <f>W2204*VLOOKUP($R2204,$D$19:$E$29,2,FALSE)</f>
        <v>625</v>
      </c>
      <c r="AB2204" s="2">
        <f t="shared" ref="AB2204:AB2214" si="2318">X2204*VLOOKUP($R2204,$D$19:$E$29,2,FALSE)</f>
        <v>625</v>
      </c>
      <c r="AC2204" s="2">
        <f t="shared" ref="AC2204:AC2214" si="2319">Y2204*VLOOKUP($R2204,$D$19:$E$29,2,FALSE)</f>
        <v>0</v>
      </c>
      <c r="AD2204" s="2"/>
      <c r="AE2204" s="2">
        <f>N2207</f>
        <v>3779.4507685921112</v>
      </c>
      <c r="AF2204" s="2">
        <f>O2207</f>
        <v>3779.4507685921112</v>
      </c>
      <c r="AG2204">
        <v>0</v>
      </c>
    </row>
    <row r="2205" spans="1:35" x14ac:dyDescent="0.25">
      <c r="D2205">
        <f t="shared" ref="D2205:D2214" si="2320">D2190</f>
        <v>2</v>
      </c>
      <c r="E2205" s="2">
        <f t="shared" ref="E2205:E2214" si="2321">AE2190</f>
        <v>625</v>
      </c>
      <c r="F2205" s="2">
        <f t="shared" ref="F2205:F2214" si="2322">AF2190</f>
        <v>625</v>
      </c>
      <c r="G2205">
        <f t="shared" ref="G2205:G2214" si="2323">AG2190</f>
        <v>0</v>
      </c>
      <c r="H2205" s="2">
        <f t="shared" ref="H2205:H2214" si="2324">SUM(E2205:G2205)</f>
        <v>1250</v>
      </c>
      <c r="K2205" s="1" t="s">
        <v>19</v>
      </c>
      <c r="L2205" s="8">
        <f>IF(B2203&lt;$M$5,0,$K$6/SUM($K$6,E2204:E2214))</f>
        <v>0</v>
      </c>
      <c r="M2205" s="1" t="s">
        <v>15</v>
      </c>
      <c r="N2205" s="2">
        <f>N2204*$I$6</f>
        <v>3779.4507685921112</v>
      </c>
      <c r="O2205" s="2">
        <f>O2204*$I$6</f>
        <v>3779.4507685921112</v>
      </c>
      <c r="P2205" s="2">
        <f>SUM(N2205:O2205)</f>
        <v>7558.9015371842224</v>
      </c>
      <c r="R2205">
        <v>2</v>
      </c>
      <c r="S2205" s="2">
        <f t="shared" si="2315"/>
        <v>625</v>
      </c>
      <c r="T2205" s="2">
        <f t="shared" si="2316"/>
        <v>625</v>
      </c>
      <c r="U2205" s="2">
        <f t="shared" si="2317"/>
        <v>0</v>
      </c>
      <c r="V2205" s="2"/>
      <c r="W2205" s="2">
        <f>S2205-S2205*$N$13</f>
        <v>593.75</v>
      </c>
      <c r="X2205" s="2">
        <f>T2205-T2205*$N$13</f>
        <v>593.75</v>
      </c>
      <c r="Y2205" s="2">
        <f>U2205-U2205*$N$13</f>
        <v>0</v>
      </c>
      <c r="Z2205" s="2"/>
      <c r="AA2205" s="2">
        <f t="shared" ref="AA2205:AA2214" si="2325">W2205*VLOOKUP($R2205,$D$19:$E$29,2,FALSE)</f>
        <v>237.5</v>
      </c>
      <c r="AB2205" s="2">
        <f t="shared" si="2318"/>
        <v>237.5</v>
      </c>
      <c r="AC2205" s="2">
        <f t="shared" si="2319"/>
        <v>0</v>
      </c>
      <c r="AD2205" s="2"/>
      <c r="AE2205" s="2">
        <f>AA2204</f>
        <v>625</v>
      </c>
      <c r="AF2205" s="2">
        <f t="shared" ref="AF2205:AF2214" si="2326">AB2204</f>
        <v>625</v>
      </c>
      <c r="AG2205" s="2">
        <f t="shared" ref="AG2205:AG2214" si="2327">AC2204</f>
        <v>0</v>
      </c>
    </row>
    <row r="2206" spans="1:35" x14ac:dyDescent="0.25">
      <c r="D2206">
        <f t="shared" si="2320"/>
        <v>3</v>
      </c>
      <c r="E2206" s="2">
        <f t="shared" si="2321"/>
        <v>237.5</v>
      </c>
      <c r="F2206" s="2">
        <f t="shared" si="2322"/>
        <v>237.5</v>
      </c>
      <c r="G2206">
        <f t="shared" si="2323"/>
        <v>0</v>
      </c>
      <c r="H2206" s="2">
        <f t="shared" si="2324"/>
        <v>475</v>
      </c>
      <c r="I2206" s="2">
        <f t="shared" ref="I2206:I2214" si="2328">F2206*VLOOKUP(D2206,$H$12:$L$22,4,FALSE)</f>
        <v>1149025</v>
      </c>
      <c r="J2206" s="2"/>
      <c r="K2206" s="1" t="s">
        <v>20</v>
      </c>
      <c r="L2206" s="8">
        <f>1-L2205</f>
        <v>1</v>
      </c>
      <c r="M2206" s="1" t="s">
        <v>16</v>
      </c>
      <c r="N2206" s="2">
        <f>IF($P2205&lt;$I$7,N2205,$I$7*N2205/$P2205)</f>
        <v>3779.4507685921112</v>
      </c>
      <c r="O2206" s="2">
        <f>IF($P2205&lt;$I$7,O2205,$I$7*O2205/$P2205)</f>
        <v>3779.4507685921112</v>
      </c>
      <c r="P2206" s="2">
        <f>SUM(N2206:O2206)</f>
        <v>7558.9015371842224</v>
      </c>
      <c r="R2206">
        <v>3</v>
      </c>
      <c r="S2206" s="2">
        <f t="shared" si="2315"/>
        <v>237.5</v>
      </c>
      <c r="T2206" s="2">
        <f t="shared" si="2316"/>
        <v>237.5</v>
      </c>
      <c r="U2206" s="2">
        <f t="shared" si="2317"/>
        <v>0</v>
      </c>
      <c r="V2206" s="2"/>
      <c r="W2206" s="2">
        <f>S2206-S2206*$N$14</f>
        <v>213.75</v>
      </c>
      <c r="X2206" s="2">
        <f>T2206-T2206*$N$14</f>
        <v>213.75</v>
      </c>
      <c r="Y2206" s="2">
        <f>U2206-U2206*$N$14</f>
        <v>0</v>
      </c>
      <c r="Z2206" s="2"/>
      <c r="AA2206" s="2">
        <f t="shared" si="2325"/>
        <v>85.5</v>
      </c>
      <c r="AB2206" s="2">
        <f t="shared" si="2318"/>
        <v>85.5</v>
      </c>
      <c r="AC2206" s="2">
        <f t="shared" si="2319"/>
        <v>0</v>
      </c>
      <c r="AD2206" s="2"/>
      <c r="AE2206" s="2">
        <f t="shared" ref="AE2206:AE2214" si="2329">AA2205</f>
        <v>237.5</v>
      </c>
      <c r="AF2206" s="2">
        <f t="shared" si="2326"/>
        <v>237.5</v>
      </c>
      <c r="AG2206" s="2">
        <f t="shared" si="2327"/>
        <v>0</v>
      </c>
    </row>
    <row r="2207" spans="1:35" x14ac:dyDescent="0.25">
      <c r="D2207">
        <f t="shared" si="2320"/>
        <v>4</v>
      </c>
      <c r="E2207" s="2">
        <f t="shared" si="2321"/>
        <v>85.5</v>
      </c>
      <c r="F2207" s="2">
        <f t="shared" si="2322"/>
        <v>85.5</v>
      </c>
      <c r="G2207">
        <f t="shared" si="2323"/>
        <v>0</v>
      </c>
      <c r="H2207" s="2">
        <f t="shared" si="2324"/>
        <v>171</v>
      </c>
      <c r="I2207" s="2">
        <f t="shared" si="2328"/>
        <v>847732.5</v>
      </c>
      <c r="J2207" s="2"/>
      <c r="K2207" s="1" t="s">
        <v>21</v>
      </c>
      <c r="L2207" s="2">
        <f>L2204*L2205</f>
        <v>0</v>
      </c>
      <c r="M2207" s="1" t="s">
        <v>33</v>
      </c>
      <c r="N2207" s="2">
        <f>N2206</f>
        <v>3779.4507685921112</v>
      </c>
      <c r="O2207" s="2">
        <f t="shared" ref="O2207" si="2330">O2206</f>
        <v>3779.4507685921112</v>
      </c>
      <c r="P2207" s="2">
        <f>SUM(N2207:O2207)</f>
        <v>7558.9015371842224</v>
      </c>
      <c r="R2207">
        <v>4</v>
      </c>
      <c r="S2207" s="2">
        <f t="shared" si="2315"/>
        <v>85.5</v>
      </c>
      <c r="T2207" s="2">
        <f t="shared" si="2316"/>
        <v>85.5</v>
      </c>
      <c r="U2207" s="2">
        <f t="shared" si="2317"/>
        <v>0</v>
      </c>
      <c r="V2207" s="2"/>
      <c r="W2207" s="2">
        <f>S2207-S2207*$N$15</f>
        <v>68.400000000000006</v>
      </c>
      <c r="X2207" s="2">
        <f>T2207-T2207*$N$15</f>
        <v>68.400000000000006</v>
      </c>
      <c r="Y2207" s="2">
        <f>U2207-U2207*$N$15</f>
        <v>0</v>
      </c>
      <c r="Z2207" s="2"/>
      <c r="AA2207" s="2">
        <f t="shared" si="2325"/>
        <v>41.04</v>
      </c>
      <c r="AB2207" s="2">
        <f t="shared" si="2318"/>
        <v>41.04</v>
      </c>
      <c r="AC2207" s="2">
        <f t="shared" si="2319"/>
        <v>0</v>
      </c>
      <c r="AD2207" s="2"/>
      <c r="AE2207" s="2">
        <f t="shared" si="2329"/>
        <v>85.5</v>
      </c>
      <c r="AF2207" s="2">
        <f t="shared" si="2326"/>
        <v>85.5</v>
      </c>
      <c r="AG2207" s="2">
        <f t="shared" si="2327"/>
        <v>0</v>
      </c>
    </row>
    <row r="2208" spans="1:35" x14ac:dyDescent="0.25">
      <c r="D2208">
        <f t="shared" si="2320"/>
        <v>5</v>
      </c>
      <c r="E2208" s="2">
        <f t="shared" si="2321"/>
        <v>41.04</v>
      </c>
      <c r="F2208" s="2">
        <f t="shared" si="2322"/>
        <v>41.04</v>
      </c>
      <c r="G2208">
        <f t="shared" si="2323"/>
        <v>0</v>
      </c>
      <c r="H2208" s="2">
        <f t="shared" si="2324"/>
        <v>82.08</v>
      </c>
      <c r="I2208" s="2">
        <f t="shared" si="2328"/>
        <v>647282.88</v>
      </c>
      <c r="J2208" s="2"/>
      <c r="K2208" s="1" t="s">
        <v>22</v>
      </c>
      <c r="L2208" s="2">
        <f>(L2204*L2206)/2</f>
        <v>1889725.3842960557</v>
      </c>
      <c r="R2208">
        <v>5</v>
      </c>
      <c r="S2208" s="2">
        <f t="shared" si="2315"/>
        <v>41.04</v>
      </c>
      <c r="T2208" s="2">
        <f t="shared" si="2316"/>
        <v>41.04</v>
      </c>
      <c r="U2208" s="2">
        <f t="shared" si="2317"/>
        <v>0</v>
      </c>
      <c r="V2208" s="2"/>
      <c r="W2208" s="2">
        <f>S2208-S2208*$N$16</f>
        <v>32.832000000000001</v>
      </c>
      <c r="X2208" s="2">
        <f>T2208-T2208*$N$16</f>
        <v>32.832000000000001</v>
      </c>
      <c r="Y2208" s="2">
        <f>U2208-U2208*$N$16</f>
        <v>0</v>
      </c>
      <c r="Z2208" s="2"/>
      <c r="AA2208" s="2">
        <f t="shared" si="2325"/>
        <v>19.699200000000001</v>
      </c>
      <c r="AB2208" s="2">
        <f t="shared" si="2318"/>
        <v>19.699200000000001</v>
      </c>
      <c r="AC2208" s="2">
        <f t="shared" si="2319"/>
        <v>0</v>
      </c>
      <c r="AD2208" s="2"/>
      <c r="AE2208" s="2">
        <f t="shared" si="2329"/>
        <v>41.04</v>
      </c>
      <c r="AF2208" s="2">
        <f t="shared" si="2326"/>
        <v>41.04</v>
      </c>
      <c r="AG2208" s="2">
        <f t="shared" si="2327"/>
        <v>0</v>
      </c>
    </row>
    <row r="2209" spans="1:35" x14ac:dyDescent="0.25">
      <c r="D2209">
        <f t="shared" si="2320"/>
        <v>6</v>
      </c>
      <c r="E2209" s="2">
        <f t="shared" si="2321"/>
        <v>19.699200000000001</v>
      </c>
      <c r="F2209" s="2">
        <f t="shared" si="2322"/>
        <v>19.699200000000001</v>
      </c>
      <c r="G2209">
        <f t="shared" si="2323"/>
        <v>0</v>
      </c>
      <c r="H2209" s="2">
        <f t="shared" si="2324"/>
        <v>39.398400000000002</v>
      </c>
      <c r="I2209" s="2">
        <f t="shared" si="2328"/>
        <v>447309.73440000002</v>
      </c>
      <c r="J2209" s="2"/>
      <c r="K2209" s="1" t="s">
        <v>23</v>
      </c>
      <c r="L2209" s="2">
        <f>L2208</f>
        <v>1889725.3842960557</v>
      </c>
      <c r="R2209">
        <v>6</v>
      </c>
      <c r="S2209" s="2">
        <f t="shared" si="2315"/>
        <v>19.699200000000001</v>
      </c>
      <c r="T2209" s="2">
        <f t="shared" si="2316"/>
        <v>19.699200000000001</v>
      </c>
      <c r="U2209" s="2">
        <f t="shared" si="2317"/>
        <v>0</v>
      </c>
      <c r="V2209" s="2"/>
      <c r="W2209" s="2">
        <f>S2209-S2209*$N$17</f>
        <v>15.759360000000001</v>
      </c>
      <c r="X2209" s="2">
        <f>T2209-T2209*$N$17</f>
        <v>15.759360000000001</v>
      </c>
      <c r="Y2209" s="2">
        <f>U2209-U2209*$N$17</f>
        <v>0</v>
      </c>
      <c r="Z2209" s="2"/>
      <c r="AA2209" s="2">
        <f t="shared" si="2325"/>
        <v>9.4556160000000009</v>
      </c>
      <c r="AB2209" s="2">
        <f t="shared" si="2318"/>
        <v>9.4556160000000009</v>
      </c>
      <c r="AC2209" s="2">
        <f t="shared" si="2319"/>
        <v>0</v>
      </c>
      <c r="AD2209" s="2"/>
      <c r="AE2209" s="2">
        <f t="shared" si="2329"/>
        <v>19.699200000000001</v>
      </c>
      <c r="AF2209" s="2">
        <f t="shared" si="2326"/>
        <v>19.699200000000001</v>
      </c>
      <c r="AG2209" s="2">
        <f t="shared" si="2327"/>
        <v>0</v>
      </c>
    </row>
    <row r="2210" spans="1:35" x14ac:dyDescent="0.25">
      <c r="D2210">
        <f t="shared" si="2320"/>
        <v>7</v>
      </c>
      <c r="E2210" s="2">
        <f t="shared" si="2321"/>
        <v>9.4556160000000009</v>
      </c>
      <c r="F2210" s="2">
        <f t="shared" si="2322"/>
        <v>9.4556160000000009</v>
      </c>
      <c r="G2210">
        <f t="shared" si="2323"/>
        <v>0</v>
      </c>
      <c r="H2210" s="2">
        <f t="shared" si="2324"/>
        <v>18.911232000000002</v>
      </c>
      <c r="I2210" s="2">
        <f t="shared" si="2328"/>
        <v>278288.23449600005</v>
      </c>
      <c r="J2210" s="2"/>
      <c r="K2210" s="15"/>
      <c r="L2210" s="2"/>
      <c r="M2210" s="2"/>
      <c r="N2210" s="2"/>
      <c r="O2210" s="2"/>
      <c r="R2210">
        <v>7</v>
      </c>
      <c r="S2210" s="2">
        <f t="shared" si="2315"/>
        <v>9.4556160000000009</v>
      </c>
      <c r="T2210" s="2">
        <f t="shared" si="2316"/>
        <v>9.4556160000000009</v>
      </c>
      <c r="U2210" s="2">
        <f t="shared" si="2317"/>
        <v>0</v>
      </c>
      <c r="V2210" s="2"/>
      <c r="W2210" s="2">
        <f>S2210-S2210*$N$18</f>
        <v>7.5644928000000009</v>
      </c>
      <c r="X2210" s="2">
        <f>T2210-T2210*$N$18</f>
        <v>7.5644928000000009</v>
      </c>
      <c r="Y2210" s="2">
        <f>U2210-U2210*$N$18</f>
        <v>0</v>
      </c>
      <c r="Z2210" s="2"/>
      <c r="AA2210" s="2">
        <f t="shared" si="2325"/>
        <v>4.53869568</v>
      </c>
      <c r="AB2210" s="2">
        <f t="shared" si="2318"/>
        <v>4.53869568</v>
      </c>
      <c r="AC2210" s="2">
        <f t="shared" si="2319"/>
        <v>0</v>
      </c>
      <c r="AD2210" s="2"/>
      <c r="AE2210" s="2">
        <f t="shared" si="2329"/>
        <v>9.4556160000000009</v>
      </c>
      <c r="AF2210" s="2">
        <f t="shared" si="2326"/>
        <v>9.4556160000000009</v>
      </c>
      <c r="AG2210" s="2">
        <f t="shared" si="2327"/>
        <v>0</v>
      </c>
    </row>
    <row r="2211" spans="1:35" x14ac:dyDescent="0.25">
      <c r="D2211">
        <f t="shared" si="2320"/>
        <v>8</v>
      </c>
      <c r="E2211" s="2">
        <f t="shared" si="2321"/>
        <v>4.53869568</v>
      </c>
      <c r="F2211" s="2">
        <f t="shared" si="2322"/>
        <v>4.53869568</v>
      </c>
      <c r="G2211">
        <f t="shared" si="2323"/>
        <v>0</v>
      </c>
      <c r="H2211" s="2">
        <f t="shared" si="2324"/>
        <v>9.07739136</v>
      </c>
      <c r="I2211" s="2">
        <f t="shared" si="2328"/>
        <v>168076.97842176</v>
      </c>
      <c r="J2211" s="2"/>
      <c r="K2211" s="2"/>
      <c r="L2211" s="2"/>
      <c r="M2211" s="2"/>
      <c r="N2211" s="2"/>
      <c r="O2211" s="2"/>
      <c r="R2211">
        <v>8</v>
      </c>
      <c r="S2211" s="2">
        <f t="shared" si="2315"/>
        <v>4.53869568</v>
      </c>
      <c r="T2211" s="2">
        <f t="shared" si="2316"/>
        <v>4.53869568</v>
      </c>
      <c r="U2211" s="2">
        <f t="shared" si="2317"/>
        <v>0</v>
      </c>
      <c r="V2211" s="2"/>
      <c r="W2211" s="2">
        <f>S2211-S2211*$N$19</f>
        <v>3.630956544</v>
      </c>
      <c r="X2211" s="2">
        <f>T2211-T2211*$N$19</f>
        <v>3.630956544</v>
      </c>
      <c r="Y2211" s="2">
        <f>U2211-U2211*$N$19</f>
        <v>0</v>
      </c>
      <c r="Z2211" s="2"/>
      <c r="AA2211" s="2">
        <f t="shared" si="2325"/>
        <v>2.1785739263999999</v>
      </c>
      <c r="AB2211" s="2">
        <f t="shared" si="2318"/>
        <v>2.1785739263999999</v>
      </c>
      <c r="AC2211" s="2">
        <f t="shared" si="2319"/>
        <v>0</v>
      </c>
      <c r="AD2211" s="2"/>
      <c r="AE2211" s="2">
        <f t="shared" si="2329"/>
        <v>4.53869568</v>
      </c>
      <c r="AF2211" s="2">
        <f t="shared" si="2326"/>
        <v>4.53869568</v>
      </c>
      <c r="AG2211" s="2">
        <f t="shared" si="2327"/>
        <v>0</v>
      </c>
    </row>
    <row r="2212" spans="1:35" x14ac:dyDescent="0.25">
      <c r="D2212">
        <f t="shared" si="2320"/>
        <v>9</v>
      </c>
      <c r="E2212" s="2">
        <f t="shared" si="2321"/>
        <v>2.1785739263999999</v>
      </c>
      <c r="F2212" s="2">
        <f t="shared" si="2322"/>
        <v>2.1785739263999999</v>
      </c>
      <c r="G2212">
        <f t="shared" si="2323"/>
        <v>0</v>
      </c>
      <c r="H2212" s="2">
        <f t="shared" si="2324"/>
        <v>4.3571478527999998</v>
      </c>
      <c r="I2212" s="2">
        <f t="shared" si="2328"/>
        <v>134261.15393617921</v>
      </c>
      <c r="J2212" s="2"/>
      <c r="K2212" s="2"/>
      <c r="L2212" s="2"/>
      <c r="M2212" s="2"/>
      <c r="N2212" s="2"/>
      <c r="O2212" s="2"/>
      <c r="R2212">
        <v>9</v>
      </c>
      <c r="S2212" s="2">
        <f t="shared" si="2315"/>
        <v>2.1785739263999999</v>
      </c>
      <c r="T2212" s="2">
        <f t="shared" si="2316"/>
        <v>2.1785739263999999</v>
      </c>
      <c r="U2212" s="2">
        <f t="shared" si="2317"/>
        <v>0</v>
      </c>
      <c r="V2212" s="2"/>
      <c r="W2212" s="2">
        <f>S2212-S2212*$N$20</f>
        <v>1.7428591411199998</v>
      </c>
      <c r="X2212" s="2">
        <f>T2212-T2212*$N$20</f>
        <v>1.7428591411199998</v>
      </c>
      <c r="Y2212" s="2">
        <f>U2212-U2212*$N$20</f>
        <v>0</v>
      </c>
      <c r="Z2212" s="2"/>
      <c r="AA2212" s="2">
        <f t="shared" si="2325"/>
        <v>1.0457154846719998</v>
      </c>
      <c r="AB2212" s="2">
        <f t="shared" si="2318"/>
        <v>1.0457154846719998</v>
      </c>
      <c r="AC2212" s="2">
        <f t="shared" si="2319"/>
        <v>0</v>
      </c>
      <c r="AD2212" s="2"/>
      <c r="AE2212" s="2">
        <f t="shared" si="2329"/>
        <v>2.1785739263999999</v>
      </c>
      <c r="AF2212" s="2">
        <f t="shared" si="2326"/>
        <v>2.1785739263999999</v>
      </c>
      <c r="AG2212" s="2">
        <f t="shared" si="2327"/>
        <v>0</v>
      </c>
    </row>
    <row r="2213" spans="1:35" x14ac:dyDescent="0.25">
      <c r="D2213">
        <f t="shared" si="2320"/>
        <v>10</v>
      </c>
      <c r="E2213" s="2">
        <f t="shared" si="2321"/>
        <v>1.0457154846719998</v>
      </c>
      <c r="F2213" s="2">
        <f t="shared" si="2322"/>
        <v>1.0457154846719998</v>
      </c>
      <c r="G2213">
        <f t="shared" si="2323"/>
        <v>0</v>
      </c>
      <c r="H2213" s="2">
        <f t="shared" si="2324"/>
        <v>2.0914309693439996</v>
      </c>
      <c r="I2213" s="2">
        <f t="shared" si="2328"/>
        <v>67114.019806248951</v>
      </c>
      <c r="J2213" s="2"/>
      <c r="K2213" s="2"/>
      <c r="L2213" s="2"/>
      <c r="M2213" s="2"/>
      <c r="N2213" s="2"/>
      <c r="O2213" s="2"/>
      <c r="R2213">
        <v>10</v>
      </c>
      <c r="S2213" s="2">
        <f t="shared" si="2315"/>
        <v>1.0457154846719998</v>
      </c>
      <c r="T2213" s="2">
        <f t="shared" si="2316"/>
        <v>1.0457154846719998</v>
      </c>
      <c r="U2213" s="2">
        <f t="shared" si="2317"/>
        <v>0</v>
      </c>
      <c r="V2213" s="2"/>
      <c r="W2213" s="2">
        <f>S2213-S2213*$N$21</f>
        <v>0.8365723877375999</v>
      </c>
      <c r="X2213" s="2">
        <f>T2213-T2213*$N$21</f>
        <v>0.8365723877375999</v>
      </c>
      <c r="Y2213" s="2">
        <f>U2213-U2213*$N$21</f>
        <v>0</v>
      </c>
      <c r="Z2213" s="2"/>
      <c r="AA2213" s="2">
        <f t="shared" si="2325"/>
        <v>0.50194343264255992</v>
      </c>
      <c r="AB2213" s="2">
        <f t="shared" si="2318"/>
        <v>0.50194343264255992</v>
      </c>
      <c r="AC2213" s="2">
        <f t="shared" si="2319"/>
        <v>0</v>
      </c>
      <c r="AD2213" s="2"/>
      <c r="AE2213" s="2">
        <f t="shared" si="2329"/>
        <v>1.0457154846719998</v>
      </c>
      <c r="AF2213" s="2">
        <f t="shared" si="2326"/>
        <v>1.0457154846719998</v>
      </c>
      <c r="AG2213" s="2">
        <f t="shared" si="2327"/>
        <v>0</v>
      </c>
    </row>
    <row r="2214" spans="1:35" x14ac:dyDescent="0.25">
      <c r="D2214">
        <f t="shared" si="2320"/>
        <v>11</v>
      </c>
      <c r="E2214" s="2">
        <f t="shared" si="2321"/>
        <v>0.50194343264255992</v>
      </c>
      <c r="F2214" s="2">
        <f t="shared" si="2322"/>
        <v>0.50194343264255992</v>
      </c>
      <c r="G2214">
        <f t="shared" si="2323"/>
        <v>0</v>
      </c>
      <c r="H2214" s="2">
        <f t="shared" si="2324"/>
        <v>1.0038868652851198</v>
      </c>
      <c r="I2214" s="2">
        <f t="shared" si="2328"/>
        <v>40360.26753192296</v>
      </c>
      <c r="J2214" s="2"/>
      <c r="K2214" s="2"/>
      <c r="L2214" s="2"/>
      <c r="M2214" s="2"/>
      <c r="N2214" s="2"/>
      <c r="O2214" s="2"/>
      <c r="R2214" s="3">
        <v>11</v>
      </c>
      <c r="S2214" s="6">
        <f t="shared" si="2315"/>
        <v>0.50194343264255992</v>
      </c>
      <c r="T2214" s="6">
        <f t="shared" si="2316"/>
        <v>0.50194343264255992</v>
      </c>
      <c r="U2214" s="6">
        <f t="shared" si="2317"/>
        <v>0</v>
      </c>
      <c r="V2214" s="7"/>
      <c r="W2214" s="2">
        <f>S2214-S2214*$N$22</f>
        <v>0.40155474611404796</v>
      </c>
      <c r="X2214" s="2">
        <f>T2214-T2214*$N$22</f>
        <v>0.40155474611404796</v>
      </c>
      <c r="Y2214" s="2">
        <f>U2214-U2214*$N$22</f>
        <v>0</v>
      </c>
      <c r="Z2214" s="2"/>
      <c r="AA2214" s="2">
        <f t="shared" si="2325"/>
        <v>0.24093284766842876</v>
      </c>
      <c r="AB2214" s="2">
        <f t="shared" si="2318"/>
        <v>0.24093284766842876</v>
      </c>
      <c r="AC2214" s="2">
        <f t="shared" si="2319"/>
        <v>0</v>
      </c>
      <c r="AD2214" s="2"/>
      <c r="AE2214" s="2">
        <f t="shared" si="2329"/>
        <v>0.50194343264255992</v>
      </c>
      <c r="AF2214" s="2">
        <f t="shared" si="2326"/>
        <v>0.50194343264255992</v>
      </c>
      <c r="AG2214" s="2">
        <f t="shared" si="2327"/>
        <v>0</v>
      </c>
    </row>
    <row r="2215" spans="1:35" x14ac:dyDescent="0.25">
      <c r="H2215" s="2">
        <f>SUM(H2204:H2214)</f>
        <v>9611.8210262316497</v>
      </c>
      <c r="I2215">
        <f>SUM(I2206:I2214)</f>
        <v>3779450.7685921113</v>
      </c>
      <c r="R2215" t="s">
        <v>30</v>
      </c>
      <c r="T2215">
        <f>IF($H2215&lt;$J$12,F2215,F2215/$H2215*$J$12)</f>
        <v>0</v>
      </c>
      <c r="U2215">
        <f>SUM(S2204:U2214)</f>
        <v>7052.9194890474282</v>
      </c>
      <c r="Y2215" s="2">
        <f>SUM(W2204:Y2214)</f>
        <v>6877.3355912379429</v>
      </c>
      <c r="AC2215" s="2">
        <f>SUM(AA2204:AC2214)</f>
        <v>2053.4013547427667</v>
      </c>
      <c r="AE2215" s="2">
        <f>SUM(AE2204:AE2214)</f>
        <v>4805.9105131158249</v>
      </c>
      <c r="AF2215" s="2">
        <f>SUM(AF2204:AF2214)</f>
        <v>4805.9105131158249</v>
      </c>
      <c r="AG2215">
        <f>SUM(AG2204:AG2214)</f>
        <v>0</v>
      </c>
      <c r="AH2215" s="15">
        <f>SUM(AE2204:AG2214)</f>
        <v>9611.8210262316461</v>
      </c>
    </row>
    <row r="2216" spans="1:35" x14ac:dyDescent="0.25">
      <c r="C2216" s="3"/>
      <c r="D2216" s="3"/>
      <c r="E2216" s="6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14"/>
      <c r="AI2216" s="3"/>
    </row>
    <row r="2217" spans="1:35" x14ac:dyDescent="0.25"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7"/>
      <c r="U2217" s="7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7"/>
      <c r="AH2217" s="19"/>
      <c r="AI2217" s="7"/>
    </row>
    <row r="2218" spans="1:35" x14ac:dyDescent="0.25">
      <c r="A2218" t="s">
        <v>24</v>
      </c>
      <c r="B2218">
        <f>B2203+1</f>
        <v>146</v>
      </c>
      <c r="D2218" s="3" t="s">
        <v>34</v>
      </c>
      <c r="E2218" s="3" t="s">
        <v>5</v>
      </c>
      <c r="F2218" s="3" t="s">
        <v>4</v>
      </c>
      <c r="G2218" s="3" t="s">
        <v>6</v>
      </c>
      <c r="H2218" s="3" t="s">
        <v>14</v>
      </c>
      <c r="I2218" s="3" t="s">
        <v>7</v>
      </c>
      <c r="K2218" s="14" t="s">
        <v>32</v>
      </c>
      <c r="L2218" s="4"/>
      <c r="M2218" s="4"/>
      <c r="N2218" s="3" t="s">
        <v>51</v>
      </c>
      <c r="O2218" s="3" t="s">
        <v>50</v>
      </c>
      <c r="P2218" s="3" t="s">
        <v>14</v>
      </c>
      <c r="R2218" s="3" t="s">
        <v>34</v>
      </c>
      <c r="S2218" s="3" t="s">
        <v>35</v>
      </c>
      <c r="T2218" s="3" t="s">
        <v>36</v>
      </c>
      <c r="U2218" s="3" t="s">
        <v>37</v>
      </c>
      <c r="W2218" s="3" t="s">
        <v>38</v>
      </c>
      <c r="X2218" s="3" t="s">
        <v>39</v>
      </c>
      <c r="Y2218" s="3" t="s">
        <v>40</v>
      </c>
      <c r="AA2218" s="3" t="s">
        <v>41</v>
      </c>
      <c r="AB2218" s="3" t="s">
        <v>42</v>
      </c>
      <c r="AC2218" s="3" t="s">
        <v>43</v>
      </c>
      <c r="AE2218" s="3" t="s">
        <v>52</v>
      </c>
      <c r="AF2218" s="3" t="s">
        <v>54</v>
      </c>
      <c r="AG2218" s="3" t="s">
        <v>53</v>
      </c>
      <c r="AH2218" s="1" t="s">
        <v>24</v>
      </c>
      <c r="AI2218">
        <f>B2218</f>
        <v>146</v>
      </c>
    </row>
    <row r="2219" spans="1:35" x14ac:dyDescent="0.25">
      <c r="D2219">
        <f>D2204</f>
        <v>1</v>
      </c>
      <c r="E2219" s="2">
        <f>AE2204</f>
        <v>3779.4507685921112</v>
      </c>
      <c r="F2219" s="2">
        <f>AF2204</f>
        <v>3779.4507685921112</v>
      </c>
      <c r="G2219">
        <f>IF($B2218&lt;$M$5,0,$K$6)</f>
        <v>0</v>
      </c>
      <c r="H2219" s="2">
        <f>SUM(E2219:G2219)</f>
        <v>7558.9015371842224</v>
      </c>
      <c r="K2219" s="1" t="s">
        <v>17</v>
      </c>
      <c r="L2219" s="2">
        <f>SUM(I2221:I2229)</f>
        <v>3779450.7685921113</v>
      </c>
      <c r="M2219" s="4"/>
      <c r="N2219" s="7">
        <f>L2222+L2223</f>
        <v>1889725.3842960557</v>
      </c>
      <c r="O2219" s="7">
        <f>L2224</f>
        <v>1889725.3842960557</v>
      </c>
      <c r="P2219" s="4"/>
      <c r="R2219">
        <v>1</v>
      </c>
      <c r="S2219" s="2">
        <f t="shared" ref="S2219:S2229" si="2331">IF($H2219&lt;$J$12,E2219,E2219/$H2219*$J$12)</f>
        <v>2500</v>
      </c>
      <c r="T2219" s="2">
        <f t="shared" ref="T2219:T2229" si="2332">IF($H2219&lt;$J$12,F2219,F2219/$H2219*$J$12)</f>
        <v>2500</v>
      </c>
      <c r="U2219" s="2">
        <f t="shared" ref="U2219:U2229" si="2333">IF($H2219&lt;$J$12,G2219,G2219/$H2219*$J$12)</f>
        <v>0</v>
      </c>
      <c r="V2219" s="2"/>
      <c r="W2219" s="2">
        <f>S2219-S2219*$N$12</f>
        <v>2500</v>
      </c>
      <c r="X2219" s="2">
        <f>T2219-T2219*$N$12</f>
        <v>2500</v>
      </c>
      <c r="Y2219" s="2">
        <f>U2219-U2219*$N$12</f>
        <v>0</v>
      </c>
      <c r="Z2219" s="2"/>
      <c r="AA2219" s="2">
        <f>W2219*VLOOKUP($R2219,$D$19:$E$29,2,FALSE)</f>
        <v>625</v>
      </c>
      <c r="AB2219" s="2">
        <f t="shared" ref="AB2219:AB2229" si="2334">X2219*VLOOKUP($R2219,$D$19:$E$29,2,FALSE)</f>
        <v>625</v>
      </c>
      <c r="AC2219" s="2">
        <f t="shared" ref="AC2219:AC2229" si="2335">Y2219*VLOOKUP($R2219,$D$19:$E$29,2,FALSE)</f>
        <v>0</v>
      </c>
      <c r="AD2219" s="2"/>
      <c r="AE2219" s="2">
        <f>N2222</f>
        <v>3779.4507685921112</v>
      </c>
      <c r="AF2219" s="2">
        <f>O2222</f>
        <v>3779.4507685921112</v>
      </c>
      <c r="AG2219">
        <v>0</v>
      </c>
    </row>
    <row r="2220" spans="1:35" x14ac:dyDescent="0.25">
      <c r="D2220">
        <f t="shared" ref="D2220:D2229" si="2336">D2205</f>
        <v>2</v>
      </c>
      <c r="E2220" s="2">
        <f t="shared" ref="E2220:E2229" si="2337">AE2205</f>
        <v>625</v>
      </c>
      <c r="F2220" s="2">
        <f t="shared" ref="F2220:F2229" si="2338">AF2205</f>
        <v>625</v>
      </c>
      <c r="G2220">
        <f t="shared" ref="G2220:G2229" si="2339">AG2205</f>
        <v>0</v>
      </c>
      <c r="H2220" s="2">
        <f t="shared" ref="H2220:H2229" si="2340">SUM(E2220:G2220)</f>
        <v>1250</v>
      </c>
      <c r="K2220" s="1" t="s">
        <v>19</v>
      </c>
      <c r="L2220" s="8">
        <f>IF(B2218&lt;$M$5,0,$K$6/SUM($K$6,E2219:E2229))</f>
        <v>0</v>
      </c>
      <c r="M2220" s="1" t="s">
        <v>15</v>
      </c>
      <c r="N2220" s="2">
        <f>N2219*$I$6</f>
        <v>3779.4507685921112</v>
      </c>
      <c r="O2220" s="2">
        <f>O2219*$I$6</f>
        <v>3779.4507685921112</v>
      </c>
      <c r="P2220" s="2">
        <f>SUM(N2220:O2220)</f>
        <v>7558.9015371842224</v>
      </c>
      <c r="R2220">
        <v>2</v>
      </c>
      <c r="S2220" s="2">
        <f t="shared" si="2331"/>
        <v>625</v>
      </c>
      <c r="T2220" s="2">
        <f t="shared" si="2332"/>
        <v>625</v>
      </c>
      <c r="U2220" s="2">
        <f t="shared" si="2333"/>
        <v>0</v>
      </c>
      <c r="V2220" s="2"/>
      <c r="W2220" s="2">
        <f>S2220-S2220*$N$13</f>
        <v>593.75</v>
      </c>
      <c r="X2220" s="2">
        <f>T2220-T2220*$N$13</f>
        <v>593.75</v>
      </c>
      <c r="Y2220" s="2">
        <f>U2220-U2220*$N$13</f>
        <v>0</v>
      </c>
      <c r="Z2220" s="2"/>
      <c r="AA2220" s="2">
        <f t="shared" ref="AA2220:AA2229" si="2341">W2220*VLOOKUP($R2220,$D$19:$E$29,2,FALSE)</f>
        <v>237.5</v>
      </c>
      <c r="AB2220" s="2">
        <f t="shared" si="2334"/>
        <v>237.5</v>
      </c>
      <c r="AC2220" s="2">
        <f t="shared" si="2335"/>
        <v>0</v>
      </c>
      <c r="AD2220" s="2"/>
      <c r="AE2220" s="2">
        <f>AA2219</f>
        <v>625</v>
      </c>
      <c r="AF2220" s="2">
        <f t="shared" ref="AF2220:AF2229" si="2342">AB2219</f>
        <v>625</v>
      </c>
      <c r="AG2220" s="2">
        <f t="shared" ref="AG2220:AG2229" si="2343">AC2219</f>
        <v>0</v>
      </c>
    </row>
    <row r="2221" spans="1:35" x14ac:dyDescent="0.25">
      <c r="D2221">
        <f t="shared" si="2336"/>
        <v>3</v>
      </c>
      <c r="E2221" s="2">
        <f t="shared" si="2337"/>
        <v>237.5</v>
      </c>
      <c r="F2221" s="2">
        <f t="shared" si="2338"/>
        <v>237.5</v>
      </c>
      <c r="G2221">
        <f t="shared" si="2339"/>
        <v>0</v>
      </c>
      <c r="H2221" s="2">
        <f t="shared" si="2340"/>
        <v>475</v>
      </c>
      <c r="I2221" s="2">
        <f t="shared" ref="I2221:I2229" si="2344">F2221*VLOOKUP(D2221,$H$12:$L$22,4,FALSE)</f>
        <v>1149025</v>
      </c>
      <c r="J2221" s="2"/>
      <c r="K2221" s="1" t="s">
        <v>20</v>
      </c>
      <c r="L2221" s="8">
        <f>1-L2220</f>
        <v>1</v>
      </c>
      <c r="M2221" s="1" t="s">
        <v>16</v>
      </c>
      <c r="N2221" s="2">
        <f>IF($P2220&lt;$I$7,N2220,$I$7*N2220/$P2220)</f>
        <v>3779.4507685921112</v>
      </c>
      <c r="O2221" s="2">
        <f>IF($P2220&lt;$I$7,O2220,$I$7*O2220/$P2220)</f>
        <v>3779.4507685921112</v>
      </c>
      <c r="P2221" s="2">
        <f>SUM(N2221:O2221)</f>
        <v>7558.9015371842224</v>
      </c>
      <c r="R2221">
        <v>3</v>
      </c>
      <c r="S2221" s="2">
        <f t="shared" si="2331"/>
        <v>237.5</v>
      </c>
      <c r="T2221" s="2">
        <f t="shared" si="2332"/>
        <v>237.5</v>
      </c>
      <c r="U2221" s="2">
        <f t="shared" si="2333"/>
        <v>0</v>
      </c>
      <c r="V2221" s="2"/>
      <c r="W2221" s="2">
        <f>S2221-S2221*$N$14</f>
        <v>213.75</v>
      </c>
      <c r="X2221" s="2">
        <f>T2221-T2221*$N$14</f>
        <v>213.75</v>
      </c>
      <c r="Y2221" s="2">
        <f>U2221-U2221*$N$14</f>
        <v>0</v>
      </c>
      <c r="Z2221" s="2"/>
      <c r="AA2221" s="2">
        <f t="shared" si="2341"/>
        <v>85.5</v>
      </c>
      <c r="AB2221" s="2">
        <f t="shared" si="2334"/>
        <v>85.5</v>
      </c>
      <c r="AC2221" s="2">
        <f t="shared" si="2335"/>
        <v>0</v>
      </c>
      <c r="AD2221" s="2"/>
      <c r="AE2221" s="2">
        <f t="shared" ref="AE2221:AE2229" si="2345">AA2220</f>
        <v>237.5</v>
      </c>
      <c r="AF2221" s="2">
        <f t="shared" si="2342"/>
        <v>237.5</v>
      </c>
      <c r="AG2221" s="2">
        <f t="shared" si="2343"/>
        <v>0</v>
      </c>
    </row>
    <row r="2222" spans="1:35" x14ac:dyDescent="0.25">
      <c r="D2222">
        <f t="shared" si="2336"/>
        <v>4</v>
      </c>
      <c r="E2222" s="2">
        <f t="shared" si="2337"/>
        <v>85.5</v>
      </c>
      <c r="F2222" s="2">
        <f t="shared" si="2338"/>
        <v>85.5</v>
      </c>
      <c r="G2222">
        <f t="shared" si="2339"/>
        <v>0</v>
      </c>
      <c r="H2222" s="2">
        <f t="shared" si="2340"/>
        <v>171</v>
      </c>
      <c r="I2222" s="2">
        <f t="shared" si="2344"/>
        <v>847732.5</v>
      </c>
      <c r="J2222" s="2"/>
      <c r="K2222" s="1" t="s">
        <v>21</v>
      </c>
      <c r="L2222" s="2">
        <f>L2219*L2220</f>
        <v>0</v>
      </c>
      <c r="M2222" s="1" t="s">
        <v>33</v>
      </c>
      <c r="N2222" s="2">
        <f>N2221</f>
        <v>3779.4507685921112</v>
      </c>
      <c r="O2222" s="2">
        <f t="shared" ref="O2222" si="2346">O2221</f>
        <v>3779.4507685921112</v>
      </c>
      <c r="P2222" s="2">
        <f>SUM(N2222:O2222)</f>
        <v>7558.9015371842224</v>
      </c>
      <c r="R2222">
        <v>4</v>
      </c>
      <c r="S2222" s="2">
        <f t="shared" si="2331"/>
        <v>85.5</v>
      </c>
      <c r="T2222" s="2">
        <f t="shared" si="2332"/>
        <v>85.5</v>
      </c>
      <c r="U2222" s="2">
        <f t="shared" si="2333"/>
        <v>0</v>
      </c>
      <c r="V2222" s="2"/>
      <c r="W2222" s="2">
        <f>S2222-S2222*$N$15</f>
        <v>68.400000000000006</v>
      </c>
      <c r="X2222" s="2">
        <f>T2222-T2222*$N$15</f>
        <v>68.400000000000006</v>
      </c>
      <c r="Y2222" s="2">
        <f>U2222-U2222*$N$15</f>
        <v>0</v>
      </c>
      <c r="Z2222" s="2"/>
      <c r="AA2222" s="2">
        <f t="shared" si="2341"/>
        <v>41.04</v>
      </c>
      <c r="AB2222" s="2">
        <f t="shared" si="2334"/>
        <v>41.04</v>
      </c>
      <c r="AC2222" s="2">
        <f t="shared" si="2335"/>
        <v>0</v>
      </c>
      <c r="AD2222" s="2"/>
      <c r="AE2222" s="2">
        <f t="shared" si="2345"/>
        <v>85.5</v>
      </c>
      <c r="AF2222" s="2">
        <f t="shared" si="2342"/>
        <v>85.5</v>
      </c>
      <c r="AG2222" s="2">
        <f t="shared" si="2343"/>
        <v>0</v>
      </c>
    </row>
    <row r="2223" spans="1:35" x14ac:dyDescent="0.25">
      <c r="D2223">
        <f t="shared" si="2336"/>
        <v>5</v>
      </c>
      <c r="E2223" s="2">
        <f t="shared" si="2337"/>
        <v>41.04</v>
      </c>
      <c r="F2223" s="2">
        <f t="shared" si="2338"/>
        <v>41.04</v>
      </c>
      <c r="G2223">
        <f t="shared" si="2339"/>
        <v>0</v>
      </c>
      <c r="H2223" s="2">
        <f t="shared" si="2340"/>
        <v>82.08</v>
      </c>
      <c r="I2223" s="2">
        <f t="shared" si="2344"/>
        <v>647282.88</v>
      </c>
      <c r="J2223" s="2"/>
      <c r="K2223" s="1" t="s">
        <v>22</v>
      </c>
      <c r="L2223" s="2">
        <f>(L2219*L2221)/2</f>
        <v>1889725.3842960557</v>
      </c>
      <c r="R2223">
        <v>5</v>
      </c>
      <c r="S2223" s="2">
        <f t="shared" si="2331"/>
        <v>41.04</v>
      </c>
      <c r="T2223" s="2">
        <f t="shared" si="2332"/>
        <v>41.04</v>
      </c>
      <c r="U2223" s="2">
        <f t="shared" si="2333"/>
        <v>0</v>
      </c>
      <c r="V2223" s="2"/>
      <c r="W2223" s="2">
        <f>S2223-S2223*$N$16</f>
        <v>32.832000000000001</v>
      </c>
      <c r="X2223" s="2">
        <f>T2223-T2223*$N$16</f>
        <v>32.832000000000001</v>
      </c>
      <c r="Y2223" s="2">
        <f>U2223-U2223*$N$16</f>
        <v>0</v>
      </c>
      <c r="Z2223" s="2"/>
      <c r="AA2223" s="2">
        <f t="shared" si="2341"/>
        <v>19.699200000000001</v>
      </c>
      <c r="AB2223" s="2">
        <f t="shared" si="2334"/>
        <v>19.699200000000001</v>
      </c>
      <c r="AC2223" s="2">
        <f t="shared" si="2335"/>
        <v>0</v>
      </c>
      <c r="AD2223" s="2"/>
      <c r="AE2223" s="2">
        <f t="shared" si="2345"/>
        <v>41.04</v>
      </c>
      <c r="AF2223" s="2">
        <f t="shared" si="2342"/>
        <v>41.04</v>
      </c>
      <c r="AG2223" s="2">
        <f t="shared" si="2343"/>
        <v>0</v>
      </c>
    </row>
    <row r="2224" spans="1:35" x14ac:dyDescent="0.25">
      <c r="D2224">
        <f t="shared" si="2336"/>
        <v>6</v>
      </c>
      <c r="E2224" s="2">
        <f t="shared" si="2337"/>
        <v>19.699200000000001</v>
      </c>
      <c r="F2224" s="2">
        <f t="shared" si="2338"/>
        <v>19.699200000000001</v>
      </c>
      <c r="G2224">
        <f t="shared" si="2339"/>
        <v>0</v>
      </c>
      <c r="H2224" s="2">
        <f t="shared" si="2340"/>
        <v>39.398400000000002</v>
      </c>
      <c r="I2224" s="2">
        <f t="shared" si="2344"/>
        <v>447309.73440000002</v>
      </c>
      <c r="J2224" s="2"/>
      <c r="K2224" s="1" t="s">
        <v>23</v>
      </c>
      <c r="L2224" s="2">
        <f>L2223</f>
        <v>1889725.3842960557</v>
      </c>
      <c r="R2224">
        <v>6</v>
      </c>
      <c r="S2224" s="2">
        <f t="shared" si="2331"/>
        <v>19.699200000000001</v>
      </c>
      <c r="T2224" s="2">
        <f t="shared" si="2332"/>
        <v>19.699200000000001</v>
      </c>
      <c r="U2224" s="2">
        <f t="shared" si="2333"/>
        <v>0</v>
      </c>
      <c r="V2224" s="2"/>
      <c r="W2224" s="2">
        <f>S2224-S2224*$N$17</f>
        <v>15.759360000000001</v>
      </c>
      <c r="X2224" s="2">
        <f>T2224-T2224*$N$17</f>
        <v>15.759360000000001</v>
      </c>
      <c r="Y2224" s="2">
        <f>U2224-U2224*$N$17</f>
        <v>0</v>
      </c>
      <c r="Z2224" s="2"/>
      <c r="AA2224" s="2">
        <f t="shared" si="2341"/>
        <v>9.4556160000000009</v>
      </c>
      <c r="AB2224" s="2">
        <f t="shared" si="2334"/>
        <v>9.4556160000000009</v>
      </c>
      <c r="AC2224" s="2">
        <f t="shared" si="2335"/>
        <v>0</v>
      </c>
      <c r="AD2224" s="2"/>
      <c r="AE2224" s="2">
        <f t="shared" si="2345"/>
        <v>19.699200000000001</v>
      </c>
      <c r="AF2224" s="2">
        <f t="shared" si="2342"/>
        <v>19.699200000000001</v>
      </c>
      <c r="AG2224" s="2">
        <f t="shared" si="2343"/>
        <v>0</v>
      </c>
    </row>
    <row r="2225" spans="1:35" x14ac:dyDescent="0.25">
      <c r="D2225">
        <f t="shared" si="2336"/>
        <v>7</v>
      </c>
      <c r="E2225" s="2">
        <f t="shared" si="2337"/>
        <v>9.4556160000000009</v>
      </c>
      <c r="F2225" s="2">
        <f t="shared" si="2338"/>
        <v>9.4556160000000009</v>
      </c>
      <c r="G2225">
        <f t="shared" si="2339"/>
        <v>0</v>
      </c>
      <c r="H2225" s="2">
        <f t="shared" si="2340"/>
        <v>18.911232000000002</v>
      </c>
      <c r="I2225" s="2">
        <f t="shared" si="2344"/>
        <v>278288.23449600005</v>
      </c>
      <c r="J2225" s="2"/>
      <c r="K2225" s="15"/>
      <c r="L2225" s="2"/>
      <c r="M2225" s="2"/>
      <c r="N2225" s="2"/>
      <c r="O2225" s="2"/>
      <c r="R2225">
        <v>7</v>
      </c>
      <c r="S2225" s="2">
        <f t="shared" si="2331"/>
        <v>9.4556160000000009</v>
      </c>
      <c r="T2225" s="2">
        <f t="shared" si="2332"/>
        <v>9.4556160000000009</v>
      </c>
      <c r="U2225" s="2">
        <f t="shared" si="2333"/>
        <v>0</v>
      </c>
      <c r="V2225" s="2"/>
      <c r="W2225" s="2">
        <f>S2225-S2225*$N$18</f>
        <v>7.5644928000000009</v>
      </c>
      <c r="X2225" s="2">
        <f>T2225-T2225*$N$18</f>
        <v>7.5644928000000009</v>
      </c>
      <c r="Y2225" s="2">
        <f>U2225-U2225*$N$18</f>
        <v>0</v>
      </c>
      <c r="Z2225" s="2"/>
      <c r="AA2225" s="2">
        <f t="shared" si="2341"/>
        <v>4.53869568</v>
      </c>
      <c r="AB2225" s="2">
        <f t="shared" si="2334"/>
        <v>4.53869568</v>
      </c>
      <c r="AC2225" s="2">
        <f t="shared" si="2335"/>
        <v>0</v>
      </c>
      <c r="AD2225" s="2"/>
      <c r="AE2225" s="2">
        <f t="shared" si="2345"/>
        <v>9.4556160000000009</v>
      </c>
      <c r="AF2225" s="2">
        <f t="shared" si="2342"/>
        <v>9.4556160000000009</v>
      </c>
      <c r="AG2225" s="2">
        <f t="shared" si="2343"/>
        <v>0</v>
      </c>
    </row>
    <row r="2226" spans="1:35" x14ac:dyDescent="0.25">
      <c r="D2226">
        <f t="shared" si="2336"/>
        <v>8</v>
      </c>
      <c r="E2226" s="2">
        <f t="shared" si="2337"/>
        <v>4.53869568</v>
      </c>
      <c r="F2226" s="2">
        <f t="shared" si="2338"/>
        <v>4.53869568</v>
      </c>
      <c r="G2226">
        <f t="shared" si="2339"/>
        <v>0</v>
      </c>
      <c r="H2226" s="2">
        <f t="shared" si="2340"/>
        <v>9.07739136</v>
      </c>
      <c r="I2226" s="2">
        <f t="shared" si="2344"/>
        <v>168076.97842176</v>
      </c>
      <c r="J2226" s="2"/>
      <c r="K2226" s="2"/>
      <c r="L2226" s="2"/>
      <c r="M2226" s="2"/>
      <c r="N2226" s="2"/>
      <c r="O2226" s="2"/>
      <c r="R2226">
        <v>8</v>
      </c>
      <c r="S2226" s="2">
        <f t="shared" si="2331"/>
        <v>4.53869568</v>
      </c>
      <c r="T2226" s="2">
        <f t="shared" si="2332"/>
        <v>4.53869568</v>
      </c>
      <c r="U2226" s="2">
        <f t="shared" si="2333"/>
        <v>0</v>
      </c>
      <c r="V2226" s="2"/>
      <c r="W2226" s="2">
        <f>S2226-S2226*$N$19</f>
        <v>3.630956544</v>
      </c>
      <c r="X2226" s="2">
        <f>T2226-T2226*$N$19</f>
        <v>3.630956544</v>
      </c>
      <c r="Y2226" s="2">
        <f>U2226-U2226*$N$19</f>
        <v>0</v>
      </c>
      <c r="Z2226" s="2"/>
      <c r="AA2226" s="2">
        <f t="shared" si="2341"/>
        <v>2.1785739263999999</v>
      </c>
      <c r="AB2226" s="2">
        <f t="shared" si="2334"/>
        <v>2.1785739263999999</v>
      </c>
      <c r="AC2226" s="2">
        <f t="shared" si="2335"/>
        <v>0</v>
      </c>
      <c r="AD2226" s="2"/>
      <c r="AE2226" s="2">
        <f t="shared" si="2345"/>
        <v>4.53869568</v>
      </c>
      <c r="AF2226" s="2">
        <f t="shared" si="2342"/>
        <v>4.53869568</v>
      </c>
      <c r="AG2226" s="2">
        <f t="shared" si="2343"/>
        <v>0</v>
      </c>
    </row>
    <row r="2227" spans="1:35" x14ac:dyDescent="0.25">
      <c r="D2227">
        <f t="shared" si="2336"/>
        <v>9</v>
      </c>
      <c r="E2227" s="2">
        <f t="shared" si="2337"/>
        <v>2.1785739263999999</v>
      </c>
      <c r="F2227" s="2">
        <f t="shared" si="2338"/>
        <v>2.1785739263999999</v>
      </c>
      <c r="G2227">
        <f t="shared" si="2339"/>
        <v>0</v>
      </c>
      <c r="H2227" s="2">
        <f t="shared" si="2340"/>
        <v>4.3571478527999998</v>
      </c>
      <c r="I2227" s="2">
        <f t="shared" si="2344"/>
        <v>134261.15393617921</v>
      </c>
      <c r="J2227" s="2"/>
      <c r="K2227" s="2"/>
      <c r="L2227" s="2"/>
      <c r="M2227" s="2"/>
      <c r="N2227" s="2"/>
      <c r="O2227" s="2"/>
      <c r="R2227">
        <v>9</v>
      </c>
      <c r="S2227" s="2">
        <f t="shared" si="2331"/>
        <v>2.1785739263999999</v>
      </c>
      <c r="T2227" s="2">
        <f t="shared" si="2332"/>
        <v>2.1785739263999999</v>
      </c>
      <c r="U2227" s="2">
        <f t="shared" si="2333"/>
        <v>0</v>
      </c>
      <c r="V2227" s="2"/>
      <c r="W2227" s="2">
        <f>S2227-S2227*$N$20</f>
        <v>1.7428591411199998</v>
      </c>
      <c r="X2227" s="2">
        <f>T2227-T2227*$N$20</f>
        <v>1.7428591411199998</v>
      </c>
      <c r="Y2227" s="2">
        <f>U2227-U2227*$N$20</f>
        <v>0</v>
      </c>
      <c r="Z2227" s="2"/>
      <c r="AA2227" s="2">
        <f t="shared" si="2341"/>
        <v>1.0457154846719998</v>
      </c>
      <c r="AB2227" s="2">
        <f t="shared" si="2334"/>
        <v>1.0457154846719998</v>
      </c>
      <c r="AC2227" s="2">
        <f t="shared" si="2335"/>
        <v>0</v>
      </c>
      <c r="AD2227" s="2"/>
      <c r="AE2227" s="2">
        <f t="shared" si="2345"/>
        <v>2.1785739263999999</v>
      </c>
      <c r="AF2227" s="2">
        <f t="shared" si="2342"/>
        <v>2.1785739263999999</v>
      </c>
      <c r="AG2227" s="2">
        <f t="shared" si="2343"/>
        <v>0</v>
      </c>
    </row>
    <row r="2228" spans="1:35" x14ac:dyDescent="0.25">
      <c r="D2228">
        <f t="shared" si="2336"/>
        <v>10</v>
      </c>
      <c r="E2228" s="2">
        <f t="shared" si="2337"/>
        <v>1.0457154846719998</v>
      </c>
      <c r="F2228" s="2">
        <f t="shared" si="2338"/>
        <v>1.0457154846719998</v>
      </c>
      <c r="G2228">
        <f t="shared" si="2339"/>
        <v>0</v>
      </c>
      <c r="H2228" s="2">
        <f t="shared" si="2340"/>
        <v>2.0914309693439996</v>
      </c>
      <c r="I2228" s="2">
        <f t="shared" si="2344"/>
        <v>67114.019806248951</v>
      </c>
      <c r="J2228" s="2"/>
      <c r="K2228" s="2"/>
      <c r="L2228" s="2"/>
      <c r="M2228" s="2"/>
      <c r="N2228" s="2"/>
      <c r="O2228" s="2"/>
      <c r="R2228">
        <v>10</v>
      </c>
      <c r="S2228" s="2">
        <f t="shared" si="2331"/>
        <v>1.0457154846719998</v>
      </c>
      <c r="T2228" s="2">
        <f t="shared" si="2332"/>
        <v>1.0457154846719998</v>
      </c>
      <c r="U2228" s="2">
        <f t="shared" si="2333"/>
        <v>0</v>
      </c>
      <c r="V2228" s="2"/>
      <c r="W2228" s="2">
        <f>S2228-S2228*$N$21</f>
        <v>0.8365723877375999</v>
      </c>
      <c r="X2228" s="2">
        <f>T2228-T2228*$N$21</f>
        <v>0.8365723877375999</v>
      </c>
      <c r="Y2228" s="2">
        <f>U2228-U2228*$N$21</f>
        <v>0</v>
      </c>
      <c r="Z2228" s="2"/>
      <c r="AA2228" s="2">
        <f t="shared" si="2341"/>
        <v>0.50194343264255992</v>
      </c>
      <c r="AB2228" s="2">
        <f t="shared" si="2334"/>
        <v>0.50194343264255992</v>
      </c>
      <c r="AC2228" s="2">
        <f t="shared" si="2335"/>
        <v>0</v>
      </c>
      <c r="AD2228" s="2"/>
      <c r="AE2228" s="2">
        <f t="shared" si="2345"/>
        <v>1.0457154846719998</v>
      </c>
      <c r="AF2228" s="2">
        <f t="shared" si="2342"/>
        <v>1.0457154846719998</v>
      </c>
      <c r="AG2228" s="2">
        <f t="shared" si="2343"/>
        <v>0</v>
      </c>
    </row>
    <row r="2229" spans="1:35" x14ac:dyDescent="0.25">
      <c r="D2229">
        <f t="shared" si="2336"/>
        <v>11</v>
      </c>
      <c r="E2229" s="2">
        <f t="shared" si="2337"/>
        <v>0.50194343264255992</v>
      </c>
      <c r="F2229" s="2">
        <f t="shared" si="2338"/>
        <v>0.50194343264255992</v>
      </c>
      <c r="G2229">
        <f t="shared" si="2339"/>
        <v>0</v>
      </c>
      <c r="H2229" s="2">
        <f t="shared" si="2340"/>
        <v>1.0038868652851198</v>
      </c>
      <c r="I2229" s="2">
        <f t="shared" si="2344"/>
        <v>40360.26753192296</v>
      </c>
      <c r="J2229" s="2"/>
      <c r="K2229" s="2"/>
      <c r="L2229" s="2"/>
      <c r="M2229" s="2"/>
      <c r="N2229" s="2"/>
      <c r="O2229" s="2"/>
      <c r="R2229" s="3">
        <v>11</v>
      </c>
      <c r="S2229" s="6">
        <f t="shared" si="2331"/>
        <v>0.50194343264255992</v>
      </c>
      <c r="T2229" s="6">
        <f t="shared" si="2332"/>
        <v>0.50194343264255992</v>
      </c>
      <c r="U2229" s="6">
        <f t="shared" si="2333"/>
        <v>0</v>
      </c>
      <c r="V2229" s="7"/>
      <c r="W2229" s="2">
        <f>S2229-S2229*$N$22</f>
        <v>0.40155474611404796</v>
      </c>
      <c r="X2229" s="2">
        <f>T2229-T2229*$N$22</f>
        <v>0.40155474611404796</v>
      </c>
      <c r="Y2229" s="2">
        <f>U2229-U2229*$N$22</f>
        <v>0</v>
      </c>
      <c r="Z2229" s="2"/>
      <c r="AA2229" s="2">
        <f t="shared" si="2341"/>
        <v>0.24093284766842876</v>
      </c>
      <c r="AB2229" s="2">
        <f t="shared" si="2334"/>
        <v>0.24093284766842876</v>
      </c>
      <c r="AC2229" s="2">
        <f t="shared" si="2335"/>
        <v>0</v>
      </c>
      <c r="AD2229" s="2"/>
      <c r="AE2229" s="2">
        <f t="shared" si="2345"/>
        <v>0.50194343264255992</v>
      </c>
      <c r="AF2229" s="2">
        <f t="shared" si="2342"/>
        <v>0.50194343264255992</v>
      </c>
      <c r="AG2229" s="2">
        <f t="shared" si="2343"/>
        <v>0</v>
      </c>
    </row>
    <row r="2230" spans="1:35" x14ac:dyDescent="0.25">
      <c r="H2230" s="2">
        <f>SUM(H2219:H2229)</f>
        <v>9611.8210262316497</v>
      </c>
      <c r="I2230">
        <f>SUM(I2221:I2229)</f>
        <v>3779450.7685921113</v>
      </c>
      <c r="R2230" t="s">
        <v>30</v>
      </c>
      <c r="T2230">
        <f>IF($H2230&lt;$J$12,F2230,F2230/$H2230*$J$12)</f>
        <v>0</v>
      </c>
      <c r="U2230">
        <f>SUM(S2219:U2229)</f>
        <v>7052.9194890474282</v>
      </c>
      <c r="Y2230" s="2">
        <f>SUM(W2219:Y2229)</f>
        <v>6877.3355912379429</v>
      </c>
      <c r="AC2230" s="2">
        <f>SUM(AA2219:AC2229)</f>
        <v>2053.4013547427667</v>
      </c>
      <c r="AE2230" s="2">
        <f>SUM(AE2219:AE2229)</f>
        <v>4805.9105131158249</v>
      </c>
      <c r="AF2230" s="2">
        <f>SUM(AF2219:AF2229)</f>
        <v>4805.9105131158249</v>
      </c>
      <c r="AG2230">
        <f>SUM(AG2219:AG2229)</f>
        <v>0</v>
      </c>
      <c r="AH2230" s="15">
        <f>SUM(AE2219:AG2229)</f>
        <v>9611.8210262316461</v>
      </c>
    </row>
    <row r="2231" spans="1:35" x14ac:dyDescent="0.25">
      <c r="B2231" s="3"/>
      <c r="C2231" s="3"/>
      <c r="D2231" s="3"/>
      <c r="E2231" s="6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14"/>
      <c r="AI2231" s="3"/>
    </row>
    <row r="2232" spans="1:35" x14ac:dyDescent="0.25">
      <c r="B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7"/>
      <c r="U2232" s="7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7"/>
      <c r="AH2232" s="19"/>
      <c r="AI2232" s="7"/>
    </row>
    <row r="2233" spans="1:35" x14ac:dyDescent="0.25">
      <c r="A2233" t="s">
        <v>24</v>
      </c>
      <c r="B2233">
        <f>B2218+1</f>
        <v>147</v>
      </c>
      <c r="D2233" s="3" t="s">
        <v>34</v>
      </c>
      <c r="E2233" s="3" t="s">
        <v>5</v>
      </c>
      <c r="F2233" s="3" t="s">
        <v>4</v>
      </c>
      <c r="G2233" s="3" t="s">
        <v>6</v>
      </c>
      <c r="H2233" s="3" t="s">
        <v>14</v>
      </c>
      <c r="I2233" s="3" t="s">
        <v>7</v>
      </c>
      <c r="K2233" s="14" t="s">
        <v>32</v>
      </c>
      <c r="L2233" s="4"/>
      <c r="M2233" s="4"/>
      <c r="N2233" s="3" t="s">
        <v>51</v>
      </c>
      <c r="O2233" s="3" t="s">
        <v>50</v>
      </c>
      <c r="P2233" s="3" t="s">
        <v>14</v>
      </c>
      <c r="R2233" s="3" t="s">
        <v>34</v>
      </c>
      <c r="S2233" s="3" t="s">
        <v>35</v>
      </c>
      <c r="T2233" s="3" t="s">
        <v>36</v>
      </c>
      <c r="U2233" s="3" t="s">
        <v>37</v>
      </c>
      <c r="W2233" s="3" t="s">
        <v>38</v>
      </c>
      <c r="X2233" s="3" t="s">
        <v>39</v>
      </c>
      <c r="Y2233" s="3" t="s">
        <v>40</v>
      </c>
      <c r="AA2233" s="3" t="s">
        <v>41</v>
      </c>
      <c r="AB2233" s="3" t="s">
        <v>42</v>
      </c>
      <c r="AC2233" s="3" t="s">
        <v>43</v>
      </c>
      <c r="AE2233" s="3" t="s">
        <v>52</v>
      </c>
      <c r="AF2233" s="3" t="s">
        <v>54</v>
      </c>
      <c r="AG2233" s="3" t="s">
        <v>53</v>
      </c>
      <c r="AH2233" s="1" t="s">
        <v>24</v>
      </c>
      <c r="AI2233">
        <f>B2233</f>
        <v>147</v>
      </c>
    </row>
    <row r="2234" spans="1:35" x14ac:dyDescent="0.25">
      <c r="D2234">
        <f>D2219</f>
        <v>1</v>
      </c>
      <c r="E2234" s="2">
        <f>AE2219</f>
        <v>3779.4507685921112</v>
      </c>
      <c r="F2234" s="2">
        <f>AF2219</f>
        <v>3779.4507685921112</v>
      </c>
      <c r="G2234">
        <f>IF($B2233&lt;$M$5,0,$K$6)</f>
        <v>0</v>
      </c>
      <c r="H2234" s="2">
        <f>SUM(E2234:G2234)</f>
        <v>7558.9015371842224</v>
      </c>
      <c r="K2234" s="1" t="s">
        <v>17</v>
      </c>
      <c r="L2234" s="2">
        <f>SUM(I2236:I2244)</f>
        <v>3779450.7685921113</v>
      </c>
      <c r="M2234" s="4"/>
      <c r="N2234" s="7">
        <f>L2237+L2238</f>
        <v>1889725.3842960557</v>
      </c>
      <c r="O2234" s="7">
        <f>L2239</f>
        <v>1889725.3842960557</v>
      </c>
      <c r="P2234" s="4"/>
      <c r="R2234">
        <v>1</v>
      </c>
      <c r="S2234" s="2">
        <f t="shared" ref="S2234:S2244" si="2347">IF($H2234&lt;$J$12,E2234,E2234/$H2234*$J$12)</f>
        <v>2500</v>
      </c>
      <c r="T2234" s="2">
        <f t="shared" ref="T2234:T2244" si="2348">IF($H2234&lt;$J$12,F2234,F2234/$H2234*$J$12)</f>
        <v>2500</v>
      </c>
      <c r="U2234" s="2">
        <f t="shared" ref="U2234:U2244" si="2349">IF($H2234&lt;$J$12,G2234,G2234/$H2234*$J$12)</f>
        <v>0</v>
      </c>
      <c r="V2234" s="2"/>
      <c r="W2234" s="2">
        <f>S2234-S2234*$N$12</f>
        <v>2500</v>
      </c>
      <c r="X2234" s="2">
        <f>T2234-T2234*$N$12</f>
        <v>2500</v>
      </c>
      <c r="Y2234" s="2">
        <f>U2234-U2234*$N$12</f>
        <v>0</v>
      </c>
      <c r="Z2234" s="2"/>
      <c r="AA2234" s="2">
        <f>W2234*VLOOKUP($R2234,$D$19:$E$29,2,FALSE)</f>
        <v>625</v>
      </c>
      <c r="AB2234" s="2">
        <f t="shared" ref="AB2234:AB2244" si="2350">X2234*VLOOKUP($R2234,$D$19:$E$29,2,FALSE)</f>
        <v>625</v>
      </c>
      <c r="AC2234" s="2">
        <f t="shared" ref="AC2234:AC2244" si="2351">Y2234*VLOOKUP($R2234,$D$19:$E$29,2,FALSE)</f>
        <v>0</v>
      </c>
      <c r="AD2234" s="2"/>
      <c r="AE2234" s="2">
        <f>N2237</f>
        <v>3779.4507685921112</v>
      </c>
      <c r="AF2234" s="2">
        <f>O2237</f>
        <v>3779.4507685921112</v>
      </c>
      <c r="AG2234">
        <v>0</v>
      </c>
    </row>
    <row r="2235" spans="1:35" x14ac:dyDescent="0.25">
      <c r="D2235">
        <f t="shared" ref="D2235:D2244" si="2352">D2220</f>
        <v>2</v>
      </c>
      <c r="E2235" s="2">
        <f t="shared" ref="E2235:E2244" si="2353">AE2220</f>
        <v>625</v>
      </c>
      <c r="F2235" s="2">
        <f t="shared" ref="F2235:F2244" si="2354">AF2220</f>
        <v>625</v>
      </c>
      <c r="G2235">
        <f t="shared" ref="G2235:G2244" si="2355">AG2220</f>
        <v>0</v>
      </c>
      <c r="H2235" s="2">
        <f t="shared" ref="H2235:H2244" si="2356">SUM(E2235:G2235)</f>
        <v>1250</v>
      </c>
      <c r="K2235" s="1" t="s">
        <v>19</v>
      </c>
      <c r="L2235" s="8">
        <f>IF(B2233&lt;$M$5,0,$K$6/SUM($K$6,E2234:E2244))</f>
        <v>0</v>
      </c>
      <c r="M2235" s="1" t="s">
        <v>15</v>
      </c>
      <c r="N2235" s="2">
        <f>N2234*$I$6</f>
        <v>3779.4507685921112</v>
      </c>
      <c r="O2235" s="2">
        <f>O2234*$I$6</f>
        <v>3779.4507685921112</v>
      </c>
      <c r="P2235" s="2">
        <f>SUM(N2235:O2235)</f>
        <v>7558.9015371842224</v>
      </c>
      <c r="R2235">
        <v>2</v>
      </c>
      <c r="S2235" s="2">
        <f t="shared" si="2347"/>
        <v>625</v>
      </c>
      <c r="T2235" s="2">
        <f t="shared" si="2348"/>
        <v>625</v>
      </c>
      <c r="U2235" s="2">
        <f t="shared" si="2349"/>
        <v>0</v>
      </c>
      <c r="V2235" s="2"/>
      <c r="W2235" s="2">
        <f>S2235-S2235*$N$13</f>
        <v>593.75</v>
      </c>
      <c r="X2235" s="2">
        <f>T2235-T2235*$N$13</f>
        <v>593.75</v>
      </c>
      <c r="Y2235" s="2">
        <f>U2235-U2235*$N$13</f>
        <v>0</v>
      </c>
      <c r="Z2235" s="2"/>
      <c r="AA2235" s="2">
        <f t="shared" ref="AA2235:AA2244" si="2357">W2235*VLOOKUP($R2235,$D$19:$E$29,2,FALSE)</f>
        <v>237.5</v>
      </c>
      <c r="AB2235" s="2">
        <f t="shared" si="2350"/>
        <v>237.5</v>
      </c>
      <c r="AC2235" s="2">
        <f t="shared" si="2351"/>
        <v>0</v>
      </c>
      <c r="AD2235" s="2"/>
      <c r="AE2235" s="2">
        <f>AA2234</f>
        <v>625</v>
      </c>
      <c r="AF2235" s="2">
        <f t="shared" ref="AF2235:AF2244" si="2358">AB2234</f>
        <v>625</v>
      </c>
      <c r="AG2235" s="2">
        <f t="shared" ref="AG2235:AG2244" si="2359">AC2234</f>
        <v>0</v>
      </c>
    </row>
    <row r="2236" spans="1:35" x14ac:dyDescent="0.25">
      <c r="D2236">
        <f t="shared" si="2352"/>
        <v>3</v>
      </c>
      <c r="E2236" s="2">
        <f t="shared" si="2353"/>
        <v>237.5</v>
      </c>
      <c r="F2236" s="2">
        <f t="shared" si="2354"/>
        <v>237.5</v>
      </c>
      <c r="G2236">
        <f t="shared" si="2355"/>
        <v>0</v>
      </c>
      <c r="H2236" s="2">
        <f t="shared" si="2356"/>
        <v>475</v>
      </c>
      <c r="I2236" s="2">
        <f t="shared" ref="I2236:I2244" si="2360">F2236*VLOOKUP(D2236,$H$12:$L$22,4,FALSE)</f>
        <v>1149025</v>
      </c>
      <c r="J2236" s="2"/>
      <c r="K2236" s="1" t="s">
        <v>20</v>
      </c>
      <c r="L2236" s="8">
        <f>1-L2235</f>
        <v>1</v>
      </c>
      <c r="M2236" s="1" t="s">
        <v>16</v>
      </c>
      <c r="N2236" s="2">
        <f>IF($P2235&lt;$I$7,N2235,$I$7*N2235/$P2235)</f>
        <v>3779.4507685921112</v>
      </c>
      <c r="O2236" s="2">
        <f>IF($P2235&lt;$I$7,O2235,$I$7*O2235/$P2235)</f>
        <v>3779.4507685921112</v>
      </c>
      <c r="P2236" s="2">
        <f>SUM(N2236:O2236)</f>
        <v>7558.9015371842224</v>
      </c>
      <c r="R2236">
        <v>3</v>
      </c>
      <c r="S2236" s="2">
        <f t="shared" si="2347"/>
        <v>237.5</v>
      </c>
      <c r="T2236" s="2">
        <f t="shared" si="2348"/>
        <v>237.5</v>
      </c>
      <c r="U2236" s="2">
        <f t="shared" si="2349"/>
        <v>0</v>
      </c>
      <c r="V2236" s="2"/>
      <c r="W2236" s="2">
        <f>S2236-S2236*$N$14</f>
        <v>213.75</v>
      </c>
      <c r="X2236" s="2">
        <f>T2236-T2236*$N$14</f>
        <v>213.75</v>
      </c>
      <c r="Y2236" s="2">
        <f>U2236-U2236*$N$14</f>
        <v>0</v>
      </c>
      <c r="Z2236" s="2"/>
      <c r="AA2236" s="2">
        <f t="shared" si="2357"/>
        <v>85.5</v>
      </c>
      <c r="AB2236" s="2">
        <f t="shared" si="2350"/>
        <v>85.5</v>
      </c>
      <c r="AC2236" s="2">
        <f t="shared" si="2351"/>
        <v>0</v>
      </c>
      <c r="AD2236" s="2"/>
      <c r="AE2236" s="2">
        <f t="shared" ref="AE2236:AE2244" si="2361">AA2235</f>
        <v>237.5</v>
      </c>
      <c r="AF2236" s="2">
        <f t="shared" si="2358"/>
        <v>237.5</v>
      </c>
      <c r="AG2236" s="2">
        <f t="shared" si="2359"/>
        <v>0</v>
      </c>
    </row>
    <row r="2237" spans="1:35" x14ac:dyDescent="0.25">
      <c r="D2237">
        <f t="shared" si="2352"/>
        <v>4</v>
      </c>
      <c r="E2237" s="2">
        <f t="shared" si="2353"/>
        <v>85.5</v>
      </c>
      <c r="F2237" s="2">
        <f t="shared" si="2354"/>
        <v>85.5</v>
      </c>
      <c r="G2237">
        <f t="shared" si="2355"/>
        <v>0</v>
      </c>
      <c r="H2237" s="2">
        <f t="shared" si="2356"/>
        <v>171</v>
      </c>
      <c r="I2237" s="2">
        <f t="shared" si="2360"/>
        <v>847732.5</v>
      </c>
      <c r="J2237" s="2"/>
      <c r="K2237" s="1" t="s">
        <v>21</v>
      </c>
      <c r="L2237" s="2">
        <f>L2234*L2235</f>
        <v>0</v>
      </c>
      <c r="M2237" s="1" t="s">
        <v>33</v>
      </c>
      <c r="N2237" s="2">
        <f>N2236</f>
        <v>3779.4507685921112</v>
      </c>
      <c r="O2237" s="2">
        <f t="shared" ref="O2237" si="2362">O2236</f>
        <v>3779.4507685921112</v>
      </c>
      <c r="P2237" s="2">
        <f>SUM(N2237:O2237)</f>
        <v>7558.9015371842224</v>
      </c>
      <c r="R2237">
        <v>4</v>
      </c>
      <c r="S2237" s="2">
        <f t="shared" si="2347"/>
        <v>85.5</v>
      </c>
      <c r="T2237" s="2">
        <f t="shared" si="2348"/>
        <v>85.5</v>
      </c>
      <c r="U2237" s="2">
        <f t="shared" si="2349"/>
        <v>0</v>
      </c>
      <c r="V2237" s="2"/>
      <c r="W2237" s="2">
        <f>S2237-S2237*$N$15</f>
        <v>68.400000000000006</v>
      </c>
      <c r="X2237" s="2">
        <f>T2237-T2237*$N$15</f>
        <v>68.400000000000006</v>
      </c>
      <c r="Y2237" s="2">
        <f>U2237-U2237*$N$15</f>
        <v>0</v>
      </c>
      <c r="Z2237" s="2"/>
      <c r="AA2237" s="2">
        <f t="shared" si="2357"/>
        <v>41.04</v>
      </c>
      <c r="AB2237" s="2">
        <f t="shared" si="2350"/>
        <v>41.04</v>
      </c>
      <c r="AC2237" s="2">
        <f t="shared" si="2351"/>
        <v>0</v>
      </c>
      <c r="AD2237" s="2"/>
      <c r="AE2237" s="2">
        <f t="shared" si="2361"/>
        <v>85.5</v>
      </c>
      <c r="AF2237" s="2">
        <f t="shared" si="2358"/>
        <v>85.5</v>
      </c>
      <c r="AG2237" s="2">
        <f t="shared" si="2359"/>
        <v>0</v>
      </c>
    </row>
    <row r="2238" spans="1:35" x14ac:dyDescent="0.25">
      <c r="D2238">
        <f t="shared" si="2352"/>
        <v>5</v>
      </c>
      <c r="E2238" s="2">
        <f t="shared" si="2353"/>
        <v>41.04</v>
      </c>
      <c r="F2238" s="2">
        <f t="shared" si="2354"/>
        <v>41.04</v>
      </c>
      <c r="G2238">
        <f t="shared" si="2355"/>
        <v>0</v>
      </c>
      <c r="H2238" s="2">
        <f t="shared" si="2356"/>
        <v>82.08</v>
      </c>
      <c r="I2238" s="2">
        <f t="shared" si="2360"/>
        <v>647282.88</v>
      </c>
      <c r="J2238" s="2"/>
      <c r="K2238" s="1" t="s">
        <v>22</v>
      </c>
      <c r="L2238" s="2">
        <f>(L2234*L2236)/2</f>
        <v>1889725.3842960557</v>
      </c>
      <c r="R2238">
        <v>5</v>
      </c>
      <c r="S2238" s="2">
        <f t="shared" si="2347"/>
        <v>41.04</v>
      </c>
      <c r="T2238" s="2">
        <f t="shared" si="2348"/>
        <v>41.04</v>
      </c>
      <c r="U2238" s="2">
        <f t="shared" si="2349"/>
        <v>0</v>
      </c>
      <c r="V2238" s="2"/>
      <c r="W2238" s="2">
        <f>S2238-S2238*$N$16</f>
        <v>32.832000000000001</v>
      </c>
      <c r="X2238" s="2">
        <f>T2238-T2238*$N$16</f>
        <v>32.832000000000001</v>
      </c>
      <c r="Y2238" s="2">
        <f>U2238-U2238*$N$16</f>
        <v>0</v>
      </c>
      <c r="Z2238" s="2"/>
      <c r="AA2238" s="2">
        <f t="shared" si="2357"/>
        <v>19.699200000000001</v>
      </c>
      <c r="AB2238" s="2">
        <f t="shared" si="2350"/>
        <v>19.699200000000001</v>
      </c>
      <c r="AC2238" s="2">
        <f t="shared" si="2351"/>
        <v>0</v>
      </c>
      <c r="AD2238" s="2"/>
      <c r="AE2238" s="2">
        <f t="shared" si="2361"/>
        <v>41.04</v>
      </c>
      <c r="AF2238" s="2">
        <f t="shared" si="2358"/>
        <v>41.04</v>
      </c>
      <c r="AG2238" s="2">
        <f t="shared" si="2359"/>
        <v>0</v>
      </c>
    </row>
    <row r="2239" spans="1:35" x14ac:dyDescent="0.25">
      <c r="D2239">
        <f t="shared" si="2352"/>
        <v>6</v>
      </c>
      <c r="E2239" s="2">
        <f t="shared" si="2353"/>
        <v>19.699200000000001</v>
      </c>
      <c r="F2239" s="2">
        <f t="shared" si="2354"/>
        <v>19.699200000000001</v>
      </c>
      <c r="G2239">
        <f t="shared" si="2355"/>
        <v>0</v>
      </c>
      <c r="H2239" s="2">
        <f t="shared" si="2356"/>
        <v>39.398400000000002</v>
      </c>
      <c r="I2239" s="2">
        <f t="shared" si="2360"/>
        <v>447309.73440000002</v>
      </c>
      <c r="J2239" s="2"/>
      <c r="K2239" s="1" t="s">
        <v>23</v>
      </c>
      <c r="L2239" s="2">
        <f>L2238</f>
        <v>1889725.3842960557</v>
      </c>
      <c r="R2239">
        <v>6</v>
      </c>
      <c r="S2239" s="2">
        <f t="shared" si="2347"/>
        <v>19.699200000000001</v>
      </c>
      <c r="T2239" s="2">
        <f t="shared" si="2348"/>
        <v>19.699200000000001</v>
      </c>
      <c r="U2239" s="2">
        <f t="shared" si="2349"/>
        <v>0</v>
      </c>
      <c r="V2239" s="2"/>
      <c r="W2239" s="2">
        <f>S2239-S2239*$N$17</f>
        <v>15.759360000000001</v>
      </c>
      <c r="X2239" s="2">
        <f>T2239-T2239*$N$17</f>
        <v>15.759360000000001</v>
      </c>
      <c r="Y2239" s="2">
        <f>U2239-U2239*$N$17</f>
        <v>0</v>
      </c>
      <c r="Z2239" s="2"/>
      <c r="AA2239" s="2">
        <f t="shared" si="2357"/>
        <v>9.4556160000000009</v>
      </c>
      <c r="AB2239" s="2">
        <f t="shared" si="2350"/>
        <v>9.4556160000000009</v>
      </c>
      <c r="AC2239" s="2">
        <f t="shared" si="2351"/>
        <v>0</v>
      </c>
      <c r="AD2239" s="2"/>
      <c r="AE2239" s="2">
        <f t="shared" si="2361"/>
        <v>19.699200000000001</v>
      </c>
      <c r="AF2239" s="2">
        <f t="shared" si="2358"/>
        <v>19.699200000000001</v>
      </c>
      <c r="AG2239" s="2">
        <f t="shared" si="2359"/>
        <v>0</v>
      </c>
    </row>
    <row r="2240" spans="1:35" x14ac:dyDescent="0.25">
      <c r="D2240">
        <f t="shared" si="2352"/>
        <v>7</v>
      </c>
      <c r="E2240" s="2">
        <f t="shared" si="2353"/>
        <v>9.4556160000000009</v>
      </c>
      <c r="F2240" s="2">
        <f t="shared" si="2354"/>
        <v>9.4556160000000009</v>
      </c>
      <c r="G2240">
        <f t="shared" si="2355"/>
        <v>0</v>
      </c>
      <c r="H2240" s="2">
        <f t="shared" si="2356"/>
        <v>18.911232000000002</v>
      </c>
      <c r="I2240" s="2">
        <f t="shared" si="2360"/>
        <v>278288.23449600005</v>
      </c>
      <c r="J2240" s="2"/>
      <c r="K2240" s="15"/>
      <c r="L2240" s="2"/>
      <c r="M2240" s="2"/>
      <c r="N2240" s="2"/>
      <c r="O2240" s="2"/>
      <c r="R2240">
        <v>7</v>
      </c>
      <c r="S2240" s="2">
        <f t="shared" si="2347"/>
        <v>9.4556160000000009</v>
      </c>
      <c r="T2240" s="2">
        <f t="shared" si="2348"/>
        <v>9.4556160000000009</v>
      </c>
      <c r="U2240" s="2">
        <f t="shared" si="2349"/>
        <v>0</v>
      </c>
      <c r="V2240" s="2"/>
      <c r="W2240" s="2">
        <f>S2240-S2240*$N$18</f>
        <v>7.5644928000000009</v>
      </c>
      <c r="X2240" s="2">
        <f>T2240-T2240*$N$18</f>
        <v>7.5644928000000009</v>
      </c>
      <c r="Y2240" s="2">
        <f>U2240-U2240*$N$18</f>
        <v>0</v>
      </c>
      <c r="Z2240" s="2"/>
      <c r="AA2240" s="2">
        <f t="shared" si="2357"/>
        <v>4.53869568</v>
      </c>
      <c r="AB2240" s="2">
        <f t="shared" si="2350"/>
        <v>4.53869568</v>
      </c>
      <c r="AC2240" s="2">
        <f t="shared" si="2351"/>
        <v>0</v>
      </c>
      <c r="AD2240" s="2"/>
      <c r="AE2240" s="2">
        <f t="shared" si="2361"/>
        <v>9.4556160000000009</v>
      </c>
      <c r="AF2240" s="2">
        <f t="shared" si="2358"/>
        <v>9.4556160000000009</v>
      </c>
      <c r="AG2240" s="2">
        <f t="shared" si="2359"/>
        <v>0</v>
      </c>
    </row>
    <row r="2241" spans="1:35" x14ac:dyDescent="0.25">
      <c r="D2241">
        <f t="shared" si="2352"/>
        <v>8</v>
      </c>
      <c r="E2241" s="2">
        <f t="shared" si="2353"/>
        <v>4.53869568</v>
      </c>
      <c r="F2241" s="2">
        <f t="shared" si="2354"/>
        <v>4.53869568</v>
      </c>
      <c r="G2241">
        <f t="shared" si="2355"/>
        <v>0</v>
      </c>
      <c r="H2241" s="2">
        <f t="shared" si="2356"/>
        <v>9.07739136</v>
      </c>
      <c r="I2241" s="2">
        <f t="shared" si="2360"/>
        <v>168076.97842176</v>
      </c>
      <c r="J2241" s="2"/>
      <c r="K2241" s="2"/>
      <c r="L2241" s="2"/>
      <c r="M2241" s="2"/>
      <c r="N2241" s="2"/>
      <c r="O2241" s="2"/>
      <c r="R2241">
        <v>8</v>
      </c>
      <c r="S2241" s="2">
        <f t="shared" si="2347"/>
        <v>4.53869568</v>
      </c>
      <c r="T2241" s="2">
        <f t="shared" si="2348"/>
        <v>4.53869568</v>
      </c>
      <c r="U2241" s="2">
        <f t="shared" si="2349"/>
        <v>0</v>
      </c>
      <c r="V2241" s="2"/>
      <c r="W2241" s="2">
        <f>S2241-S2241*$N$19</f>
        <v>3.630956544</v>
      </c>
      <c r="X2241" s="2">
        <f>T2241-T2241*$N$19</f>
        <v>3.630956544</v>
      </c>
      <c r="Y2241" s="2">
        <f>U2241-U2241*$N$19</f>
        <v>0</v>
      </c>
      <c r="Z2241" s="2"/>
      <c r="AA2241" s="2">
        <f t="shared" si="2357"/>
        <v>2.1785739263999999</v>
      </c>
      <c r="AB2241" s="2">
        <f t="shared" si="2350"/>
        <v>2.1785739263999999</v>
      </c>
      <c r="AC2241" s="2">
        <f t="shared" si="2351"/>
        <v>0</v>
      </c>
      <c r="AD2241" s="2"/>
      <c r="AE2241" s="2">
        <f t="shared" si="2361"/>
        <v>4.53869568</v>
      </c>
      <c r="AF2241" s="2">
        <f t="shared" si="2358"/>
        <v>4.53869568</v>
      </c>
      <c r="AG2241" s="2">
        <f t="shared" si="2359"/>
        <v>0</v>
      </c>
    </row>
    <row r="2242" spans="1:35" x14ac:dyDescent="0.25">
      <c r="D2242">
        <f t="shared" si="2352"/>
        <v>9</v>
      </c>
      <c r="E2242" s="2">
        <f t="shared" si="2353"/>
        <v>2.1785739263999999</v>
      </c>
      <c r="F2242" s="2">
        <f t="shared" si="2354"/>
        <v>2.1785739263999999</v>
      </c>
      <c r="G2242">
        <f t="shared" si="2355"/>
        <v>0</v>
      </c>
      <c r="H2242" s="2">
        <f t="shared" si="2356"/>
        <v>4.3571478527999998</v>
      </c>
      <c r="I2242" s="2">
        <f t="shared" si="2360"/>
        <v>134261.15393617921</v>
      </c>
      <c r="J2242" s="2"/>
      <c r="K2242" s="2"/>
      <c r="L2242" s="2"/>
      <c r="M2242" s="2"/>
      <c r="N2242" s="2"/>
      <c r="O2242" s="2"/>
      <c r="R2242">
        <v>9</v>
      </c>
      <c r="S2242" s="2">
        <f t="shared" si="2347"/>
        <v>2.1785739263999999</v>
      </c>
      <c r="T2242" s="2">
        <f t="shared" si="2348"/>
        <v>2.1785739263999999</v>
      </c>
      <c r="U2242" s="2">
        <f t="shared" si="2349"/>
        <v>0</v>
      </c>
      <c r="V2242" s="2"/>
      <c r="W2242" s="2">
        <f>S2242-S2242*$N$20</f>
        <v>1.7428591411199998</v>
      </c>
      <c r="X2242" s="2">
        <f>T2242-T2242*$N$20</f>
        <v>1.7428591411199998</v>
      </c>
      <c r="Y2242" s="2">
        <f>U2242-U2242*$N$20</f>
        <v>0</v>
      </c>
      <c r="Z2242" s="2"/>
      <c r="AA2242" s="2">
        <f t="shared" si="2357"/>
        <v>1.0457154846719998</v>
      </c>
      <c r="AB2242" s="2">
        <f t="shared" si="2350"/>
        <v>1.0457154846719998</v>
      </c>
      <c r="AC2242" s="2">
        <f t="shared" si="2351"/>
        <v>0</v>
      </c>
      <c r="AD2242" s="2"/>
      <c r="AE2242" s="2">
        <f t="shared" si="2361"/>
        <v>2.1785739263999999</v>
      </c>
      <c r="AF2242" s="2">
        <f t="shared" si="2358"/>
        <v>2.1785739263999999</v>
      </c>
      <c r="AG2242" s="2">
        <f t="shared" si="2359"/>
        <v>0</v>
      </c>
    </row>
    <row r="2243" spans="1:35" x14ac:dyDescent="0.25">
      <c r="D2243">
        <f t="shared" si="2352"/>
        <v>10</v>
      </c>
      <c r="E2243" s="2">
        <f t="shared" si="2353"/>
        <v>1.0457154846719998</v>
      </c>
      <c r="F2243" s="2">
        <f t="shared" si="2354"/>
        <v>1.0457154846719998</v>
      </c>
      <c r="G2243">
        <f t="shared" si="2355"/>
        <v>0</v>
      </c>
      <c r="H2243" s="2">
        <f t="shared" si="2356"/>
        <v>2.0914309693439996</v>
      </c>
      <c r="I2243" s="2">
        <f t="shared" si="2360"/>
        <v>67114.019806248951</v>
      </c>
      <c r="J2243" s="2"/>
      <c r="K2243" s="2"/>
      <c r="L2243" s="2"/>
      <c r="M2243" s="2"/>
      <c r="N2243" s="2"/>
      <c r="O2243" s="2"/>
      <c r="R2243">
        <v>10</v>
      </c>
      <c r="S2243" s="2">
        <f t="shared" si="2347"/>
        <v>1.0457154846719998</v>
      </c>
      <c r="T2243" s="2">
        <f t="shared" si="2348"/>
        <v>1.0457154846719998</v>
      </c>
      <c r="U2243" s="2">
        <f t="shared" si="2349"/>
        <v>0</v>
      </c>
      <c r="V2243" s="2"/>
      <c r="W2243" s="2">
        <f>S2243-S2243*$N$21</f>
        <v>0.8365723877375999</v>
      </c>
      <c r="X2243" s="2">
        <f>T2243-T2243*$N$21</f>
        <v>0.8365723877375999</v>
      </c>
      <c r="Y2243" s="2">
        <f>U2243-U2243*$N$21</f>
        <v>0</v>
      </c>
      <c r="Z2243" s="2"/>
      <c r="AA2243" s="2">
        <f t="shared" si="2357"/>
        <v>0.50194343264255992</v>
      </c>
      <c r="AB2243" s="2">
        <f t="shared" si="2350"/>
        <v>0.50194343264255992</v>
      </c>
      <c r="AC2243" s="2">
        <f t="shared" si="2351"/>
        <v>0</v>
      </c>
      <c r="AD2243" s="2"/>
      <c r="AE2243" s="2">
        <f t="shared" si="2361"/>
        <v>1.0457154846719998</v>
      </c>
      <c r="AF2243" s="2">
        <f t="shared" si="2358"/>
        <v>1.0457154846719998</v>
      </c>
      <c r="AG2243" s="2">
        <f t="shared" si="2359"/>
        <v>0</v>
      </c>
    </row>
    <row r="2244" spans="1:35" x14ac:dyDescent="0.25">
      <c r="D2244">
        <f t="shared" si="2352"/>
        <v>11</v>
      </c>
      <c r="E2244" s="2">
        <f t="shared" si="2353"/>
        <v>0.50194343264255992</v>
      </c>
      <c r="F2244" s="2">
        <f t="shared" si="2354"/>
        <v>0.50194343264255992</v>
      </c>
      <c r="G2244">
        <f t="shared" si="2355"/>
        <v>0</v>
      </c>
      <c r="H2244" s="2">
        <f t="shared" si="2356"/>
        <v>1.0038868652851198</v>
      </c>
      <c r="I2244" s="2">
        <f t="shared" si="2360"/>
        <v>40360.26753192296</v>
      </c>
      <c r="J2244" s="2"/>
      <c r="K2244" s="2"/>
      <c r="L2244" s="2"/>
      <c r="M2244" s="2"/>
      <c r="N2244" s="2"/>
      <c r="O2244" s="2"/>
      <c r="R2244" s="3">
        <v>11</v>
      </c>
      <c r="S2244" s="6">
        <f t="shared" si="2347"/>
        <v>0.50194343264255992</v>
      </c>
      <c r="T2244" s="6">
        <f t="shared" si="2348"/>
        <v>0.50194343264255992</v>
      </c>
      <c r="U2244" s="6">
        <f t="shared" si="2349"/>
        <v>0</v>
      </c>
      <c r="V2244" s="7"/>
      <c r="W2244" s="2">
        <f>S2244-S2244*$N$22</f>
        <v>0.40155474611404796</v>
      </c>
      <c r="X2244" s="2">
        <f>T2244-T2244*$N$22</f>
        <v>0.40155474611404796</v>
      </c>
      <c r="Y2244" s="2">
        <f>U2244-U2244*$N$22</f>
        <v>0</v>
      </c>
      <c r="Z2244" s="2"/>
      <c r="AA2244" s="2">
        <f t="shared" si="2357"/>
        <v>0.24093284766842876</v>
      </c>
      <c r="AB2244" s="2">
        <f t="shared" si="2350"/>
        <v>0.24093284766842876</v>
      </c>
      <c r="AC2244" s="2">
        <f t="shared" si="2351"/>
        <v>0</v>
      </c>
      <c r="AD2244" s="2"/>
      <c r="AE2244" s="2">
        <f t="shared" si="2361"/>
        <v>0.50194343264255992</v>
      </c>
      <c r="AF2244" s="2">
        <f t="shared" si="2358"/>
        <v>0.50194343264255992</v>
      </c>
      <c r="AG2244" s="2">
        <f t="shared" si="2359"/>
        <v>0</v>
      </c>
    </row>
    <row r="2245" spans="1:35" x14ac:dyDescent="0.25">
      <c r="H2245" s="2">
        <f>SUM(H2234:H2244)</f>
        <v>9611.8210262316497</v>
      </c>
      <c r="I2245">
        <f>SUM(I2236:I2244)</f>
        <v>3779450.7685921113</v>
      </c>
      <c r="R2245" t="s">
        <v>30</v>
      </c>
      <c r="T2245">
        <f>IF($H2245&lt;$J$12,F2245,F2245/$H2245*$J$12)</f>
        <v>0</v>
      </c>
      <c r="U2245">
        <f>SUM(S2234:U2244)</f>
        <v>7052.9194890474282</v>
      </c>
      <c r="Y2245" s="2">
        <f>SUM(W2234:Y2244)</f>
        <v>6877.3355912379429</v>
      </c>
      <c r="AC2245" s="2">
        <f>SUM(AA2234:AC2244)</f>
        <v>2053.4013547427667</v>
      </c>
      <c r="AE2245" s="2">
        <f>SUM(AE2234:AE2244)</f>
        <v>4805.9105131158249</v>
      </c>
      <c r="AF2245" s="2">
        <f>SUM(AF2234:AF2244)</f>
        <v>4805.9105131158249</v>
      </c>
      <c r="AG2245">
        <f>SUM(AG2234:AG2244)</f>
        <v>0</v>
      </c>
      <c r="AH2245" s="15">
        <f>SUM(AE2234:AG2244)</f>
        <v>9611.8210262316461</v>
      </c>
    </row>
    <row r="2246" spans="1:35" x14ac:dyDescent="0.25">
      <c r="B2246" s="3"/>
      <c r="C2246" s="3"/>
      <c r="D2246" s="3"/>
      <c r="E2246" s="6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14"/>
      <c r="AI2246" s="3"/>
    </row>
    <row r="2247" spans="1:35" x14ac:dyDescent="0.25">
      <c r="B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7"/>
      <c r="U2247" s="7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7"/>
      <c r="AH2247" s="19"/>
      <c r="AI2247" s="7"/>
    </row>
    <row r="2248" spans="1:35" x14ac:dyDescent="0.25">
      <c r="A2248" t="s">
        <v>24</v>
      </c>
      <c r="B2248">
        <f>B2233+1</f>
        <v>148</v>
      </c>
      <c r="D2248" s="3" t="s">
        <v>34</v>
      </c>
      <c r="E2248" s="3" t="s">
        <v>5</v>
      </c>
      <c r="F2248" s="3" t="s">
        <v>4</v>
      </c>
      <c r="G2248" s="3" t="s">
        <v>6</v>
      </c>
      <c r="H2248" s="3" t="s">
        <v>14</v>
      </c>
      <c r="I2248" s="3" t="s">
        <v>7</v>
      </c>
      <c r="K2248" s="14" t="s">
        <v>32</v>
      </c>
      <c r="L2248" s="4"/>
      <c r="M2248" s="4"/>
      <c r="N2248" s="3" t="s">
        <v>51</v>
      </c>
      <c r="O2248" s="3" t="s">
        <v>50</v>
      </c>
      <c r="P2248" s="3" t="s">
        <v>14</v>
      </c>
      <c r="R2248" s="3" t="s">
        <v>34</v>
      </c>
      <c r="S2248" s="3" t="s">
        <v>35</v>
      </c>
      <c r="T2248" s="3" t="s">
        <v>36</v>
      </c>
      <c r="U2248" s="3" t="s">
        <v>37</v>
      </c>
      <c r="W2248" s="3" t="s">
        <v>38</v>
      </c>
      <c r="X2248" s="3" t="s">
        <v>39</v>
      </c>
      <c r="Y2248" s="3" t="s">
        <v>40</v>
      </c>
      <c r="AA2248" s="3" t="s">
        <v>41</v>
      </c>
      <c r="AB2248" s="3" t="s">
        <v>42</v>
      </c>
      <c r="AC2248" s="3" t="s">
        <v>43</v>
      </c>
      <c r="AE2248" s="3" t="s">
        <v>52</v>
      </c>
      <c r="AF2248" s="3" t="s">
        <v>54</v>
      </c>
      <c r="AG2248" s="3" t="s">
        <v>53</v>
      </c>
      <c r="AH2248" s="1" t="s">
        <v>24</v>
      </c>
      <c r="AI2248">
        <f>B2248</f>
        <v>148</v>
      </c>
    </row>
    <row r="2249" spans="1:35" x14ac:dyDescent="0.25">
      <c r="D2249">
        <f>D2234</f>
        <v>1</v>
      </c>
      <c r="E2249" s="2">
        <f>AE2234</f>
        <v>3779.4507685921112</v>
      </c>
      <c r="F2249" s="2">
        <f>AF2234</f>
        <v>3779.4507685921112</v>
      </c>
      <c r="G2249">
        <f>IF($B2248&lt;$M$5,0,$K$6)</f>
        <v>0</v>
      </c>
      <c r="H2249" s="2">
        <f>SUM(E2249:G2249)</f>
        <v>7558.9015371842224</v>
      </c>
      <c r="K2249" s="1" t="s">
        <v>17</v>
      </c>
      <c r="L2249" s="2">
        <f>SUM(I2251:I2259)</f>
        <v>3779450.7685921113</v>
      </c>
      <c r="M2249" s="4"/>
      <c r="N2249" s="7">
        <f>L2252+L2253</f>
        <v>1889725.3842960557</v>
      </c>
      <c r="O2249" s="7">
        <f>L2254</f>
        <v>1889725.3842960557</v>
      </c>
      <c r="P2249" s="4"/>
      <c r="R2249">
        <v>1</v>
      </c>
      <c r="S2249" s="2">
        <f t="shared" ref="S2249:S2259" si="2363">IF($H2249&lt;$J$12,E2249,E2249/$H2249*$J$12)</f>
        <v>2500</v>
      </c>
      <c r="T2249" s="2">
        <f t="shared" ref="T2249:T2259" si="2364">IF($H2249&lt;$J$12,F2249,F2249/$H2249*$J$12)</f>
        <v>2500</v>
      </c>
      <c r="U2249" s="2">
        <f t="shared" ref="U2249:U2259" si="2365">IF($H2249&lt;$J$12,G2249,G2249/$H2249*$J$12)</f>
        <v>0</v>
      </c>
      <c r="V2249" s="2"/>
      <c r="W2249" s="2">
        <f>S2249-S2249*$N$12</f>
        <v>2500</v>
      </c>
      <c r="X2249" s="2">
        <f>T2249-T2249*$N$12</f>
        <v>2500</v>
      </c>
      <c r="Y2249" s="2">
        <f>U2249-U2249*$N$12</f>
        <v>0</v>
      </c>
      <c r="Z2249" s="2"/>
      <c r="AA2249" s="2">
        <f>W2249*VLOOKUP($R2249,$D$19:$E$29,2,FALSE)</f>
        <v>625</v>
      </c>
      <c r="AB2249" s="2">
        <f t="shared" ref="AB2249:AB2259" si="2366">X2249*VLOOKUP($R2249,$D$19:$E$29,2,FALSE)</f>
        <v>625</v>
      </c>
      <c r="AC2249" s="2">
        <f t="shared" ref="AC2249:AC2259" si="2367">Y2249*VLOOKUP($R2249,$D$19:$E$29,2,FALSE)</f>
        <v>0</v>
      </c>
      <c r="AD2249" s="2"/>
      <c r="AE2249" s="2">
        <f>N2252</f>
        <v>3779.4507685921112</v>
      </c>
      <c r="AF2249" s="2">
        <f>O2252</f>
        <v>3779.4507685921112</v>
      </c>
      <c r="AG2249">
        <v>0</v>
      </c>
    </row>
    <row r="2250" spans="1:35" x14ac:dyDescent="0.25">
      <c r="D2250">
        <f t="shared" ref="D2250:D2259" si="2368">D2235</f>
        <v>2</v>
      </c>
      <c r="E2250" s="2">
        <f t="shared" ref="E2250:E2259" si="2369">AE2235</f>
        <v>625</v>
      </c>
      <c r="F2250" s="2">
        <f t="shared" ref="F2250:F2259" si="2370">AF2235</f>
        <v>625</v>
      </c>
      <c r="G2250">
        <f t="shared" ref="G2250:G2259" si="2371">AG2235</f>
        <v>0</v>
      </c>
      <c r="H2250" s="2">
        <f t="shared" ref="H2250:H2259" si="2372">SUM(E2250:G2250)</f>
        <v>1250</v>
      </c>
      <c r="K2250" s="1" t="s">
        <v>19</v>
      </c>
      <c r="L2250" s="8">
        <f>IF(B2248&lt;$M$5,0,$K$6/SUM($K$6,E2249:E2259))</f>
        <v>0</v>
      </c>
      <c r="M2250" s="1" t="s">
        <v>15</v>
      </c>
      <c r="N2250" s="2">
        <f>N2249*$I$6</f>
        <v>3779.4507685921112</v>
      </c>
      <c r="O2250" s="2">
        <f>O2249*$I$6</f>
        <v>3779.4507685921112</v>
      </c>
      <c r="P2250" s="2">
        <f>SUM(N2250:O2250)</f>
        <v>7558.9015371842224</v>
      </c>
      <c r="R2250">
        <v>2</v>
      </c>
      <c r="S2250" s="2">
        <f t="shared" si="2363"/>
        <v>625</v>
      </c>
      <c r="T2250" s="2">
        <f t="shared" si="2364"/>
        <v>625</v>
      </c>
      <c r="U2250" s="2">
        <f t="shared" si="2365"/>
        <v>0</v>
      </c>
      <c r="V2250" s="2"/>
      <c r="W2250" s="2">
        <f>S2250-S2250*$N$13</f>
        <v>593.75</v>
      </c>
      <c r="X2250" s="2">
        <f>T2250-T2250*$N$13</f>
        <v>593.75</v>
      </c>
      <c r="Y2250" s="2">
        <f>U2250-U2250*$N$13</f>
        <v>0</v>
      </c>
      <c r="Z2250" s="2"/>
      <c r="AA2250" s="2">
        <f t="shared" ref="AA2250:AA2259" si="2373">W2250*VLOOKUP($R2250,$D$19:$E$29,2,FALSE)</f>
        <v>237.5</v>
      </c>
      <c r="AB2250" s="2">
        <f t="shared" si="2366"/>
        <v>237.5</v>
      </c>
      <c r="AC2250" s="2">
        <f t="shared" si="2367"/>
        <v>0</v>
      </c>
      <c r="AD2250" s="2"/>
      <c r="AE2250" s="2">
        <f>AA2249</f>
        <v>625</v>
      </c>
      <c r="AF2250" s="2">
        <f t="shared" ref="AF2250:AF2259" si="2374">AB2249</f>
        <v>625</v>
      </c>
      <c r="AG2250" s="2">
        <f t="shared" ref="AG2250:AG2259" si="2375">AC2249</f>
        <v>0</v>
      </c>
    </row>
    <row r="2251" spans="1:35" x14ac:dyDescent="0.25">
      <c r="D2251">
        <f t="shared" si="2368"/>
        <v>3</v>
      </c>
      <c r="E2251" s="2">
        <f t="shared" si="2369"/>
        <v>237.5</v>
      </c>
      <c r="F2251" s="2">
        <f t="shared" si="2370"/>
        <v>237.5</v>
      </c>
      <c r="G2251">
        <f t="shared" si="2371"/>
        <v>0</v>
      </c>
      <c r="H2251" s="2">
        <f t="shared" si="2372"/>
        <v>475</v>
      </c>
      <c r="I2251" s="2">
        <f t="shared" ref="I2251:I2259" si="2376">F2251*VLOOKUP(D2251,$H$12:$L$22,4,FALSE)</f>
        <v>1149025</v>
      </c>
      <c r="J2251" s="2"/>
      <c r="K2251" s="1" t="s">
        <v>20</v>
      </c>
      <c r="L2251" s="8">
        <f>1-L2250</f>
        <v>1</v>
      </c>
      <c r="M2251" s="1" t="s">
        <v>16</v>
      </c>
      <c r="N2251" s="2">
        <f>IF($P2250&lt;$I$7,N2250,$I$7*N2250/$P2250)</f>
        <v>3779.4507685921112</v>
      </c>
      <c r="O2251" s="2">
        <f>IF($P2250&lt;$I$7,O2250,$I$7*O2250/$P2250)</f>
        <v>3779.4507685921112</v>
      </c>
      <c r="P2251" s="2">
        <f>SUM(N2251:O2251)</f>
        <v>7558.9015371842224</v>
      </c>
      <c r="R2251">
        <v>3</v>
      </c>
      <c r="S2251" s="2">
        <f t="shared" si="2363"/>
        <v>237.5</v>
      </c>
      <c r="T2251" s="2">
        <f t="shared" si="2364"/>
        <v>237.5</v>
      </c>
      <c r="U2251" s="2">
        <f t="shared" si="2365"/>
        <v>0</v>
      </c>
      <c r="V2251" s="2"/>
      <c r="W2251" s="2">
        <f>S2251-S2251*$N$14</f>
        <v>213.75</v>
      </c>
      <c r="X2251" s="2">
        <f>T2251-T2251*$N$14</f>
        <v>213.75</v>
      </c>
      <c r="Y2251" s="2">
        <f>U2251-U2251*$N$14</f>
        <v>0</v>
      </c>
      <c r="Z2251" s="2"/>
      <c r="AA2251" s="2">
        <f t="shared" si="2373"/>
        <v>85.5</v>
      </c>
      <c r="AB2251" s="2">
        <f t="shared" si="2366"/>
        <v>85.5</v>
      </c>
      <c r="AC2251" s="2">
        <f t="shared" si="2367"/>
        <v>0</v>
      </c>
      <c r="AD2251" s="2"/>
      <c r="AE2251" s="2">
        <f t="shared" ref="AE2251:AE2259" si="2377">AA2250</f>
        <v>237.5</v>
      </c>
      <c r="AF2251" s="2">
        <f t="shared" si="2374"/>
        <v>237.5</v>
      </c>
      <c r="AG2251" s="2">
        <f t="shared" si="2375"/>
        <v>0</v>
      </c>
    </row>
    <row r="2252" spans="1:35" x14ac:dyDescent="0.25">
      <c r="D2252">
        <f t="shared" si="2368"/>
        <v>4</v>
      </c>
      <c r="E2252" s="2">
        <f t="shared" si="2369"/>
        <v>85.5</v>
      </c>
      <c r="F2252" s="2">
        <f t="shared" si="2370"/>
        <v>85.5</v>
      </c>
      <c r="G2252">
        <f t="shared" si="2371"/>
        <v>0</v>
      </c>
      <c r="H2252" s="2">
        <f t="shared" si="2372"/>
        <v>171</v>
      </c>
      <c r="I2252" s="2">
        <f t="shared" si="2376"/>
        <v>847732.5</v>
      </c>
      <c r="J2252" s="2"/>
      <c r="K2252" s="1" t="s">
        <v>21</v>
      </c>
      <c r="L2252" s="2">
        <f>L2249*L2250</f>
        <v>0</v>
      </c>
      <c r="M2252" s="1" t="s">
        <v>33</v>
      </c>
      <c r="N2252" s="2">
        <f>N2251</f>
        <v>3779.4507685921112</v>
      </c>
      <c r="O2252" s="2">
        <f t="shared" ref="O2252" si="2378">O2251</f>
        <v>3779.4507685921112</v>
      </c>
      <c r="P2252" s="2">
        <f>SUM(N2252:O2252)</f>
        <v>7558.9015371842224</v>
      </c>
      <c r="R2252">
        <v>4</v>
      </c>
      <c r="S2252" s="2">
        <f t="shared" si="2363"/>
        <v>85.5</v>
      </c>
      <c r="T2252" s="2">
        <f t="shared" si="2364"/>
        <v>85.5</v>
      </c>
      <c r="U2252" s="2">
        <f t="shared" si="2365"/>
        <v>0</v>
      </c>
      <c r="V2252" s="2"/>
      <c r="W2252" s="2">
        <f>S2252-S2252*$N$15</f>
        <v>68.400000000000006</v>
      </c>
      <c r="X2252" s="2">
        <f>T2252-T2252*$N$15</f>
        <v>68.400000000000006</v>
      </c>
      <c r="Y2252" s="2">
        <f>U2252-U2252*$N$15</f>
        <v>0</v>
      </c>
      <c r="Z2252" s="2"/>
      <c r="AA2252" s="2">
        <f t="shared" si="2373"/>
        <v>41.04</v>
      </c>
      <c r="AB2252" s="2">
        <f t="shared" si="2366"/>
        <v>41.04</v>
      </c>
      <c r="AC2252" s="2">
        <f t="shared" si="2367"/>
        <v>0</v>
      </c>
      <c r="AD2252" s="2"/>
      <c r="AE2252" s="2">
        <f t="shared" si="2377"/>
        <v>85.5</v>
      </c>
      <c r="AF2252" s="2">
        <f t="shared" si="2374"/>
        <v>85.5</v>
      </c>
      <c r="AG2252" s="2">
        <f t="shared" si="2375"/>
        <v>0</v>
      </c>
    </row>
    <row r="2253" spans="1:35" x14ac:dyDescent="0.25">
      <c r="D2253">
        <f t="shared" si="2368"/>
        <v>5</v>
      </c>
      <c r="E2253" s="2">
        <f t="shared" si="2369"/>
        <v>41.04</v>
      </c>
      <c r="F2253" s="2">
        <f t="shared" si="2370"/>
        <v>41.04</v>
      </c>
      <c r="G2253">
        <f t="shared" si="2371"/>
        <v>0</v>
      </c>
      <c r="H2253" s="2">
        <f t="shared" si="2372"/>
        <v>82.08</v>
      </c>
      <c r="I2253" s="2">
        <f t="shared" si="2376"/>
        <v>647282.88</v>
      </c>
      <c r="J2253" s="2"/>
      <c r="K2253" s="1" t="s">
        <v>22</v>
      </c>
      <c r="L2253" s="2">
        <f>(L2249*L2251)/2</f>
        <v>1889725.3842960557</v>
      </c>
      <c r="R2253">
        <v>5</v>
      </c>
      <c r="S2253" s="2">
        <f t="shared" si="2363"/>
        <v>41.04</v>
      </c>
      <c r="T2253" s="2">
        <f t="shared" si="2364"/>
        <v>41.04</v>
      </c>
      <c r="U2253" s="2">
        <f t="shared" si="2365"/>
        <v>0</v>
      </c>
      <c r="V2253" s="2"/>
      <c r="W2253" s="2">
        <f>S2253-S2253*$N$16</f>
        <v>32.832000000000001</v>
      </c>
      <c r="X2253" s="2">
        <f>T2253-T2253*$N$16</f>
        <v>32.832000000000001</v>
      </c>
      <c r="Y2253" s="2">
        <f>U2253-U2253*$N$16</f>
        <v>0</v>
      </c>
      <c r="Z2253" s="2"/>
      <c r="AA2253" s="2">
        <f t="shared" si="2373"/>
        <v>19.699200000000001</v>
      </c>
      <c r="AB2253" s="2">
        <f t="shared" si="2366"/>
        <v>19.699200000000001</v>
      </c>
      <c r="AC2253" s="2">
        <f t="shared" si="2367"/>
        <v>0</v>
      </c>
      <c r="AD2253" s="2"/>
      <c r="AE2253" s="2">
        <f t="shared" si="2377"/>
        <v>41.04</v>
      </c>
      <c r="AF2253" s="2">
        <f t="shared" si="2374"/>
        <v>41.04</v>
      </c>
      <c r="AG2253" s="2">
        <f t="shared" si="2375"/>
        <v>0</v>
      </c>
    </row>
    <row r="2254" spans="1:35" x14ac:dyDescent="0.25">
      <c r="D2254">
        <f t="shared" si="2368"/>
        <v>6</v>
      </c>
      <c r="E2254" s="2">
        <f t="shared" si="2369"/>
        <v>19.699200000000001</v>
      </c>
      <c r="F2254" s="2">
        <f t="shared" si="2370"/>
        <v>19.699200000000001</v>
      </c>
      <c r="G2254">
        <f t="shared" si="2371"/>
        <v>0</v>
      </c>
      <c r="H2254" s="2">
        <f t="shared" si="2372"/>
        <v>39.398400000000002</v>
      </c>
      <c r="I2254" s="2">
        <f t="shared" si="2376"/>
        <v>447309.73440000002</v>
      </c>
      <c r="J2254" s="2"/>
      <c r="K2254" s="1" t="s">
        <v>23</v>
      </c>
      <c r="L2254" s="2">
        <f>L2253</f>
        <v>1889725.3842960557</v>
      </c>
      <c r="R2254">
        <v>6</v>
      </c>
      <c r="S2254" s="2">
        <f t="shared" si="2363"/>
        <v>19.699200000000001</v>
      </c>
      <c r="T2254" s="2">
        <f t="shared" si="2364"/>
        <v>19.699200000000001</v>
      </c>
      <c r="U2254" s="2">
        <f t="shared" si="2365"/>
        <v>0</v>
      </c>
      <c r="V2254" s="2"/>
      <c r="W2254" s="2">
        <f>S2254-S2254*$N$17</f>
        <v>15.759360000000001</v>
      </c>
      <c r="X2254" s="2">
        <f>T2254-T2254*$N$17</f>
        <v>15.759360000000001</v>
      </c>
      <c r="Y2254" s="2">
        <f>U2254-U2254*$N$17</f>
        <v>0</v>
      </c>
      <c r="Z2254" s="2"/>
      <c r="AA2254" s="2">
        <f t="shared" si="2373"/>
        <v>9.4556160000000009</v>
      </c>
      <c r="AB2254" s="2">
        <f t="shared" si="2366"/>
        <v>9.4556160000000009</v>
      </c>
      <c r="AC2254" s="2">
        <f t="shared" si="2367"/>
        <v>0</v>
      </c>
      <c r="AD2254" s="2"/>
      <c r="AE2254" s="2">
        <f t="shared" si="2377"/>
        <v>19.699200000000001</v>
      </c>
      <c r="AF2254" s="2">
        <f t="shared" si="2374"/>
        <v>19.699200000000001</v>
      </c>
      <c r="AG2254" s="2">
        <f t="shared" si="2375"/>
        <v>0</v>
      </c>
    </row>
    <row r="2255" spans="1:35" x14ac:dyDescent="0.25">
      <c r="D2255">
        <f t="shared" si="2368"/>
        <v>7</v>
      </c>
      <c r="E2255" s="2">
        <f t="shared" si="2369"/>
        <v>9.4556160000000009</v>
      </c>
      <c r="F2255" s="2">
        <f t="shared" si="2370"/>
        <v>9.4556160000000009</v>
      </c>
      <c r="G2255">
        <f t="shared" si="2371"/>
        <v>0</v>
      </c>
      <c r="H2255" s="2">
        <f t="shared" si="2372"/>
        <v>18.911232000000002</v>
      </c>
      <c r="I2255" s="2">
        <f t="shared" si="2376"/>
        <v>278288.23449600005</v>
      </c>
      <c r="J2255" s="2"/>
      <c r="K2255" s="15"/>
      <c r="L2255" s="2"/>
      <c r="M2255" s="2"/>
      <c r="N2255" s="2"/>
      <c r="O2255" s="2"/>
      <c r="R2255">
        <v>7</v>
      </c>
      <c r="S2255" s="2">
        <f t="shared" si="2363"/>
        <v>9.4556160000000009</v>
      </c>
      <c r="T2255" s="2">
        <f t="shared" si="2364"/>
        <v>9.4556160000000009</v>
      </c>
      <c r="U2255" s="2">
        <f t="shared" si="2365"/>
        <v>0</v>
      </c>
      <c r="V2255" s="2"/>
      <c r="W2255" s="2">
        <f>S2255-S2255*$N$18</f>
        <v>7.5644928000000009</v>
      </c>
      <c r="X2255" s="2">
        <f>T2255-T2255*$N$18</f>
        <v>7.5644928000000009</v>
      </c>
      <c r="Y2255" s="2">
        <f>U2255-U2255*$N$18</f>
        <v>0</v>
      </c>
      <c r="Z2255" s="2"/>
      <c r="AA2255" s="2">
        <f t="shared" si="2373"/>
        <v>4.53869568</v>
      </c>
      <c r="AB2255" s="2">
        <f t="shared" si="2366"/>
        <v>4.53869568</v>
      </c>
      <c r="AC2255" s="2">
        <f t="shared" si="2367"/>
        <v>0</v>
      </c>
      <c r="AD2255" s="2"/>
      <c r="AE2255" s="2">
        <f t="shared" si="2377"/>
        <v>9.4556160000000009</v>
      </c>
      <c r="AF2255" s="2">
        <f t="shared" si="2374"/>
        <v>9.4556160000000009</v>
      </c>
      <c r="AG2255" s="2">
        <f t="shared" si="2375"/>
        <v>0</v>
      </c>
    </row>
    <row r="2256" spans="1:35" x14ac:dyDescent="0.25">
      <c r="D2256">
        <f t="shared" si="2368"/>
        <v>8</v>
      </c>
      <c r="E2256" s="2">
        <f t="shared" si="2369"/>
        <v>4.53869568</v>
      </c>
      <c r="F2256" s="2">
        <f t="shared" si="2370"/>
        <v>4.53869568</v>
      </c>
      <c r="G2256">
        <f t="shared" si="2371"/>
        <v>0</v>
      </c>
      <c r="H2256" s="2">
        <f t="shared" si="2372"/>
        <v>9.07739136</v>
      </c>
      <c r="I2256" s="2">
        <f t="shared" si="2376"/>
        <v>168076.97842176</v>
      </c>
      <c r="J2256" s="2"/>
      <c r="K2256" s="2"/>
      <c r="L2256" s="2"/>
      <c r="M2256" s="2"/>
      <c r="N2256" s="2"/>
      <c r="O2256" s="2"/>
      <c r="R2256">
        <v>8</v>
      </c>
      <c r="S2256" s="2">
        <f t="shared" si="2363"/>
        <v>4.53869568</v>
      </c>
      <c r="T2256" s="2">
        <f t="shared" si="2364"/>
        <v>4.53869568</v>
      </c>
      <c r="U2256" s="2">
        <f t="shared" si="2365"/>
        <v>0</v>
      </c>
      <c r="V2256" s="2"/>
      <c r="W2256" s="2">
        <f>S2256-S2256*$N$19</f>
        <v>3.630956544</v>
      </c>
      <c r="X2256" s="2">
        <f>T2256-T2256*$N$19</f>
        <v>3.630956544</v>
      </c>
      <c r="Y2256" s="2">
        <f>U2256-U2256*$N$19</f>
        <v>0</v>
      </c>
      <c r="Z2256" s="2"/>
      <c r="AA2256" s="2">
        <f t="shared" si="2373"/>
        <v>2.1785739263999999</v>
      </c>
      <c r="AB2256" s="2">
        <f t="shared" si="2366"/>
        <v>2.1785739263999999</v>
      </c>
      <c r="AC2256" s="2">
        <f t="shared" si="2367"/>
        <v>0</v>
      </c>
      <c r="AD2256" s="2"/>
      <c r="AE2256" s="2">
        <f t="shared" si="2377"/>
        <v>4.53869568</v>
      </c>
      <c r="AF2256" s="2">
        <f t="shared" si="2374"/>
        <v>4.53869568</v>
      </c>
      <c r="AG2256" s="2">
        <f t="shared" si="2375"/>
        <v>0</v>
      </c>
    </row>
    <row r="2257" spans="1:35" x14ac:dyDescent="0.25">
      <c r="D2257">
        <f t="shared" si="2368"/>
        <v>9</v>
      </c>
      <c r="E2257" s="2">
        <f t="shared" si="2369"/>
        <v>2.1785739263999999</v>
      </c>
      <c r="F2257" s="2">
        <f t="shared" si="2370"/>
        <v>2.1785739263999999</v>
      </c>
      <c r="G2257">
        <f t="shared" si="2371"/>
        <v>0</v>
      </c>
      <c r="H2257" s="2">
        <f t="shared" si="2372"/>
        <v>4.3571478527999998</v>
      </c>
      <c r="I2257" s="2">
        <f t="shared" si="2376"/>
        <v>134261.15393617921</v>
      </c>
      <c r="J2257" s="2"/>
      <c r="K2257" s="2"/>
      <c r="L2257" s="2"/>
      <c r="M2257" s="2"/>
      <c r="N2257" s="2"/>
      <c r="O2257" s="2"/>
      <c r="R2257">
        <v>9</v>
      </c>
      <c r="S2257" s="2">
        <f t="shared" si="2363"/>
        <v>2.1785739263999999</v>
      </c>
      <c r="T2257" s="2">
        <f t="shared" si="2364"/>
        <v>2.1785739263999999</v>
      </c>
      <c r="U2257" s="2">
        <f t="shared" si="2365"/>
        <v>0</v>
      </c>
      <c r="V2257" s="2"/>
      <c r="W2257" s="2">
        <f>S2257-S2257*$N$20</f>
        <v>1.7428591411199998</v>
      </c>
      <c r="X2257" s="2">
        <f>T2257-T2257*$N$20</f>
        <v>1.7428591411199998</v>
      </c>
      <c r="Y2257" s="2">
        <f>U2257-U2257*$N$20</f>
        <v>0</v>
      </c>
      <c r="Z2257" s="2"/>
      <c r="AA2257" s="2">
        <f t="shared" si="2373"/>
        <v>1.0457154846719998</v>
      </c>
      <c r="AB2257" s="2">
        <f t="shared" si="2366"/>
        <v>1.0457154846719998</v>
      </c>
      <c r="AC2257" s="2">
        <f t="shared" si="2367"/>
        <v>0</v>
      </c>
      <c r="AD2257" s="2"/>
      <c r="AE2257" s="2">
        <f t="shared" si="2377"/>
        <v>2.1785739263999999</v>
      </c>
      <c r="AF2257" s="2">
        <f t="shared" si="2374"/>
        <v>2.1785739263999999</v>
      </c>
      <c r="AG2257" s="2">
        <f t="shared" si="2375"/>
        <v>0</v>
      </c>
    </row>
    <row r="2258" spans="1:35" x14ac:dyDescent="0.25">
      <c r="D2258">
        <f t="shared" si="2368"/>
        <v>10</v>
      </c>
      <c r="E2258" s="2">
        <f t="shared" si="2369"/>
        <v>1.0457154846719998</v>
      </c>
      <c r="F2258" s="2">
        <f t="shared" si="2370"/>
        <v>1.0457154846719998</v>
      </c>
      <c r="G2258">
        <f t="shared" si="2371"/>
        <v>0</v>
      </c>
      <c r="H2258" s="2">
        <f t="shared" si="2372"/>
        <v>2.0914309693439996</v>
      </c>
      <c r="I2258" s="2">
        <f t="shared" si="2376"/>
        <v>67114.019806248951</v>
      </c>
      <c r="J2258" s="2"/>
      <c r="K2258" s="2"/>
      <c r="L2258" s="2"/>
      <c r="M2258" s="2"/>
      <c r="N2258" s="2"/>
      <c r="O2258" s="2"/>
      <c r="R2258">
        <v>10</v>
      </c>
      <c r="S2258" s="2">
        <f t="shared" si="2363"/>
        <v>1.0457154846719998</v>
      </c>
      <c r="T2258" s="2">
        <f t="shared" si="2364"/>
        <v>1.0457154846719998</v>
      </c>
      <c r="U2258" s="2">
        <f t="shared" si="2365"/>
        <v>0</v>
      </c>
      <c r="V2258" s="2"/>
      <c r="W2258" s="2">
        <f>S2258-S2258*$N$21</f>
        <v>0.8365723877375999</v>
      </c>
      <c r="X2258" s="2">
        <f>T2258-T2258*$N$21</f>
        <v>0.8365723877375999</v>
      </c>
      <c r="Y2258" s="2">
        <f>U2258-U2258*$N$21</f>
        <v>0</v>
      </c>
      <c r="Z2258" s="2"/>
      <c r="AA2258" s="2">
        <f t="shared" si="2373"/>
        <v>0.50194343264255992</v>
      </c>
      <c r="AB2258" s="2">
        <f t="shared" si="2366"/>
        <v>0.50194343264255992</v>
      </c>
      <c r="AC2258" s="2">
        <f t="shared" si="2367"/>
        <v>0</v>
      </c>
      <c r="AD2258" s="2"/>
      <c r="AE2258" s="2">
        <f t="shared" si="2377"/>
        <v>1.0457154846719998</v>
      </c>
      <c r="AF2258" s="2">
        <f t="shared" si="2374"/>
        <v>1.0457154846719998</v>
      </c>
      <c r="AG2258" s="2">
        <f t="shared" si="2375"/>
        <v>0</v>
      </c>
    </row>
    <row r="2259" spans="1:35" x14ac:dyDescent="0.25">
      <c r="D2259">
        <f t="shared" si="2368"/>
        <v>11</v>
      </c>
      <c r="E2259" s="2">
        <f t="shared" si="2369"/>
        <v>0.50194343264255992</v>
      </c>
      <c r="F2259" s="2">
        <f t="shared" si="2370"/>
        <v>0.50194343264255992</v>
      </c>
      <c r="G2259">
        <f t="shared" si="2371"/>
        <v>0</v>
      </c>
      <c r="H2259" s="2">
        <f t="shared" si="2372"/>
        <v>1.0038868652851198</v>
      </c>
      <c r="I2259" s="2">
        <f t="shared" si="2376"/>
        <v>40360.26753192296</v>
      </c>
      <c r="J2259" s="2"/>
      <c r="K2259" s="2"/>
      <c r="L2259" s="2"/>
      <c r="M2259" s="2"/>
      <c r="N2259" s="2"/>
      <c r="O2259" s="2"/>
      <c r="R2259" s="3">
        <v>11</v>
      </c>
      <c r="S2259" s="6">
        <f t="shared" si="2363"/>
        <v>0.50194343264255992</v>
      </c>
      <c r="T2259" s="6">
        <f t="shared" si="2364"/>
        <v>0.50194343264255992</v>
      </c>
      <c r="U2259" s="6">
        <f t="shared" si="2365"/>
        <v>0</v>
      </c>
      <c r="V2259" s="7"/>
      <c r="W2259" s="2">
        <f>S2259-S2259*$N$22</f>
        <v>0.40155474611404796</v>
      </c>
      <c r="X2259" s="2">
        <f>T2259-T2259*$N$22</f>
        <v>0.40155474611404796</v>
      </c>
      <c r="Y2259" s="2">
        <f>U2259-U2259*$N$22</f>
        <v>0</v>
      </c>
      <c r="Z2259" s="2"/>
      <c r="AA2259" s="2">
        <f t="shared" si="2373"/>
        <v>0.24093284766842876</v>
      </c>
      <c r="AB2259" s="2">
        <f t="shared" si="2366"/>
        <v>0.24093284766842876</v>
      </c>
      <c r="AC2259" s="2">
        <f t="shared" si="2367"/>
        <v>0</v>
      </c>
      <c r="AD2259" s="2"/>
      <c r="AE2259" s="2">
        <f t="shared" si="2377"/>
        <v>0.50194343264255992</v>
      </c>
      <c r="AF2259" s="2">
        <f t="shared" si="2374"/>
        <v>0.50194343264255992</v>
      </c>
      <c r="AG2259" s="2">
        <f t="shared" si="2375"/>
        <v>0</v>
      </c>
    </row>
    <row r="2260" spans="1:35" x14ac:dyDescent="0.25">
      <c r="H2260" s="2">
        <f>SUM(H2249:H2259)</f>
        <v>9611.8210262316497</v>
      </c>
      <c r="I2260">
        <f>SUM(I2251:I2259)</f>
        <v>3779450.7685921113</v>
      </c>
      <c r="R2260" t="s">
        <v>30</v>
      </c>
      <c r="T2260">
        <f>IF($H2260&lt;$J$12,F2260,F2260/$H2260*$J$12)</f>
        <v>0</v>
      </c>
      <c r="U2260">
        <f>SUM(S2249:U2259)</f>
        <v>7052.9194890474282</v>
      </c>
      <c r="Y2260" s="2">
        <f>SUM(W2249:Y2259)</f>
        <v>6877.3355912379429</v>
      </c>
      <c r="AC2260" s="2">
        <f>SUM(AA2249:AC2259)</f>
        <v>2053.4013547427667</v>
      </c>
      <c r="AE2260" s="2">
        <f>SUM(AE2249:AE2259)</f>
        <v>4805.9105131158249</v>
      </c>
      <c r="AF2260" s="2">
        <f>SUM(AF2249:AF2259)</f>
        <v>4805.9105131158249</v>
      </c>
      <c r="AG2260">
        <f>SUM(AG2249:AG2259)</f>
        <v>0</v>
      </c>
      <c r="AH2260" s="15">
        <f>SUM(AE2249:AG2259)</f>
        <v>9611.8210262316461</v>
      </c>
    </row>
    <row r="2261" spans="1:35" x14ac:dyDescent="0.25">
      <c r="B2261" s="3"/>
      <c r="C2261" s="3"/>
      <c r="D2261" s="3"/>
      <c r="E2261" s="6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14"/>
      <c r="AI2261" s="3"/>
    </row>
    <row r="2262" spans="1:35" x14ac:dyDescent="0.25">
      <c r="B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7"/>
      <c r="U2262" s="7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7"/>
      <c r="AH2262" s="19"/>
      <c r="AI2262" s="7"/>
    </row>
    <row r="2263" spans="1:35" x14ac:dyDescent="0.25">
      <c r="A2263" t="s">
        <v>24</v>
      </c>
      <c r="B2263">
        <f>B2248+1</f>
        <v>149</v>
      </c>
      <c r="D2263" s="3" t="s">
        <v>34</v>
      </c>
      <c r="E2263" s="3" t="s">
        <v>5</v>
      </c>
      <c r="F2263" s="3" t="s">
        <v>4</v>
      </c>
      <c r="G2263" s="3" t="s">
        <v>6</v>
      </c>
      <c r="H2263" s="3" t="s">
        <v>14</v>
      </c>
      <c r="I2263" s="3" t="s">
        <v>7</v>
      </c>
      <c r="K2263" s="14" t="s">
        <v>32</v>
      </c>
      <c r="L2263" s="4"/>
      <c r="M2263" s="4"/>
      <c r="N2263" s="3" t="s">
        <v>51</v>
      </c>
      <c r="O2263" s="3" t="s">
        <v>50</v>
      </c>
      <c r="P2263" s="3" t="s">
        <v>14</v>
      </c>
      <c r="R2263" s="3" t="s">
        <v>34</v>
      </c>
      <c r="S2263" s="3" t="s">
        <v>35</v>
      </c>
      <c r="T2263" s="3" t="s">
        <v>36</v>
      </c>
      <c r="U2263" s="3" t="s">
        <v>37</v>
      </c>
      <c r="W2263" s="3" t="s">
        <v>38</v>
      </c>
      <c r="X2263" s="3" t="s">
        <v>39</v>
      </c>
      <c r="Y2263" s="3" t="s">
        <v>40</v>
      </c>
      <c r="AA2263" s="3" t="s">
        <v>41</v>
      </c>
      <c r="AB2263" s="3" t="s">
        <v>42</v>
      </c>
      <c r="AC2263" s="3" t="s">
        <v>43</v>
      </c>
      <c r="AE2263" s="3" t="s">
        <v>52</v>
      </c>
      <c r="AF2263" s="3" t="s">
        <v>54</v>
      </c>
      <c r="AG2263" s="3" t="s">
        <v>53</v>
      </c>
      <c r="AH2263" s="1" t="s">
        <v>24</v>
      </c>
      <c r="AI2263">
        <f>B2263</f>
        <v>149</v>
      </c>
    </row>
    <row r="2264" spans="1:35" x14ac:dyDescent="0.25">
      <c r="D2264">
        <f>D2249</f>
        <v>1</v>
      </c>
      <c r="E2264" s="2">
        <f>AE2249</f>
        <v>3779.4507685921112</v>
      </c>
      <c r="F2264" s="2">
        <f>AF2249</f>
        <v>3779.4507685921112</v>
      </c>
      <c r="G2264">
        <f>IF($B2263&lt;$M$5,0,$K$6)</f>
        <v>0</v>
      </c>
      <c r="H2264" s="2">
        <f>SUM(E2264:G2264)</f>
        <v>7558.9015371842224</v>
      </c>
      <c r="K2264" s="1" t="s">
        <v>17</v>
      </c>
      <c r="L2264" s="2">
        <f>SUM(I2266:I2274)</f>
        <v>3779450.7685921113</v>
      </c>
      <c r="M2264" s="4"/>
      <c r="N2264" s="7">
        <f>L2267+L2268</f>
        <v>1889725.3842960557</v>
      </c>
      <c r="O2264" s="7">
        <f>L2269</f>
        <v>1889725.3842960557</v>
      </c>
      <c r="P2264" s="4"/>
      <c r="R2264">
        <v>1</v>
      </c>
      <c r="S2264" s="2">
        <f t="shared" ref="S2264:S2274" si="2379">IF($H2264&lt;$J$12,E2264,E2264/$H2264*$J$12)</f>
        <v>2500</v>
      </c>
      <c r="T2264" s="2">
        <f t="shared" ref="T2264:T2274" si="2380">IF($H2264&lt;$J$12,F2264,F2264/$H2264*$J$12)</f>
        <v>2500</v>
      </c>
      <c r="U2264" s="2">
        <f t="shared" ref="U2264:U2274" si="2381">IF($H2264&lt;$J$12,G2264,G2264/$H2264*$J$12)</f>
        <v>0</v>
      </c>
      <c r="V2264" s="2"/>
      <c r="W2264" s="2">
        <f>S2264-S2264*$N$12</f>
        <v>2500</v>
      </c>
      <c r="X2264" s="2">
        <f>T2264-T2264*$N$12</f>
        <v>2500</v>
      </c>
      <c r="Y2264" s="2">
        <f>U2264-U2264*$N$12</f>
        <v>0</v>
      </c>
      <c r="Z2264" s="2"/>
      <c r="AA2264" s="2">
        <f>W2264*VLOOKUP($R2264,$D$19:$E$29,2,FALSE)</f>
        <v>625</v>
      </c>
      <c r="AB2264" s="2">
        <f t="shared" ref="AB2264:AB2274" si="2382">X2264*VLOOKUP($R2264,$D$19:$E$29,2,FALSE)</f>
        <v>625</v>
      </c>
      <c r="AC2264" s="2">
        <f t="shared" ref="AC2264:AC2274" si="2383">Y2264*VLOOKUP($R2264,$D$19:$E$29,2,FALSE)</f>
        <v>0</v>
      </c>
      <c r="AD2264" s="2"/>
      <c r="AE2264" s="2">
        <f>N2267</f>
        <v>3779.4507685921112</v>
      </c>
      <c r="AF2264" s="2">
        <f>O2267</f>
        <v>3779.4507685921112</v>
      </c>
      <c r="AG2264">
        <v>0</v>
      </c>
    </row>
    <row r="2265" spans="1:35" x14ac:dyDescent="0.25">
      <c r="D2265">
        <f t="shared" ref="D2265:D2274" si="2384">D2250</f>
        <v>2</v>
      </c>
      <c r="E2265" s="2">
        <f t="shared" ref="E2265:E2274" si="2385">AE2250</f>
        <v>625</v>
      </c>
      <c r="F2265" s="2">
        <f t="shared" ref="F2265:F2274" si="2386">AF2250</f>
        <v>625</v>
      </c>
      <c r="G2265">
        <f t="shared" ref="G2265:G2274" si="2387">AG2250</f>
        <v>0</v>
      </c>
      <c r="H2265" s="2">
        <f t="shared" ref="H2265:H2274" si="2388">SUM(E2265:G2265)</f>
        <v>1250</v>
      </c>
      <c r="K2265" s="1" t="s">
        <v>19</v>
      </c>
      <c r="L2265" s="8">
        <f>IF(B2263&lt;$M$5,0,$K$6/SUM($K$6,E2264:E2274))</f>
        <v>0</v>
      </c>
      <c r="M2265" s="1" t="s">
        <v>15</v>
      </c>
      <c r="N2265" s="2">
        <f>N2264*$I$6</f>
        <v>3779.4507685921112</v>
      </c>
      <c r="O2265" s="2">
        <f>O2264*$I$6</f>
        <v>3779.4507685921112</v>
      </c>
      <c r="P2265" s="2">
        <f>SUM(N2265:O2265)</f>
        <v>7558.9015371842224</v>
      </c>
      <c r="R2265">
        <v>2</v>
      </c>
      <c r="S2265" s="2">
        <f t="shared" si="2379"/>
        <v>625</v>
      </c>
      <c r="T2265" s="2">
        <f t="shared" si="2380"/>
        <v>625</v>
      </c>
      <c r="U2265" s="2">
        <f t="shared" si="2381"/>
        <v>0</v>
      </c>
      <c r="V2265" s="2"/>
      <c r="W2265" s="2">
        <f>S2265-S2265*$N$13</f>
        <v>593.75</v>
      </c>
      <c r="X2265" s="2">
        <f>T2265-T2265*$N$13</f>
        <v>593.75</v>
      </c>
      <c r="Y2265" s="2">
        <f>U2265-U2265*$N$13</f>
        <v>0</v>
      </c>
      <c r="Z2265" s="2"/>
      <c r="AA2265" s="2">
        <f t="shared" ref="AA2265:AA2274" si="2389">W2265*VLOOKUP($R2265,$D$19:$E$29,2,FALSE)</f>
        <v>237.5</v>
      </c>
      <c r="AB2265" s="2">
        <f t="shared" si="2382"/>
        <v>237.5</v>
      </c>
      <c r="AC2265" s="2">
        <f t="shared" si="2383"/>
        <v>0</v>
      </c>
      <c r="AD2265" s="2"/>
      <c r="AE2265" s="2">
        <f>AA2264</f>
        <v>625</v>
      </c>
      <c r="AF2265" s="2">
        <f t="shared" ref="AF2265:AF2274" si="2390">AB2264</f>
        <v>625</v>
      </c>
      <c r="AG2265" s="2">
        <f t="shared" ref="AG2265:AG2274" si="2391">AC2264</f>
        <v>0</v>
      </c>
    </row>
    <row r="2266" spans="1:35" x14ac:dyDescent="0.25">
      <c r="D2266">
        <f t="shared" si="2384"/>
        <v>3</v>
      </c>
      <c r="E2266" s="2">
        <f t="shared" si="2385"/>
        <v>237.5</v>
      </c>
      <c r="F2266" s="2">
        <f t="shared" si="2386"/>
        <v>237.5</v>
      </c>
      <c r="G2266">
        <f t="shared" si="2387"/>
        <v>0</v>
      </c>
      <c r="H2266" s="2">
        <f t="shared" si="2388"/>
        <v>475</v>
      </c>
      <c r="I2266" s="2">
        <f t="shared" ref="I2266:I2274" si="2392">F2266*VLOOKUP(D2266,$H$12:$L$22,4,FALSE)</f>
        <v>1149025</v>
      </c>
      <c r="J2266" s="2"/>
      <c r="K2266" s="1" t="s">
        <v>20</v>
      </c>
      <c r="L2266" s="8">
        <f>1-L2265</f>
        <v>1</v>
      </c>
      <c r="M2266" s="1" t="s">
        <v>16</v>
      </c>
      <c r="N2266" s="2">
        <f>IF($P2265&lt;$I$7,N2265,$I$7*N2265/$P2265)</f>
        <v>3779.4507685921112</v>
      </c>
      <c r="O2266" s="2">
        <f>IF($P2265&lt;$I$7,O2265,$I$7*O2265/$P2265)</f>
        <v>3779.4507685921112</v>
      </c>
      <c r="P2266" s="2">
        <f>SUM(N2266:O2266)</f>
        <v>7558.9015371842224</v>
      </c>
      <c r="R2266">
        <v>3</v>
      </c>
      <c r="S2266" s="2">
        <f t="shared" si="2379"/>
        <v>237.5</v>
      </c>
      <c r="T2266" s="2">
        <f t="shared" si="2380"/>
        <v>237.5</v>
      </c>
      <c r="U2266" s="2">
        <f t="shared" si="2381"/>
        <v>0</v>
      </c>
      <c r="V2266" s="2"/>
      <c r="W2266" s="2">
        <f>S2266-S2266*$N$14</f>
        <v>213.75</v>
      </c>
      <c r="X2266" s="2">
        <f>T2266-T2266*$N$14</f>
        <v>213.75</v>
      </c>
      <c r="Y2266" s="2">
        <f>U2266-U2266*$N$14</f>
        <v>0</v>
      </c>
      <c r="Z2266" s="2"/>
      <c r="AA2266" s="2">
        <f t="shared" si="2389"/>
        <v>85.5</v>
      </c>
      <c r="AB2266" s="2">
        <f t="shared" si="2382"/>
        <v>85.5</v>
      </c>
      <c r="AC2266" s="2">
        <f t="shared" si="2383"/>
        <v>0</v>
      </c>
      <c r="AD2266" s="2"/>
      <c r="AE2266" s="2">
        <f t="shared" ref="AE2266:AE2274" si="2393">AA2265</f>
        <v>237.5</v>
      </c>
      <c r="AF2266" s="2">
        <f t="shared" si="2390"/>
        <v>237.5</v>
      </c>
      <c r="AG2266" s="2">
        <f t="shared" si="2391"/>
        <v>0</v>
      </c>
    </row>
    <row r="2267" spans="1:35" x14ac:dyDescent="0.25">
      <c r="D2267">
        <f t="shared" si="2384"/>
        <v>4</v>
      </c>
      <c r="E2267" s="2">
        <f t="shared" si="2385"/>
        <v>85.5</v>
      </c>
      <c r="F2267" s="2">
        <f t="shared" si="2386"/>
        <v>85.5</v>
      </c>
      <c r="G2267">
        <f t="shared" si="2387"/>
        <v>0</v>
      </c>
      <c r="H2267" s="2">
        <f t="shared" si="2388"/>
        <v>171</v>
      </c>
      <c r="I2267" s="2">
        <f t="shared" si="2392"/>
        <v>847732.5</v>
      </c>
      <c r="J2267" s="2"/>
      <c r="K2267" s="1" t="s">
        <v>21</v>
      </c>
      <c r="L2267" s="2">
        <f>L2264*L2265</f>
        <v>0</v>
      </c>
      <c r="M2267" s="1" t="s">
        <v>33</v>
      </c>
      <c r="N2267" s="2">
        <f>N2266</f>
        <v>3779.4507685921112</v>
      </c>
      <c r="O2267" s="2">
        <f t="shared" ref="O2267" si="2394">O2266</f>
        <v>3779.4507685921112</v>
      </c>
      <c r="P2267" s="2">
        <f>SUM(N2267:O2267)</f>
        <v>7558.9015371842224</v>
      </c>
      <c r="R2267">
        <v>4</v>
      </c>
      <c r="S2267" s="2">
        <f t="shared" si="2379"/>
        <v>85.5</v>
      </c>
      <c r="T2267" s="2">
        <f t="shared" si="2380"/>
        <v>85.5</v>
      </c>
      <c r="U2267" s="2">
        <f t="shared" si="2381"/>
        <v>0</v>
      </c>
      <c r="V2267" s="2"/>
      <c r="W2267" s="2">
        <f>S2267-S2267*$N$15</f>
        <v>68.400000000000006</v>
      </c>
      <c r="X2267" s="2">
        <f>T2267-T2267*$N$15</f>
        <v>68.400000000000006</v>
      </c>
      <c r="Y2267" s="2">
        <f>U2267-U2267*$N$15</f>
        <v>0</v>
      </c>
      <c r="Z2267" s="2"/>
      <c r="AA2267" s="2">
        <f t="shared" si="2389"/>
        <v>41.04</v>
      </c>
      <c r="AB2267" s="2">
        <f t="shared" si="2382"/>
        <v>41.04</v>
      </c>
      <c r="AC2267" s="2">
        <f t="shared" si="2383"/>
        <v>0</v>
      </c>
      <c r="AD2267" s="2"/>
      <c r="AE2267" s="2">
        <f t="shared" si="2393"/>
        <v>85.5</v>
      </c>
      <c r="AF2267" s="2">
        <f t="shared" si="2390"/>
        <v>85.5</v>
      </c>
      <c r="AG2267" s="2">
        <f t="shared" si="2391"/>
        <v>0</v>
      </c>
    </row>
    <row r="2268" spans="1:35" x14ac:dyDescent="0.25">
      <c r="D2268">
        <f t="shared" si="2384"/>
        <v>5</v>
      </c>
      <c r="E2268" s="2">
        <f t="shared" si="2385"/>
        <v>41.04</v>
      </c>
      <c r="F2268" s="2">
        <f t="shared" si="2386"/>
        <v>41.04</v>
      </c>
      <c r="G2268">
        <f t="shared" si="2387"/>
        <v>0</v>
      </c>
      <c r="H2268" s="2">
        <f t="shared" si="2388"/>
        <v>82.08</v>
      </c>
      <c r="I2268" s="2">
        <f t="shared" si="2392"/>
        <v>647282.88</v>
      </c>
      <c r="J2268" s="2"/>
      <c r="K2268" s="1" t="s">
        <v>22</v>
      </c>
      <c r="L2268" s="2">
        <f>(L2264*L2266)/2</f>
        <v>1889725.3842960557</v>
      </c>
      <c r="R2268">
        <v>5</v>
      </c>
      <c r="S2268" s="2">
        <f t="shared" si="2379"/>
        <v>41.04</v>
      </c>
      <c r="T2268" s="2">
        <f t="shared" si="2380"/>
        <v>41.04</v>
      </c>
      <c r="U2268" s="2">
        <f t="shared" si="2381"/>
        <v>0</v>
      </c>
      <c r="V2268" s="2"/>
      <c r="W2268" s="2">
        <f>S2268-S2268*$N$16</f>
        <v>32.832000000000001</v>
      </c>
      <c r="X2268" s="2">
        <f>T2268-T2268*$N$16</f>
        <v>32.832000000000001</v>
      </c>
      <c r="Y2268" s="2">
        <f>U2268-U2268*$N$16</f>
        <v>0</v>
      </c>
      <c r="Z2268" s="2"/>
      <c r="AA2268" s="2">
        <f t="shared" si="2389"/>
        <v>19.699200000000001</v>
      </c>
      <c r="AB2268" s="2">
        <f t="shared" si="2382"/>
        <v>19.699200000000001</v>
      </c>
      <c r="AC2268" s="2">
        <f t="shared" si="2383"/>
        <v>0</v>
      </c>
      <c r="AD2268" s="2"/>
      <c r="AE2268" s="2">
        <f t="shared" si="2393"/>
        <v>41.04</v>
      </c>
      <c r="AF2268" s="2">
        <f t="shared" si="2390"/>
        <v>41.04</v>
      </c>
      <c r="AG2268" s="2">
        <f t="shared" si="2391"/>
        <v>0</v>
      </c>
    </row>
    <row r="2269" spans="1:35" x14ac:dyDescent="0.25">
      <c r="D2269">
        <f t="shared" si="2384"/>
        <v>6</v>
      </c>
      <c r="E2269" s="2">
        <f t="shared" si="2385"/>
        <v>19.699200000000001</v>
      </c>
      <c r="F2269" s="2">
        <f t="shared" si="2386"/>
        <v>19.699200000000001</v>
      </c>
      <c r="G2269">
        <f t="shared" si="2387"/>
        <v>0</v>
      </c>
      <c r="H2269" s="2">
        <f t="shared" si="2388"/>
        <v>39.398400000000002</v>
      </c>
      <c r="I2269" s="2">
        <f t="shared" si="2392"/>
        <v>447309.73440000002</v>
      </c>
      <c r="J2269" s="2"/>
      <c r="K2269" s="1" t="s">
        <v>23</v>
      </c>
      <c r="L2269" s="2">
        <f>L2268</f>
        <v>1889725.3842960557</v>
      </c>
      <c r="R2269">
        <v>6</v>
      </c>
      <c r="S2269" s="2">
        <f t="shared" si="2379"/>
        <v>19.699200000000001</v>
      </c>
      <c r="T2269" s="2">
        <f t="shared" si="2380"/>
        <v>19.699200000000001</v>
      </c>
      <c r="U2269" s="2">
        <f t="shared" si="2381"/>
        <v>0</v>
      </c>
      <c r="V2269" s="2"/>
      <c r="W2269" s="2">
        <f>S2269-S2269*$N$17</f>
        <v>15.759360000000001</v>
      </c>
      <c r="X2269" s="2">
        <f>T2269-T2269*$N$17</f>
        <v>15.759360000000001</v>
      </c>
      <c r="Y2269" s="2">
        <f>U2269-U2269*$N$17</f>
        <v>0</v>
      </c>
      <c r="Z2269" s="2"/>
      <c r="AA2269" s="2">
        <f t="shared" si="2389"/>
        <v>9.4556160000000009</v>
      </c>
      <c r="AB2269" s="2">
        <f t="shared" si="2382"/>
        <v>9.4556160000000009</v>
      </c>
      <c r="AC2269" s="2">
        <f t="shared" si="2383"/>
        <v>0</v>
      </c>
      <c r="AD2269" s="2"/>
      <c r="AE2269" s="2">
        <f t="shared" si="2393"/>
        <v>19.699200000000001</v>
      </c>
      <c r="AF2269" s="2">
        <f t="shared" si="2390"/>
        <v>19.699200000000001</v>
      </c>
      <c r="AG2269" s="2">
        <f t="shared" si="2391"/>
        <v>0</v>
      </c>
    </row>
    <row r="2270" spans="1:35" x14ac:dyDescent="0.25">
      <c r="D2270">
        <f t="shared" si="2384"/>
        <v>7</v>
      </c>
      <c r="E2270" s="2">
        <f t="shared" si="2385"/>
        <v>9.4556160000000009</v>
      </c>
      <c r="F2270" s="2">
        <f t="shared" si="2386"/>
        <v>9.4556160000000009</v>
      </c>
      <c r="G2270">
        <f t="shared" si="2387"/>
        <v>0</v>
      </c>
      <c r="H2270" s="2">
        <f t="shared" si="2388"/>
        <v>18.911232000000002</v>
      </c>
      <c r="I2270" s="2">
        <f t="shared" si="2392"/>
        <v>278288.23449600005</v>
      </c>
      <c r="J2270" s="2"/>
      <c r="K2270" s="15"/>
      <c r="L2270" s="2"/>
      <c r="M2270" s="2"/>
      <c r="N2270" s="2"/>
      <c r="O2270" s="2"/>
      <c r="R2270">
        <v>7</v>
      </c>
      <c r="S2270" s="2">
        <f t="shared" si="2379"/>
        <v>9.4556160000000009</v>
      </c>
      <c r="T2270" s="2">
        <f t="shared" si="2380"/>
        <v>9.4556160000000009</v>
      </c>
      <c r="U2270" s="2">
        <f t="shared" si="2381"/>
        <v>0</v>
      </c>
      <c r="V2270" s="2"/>
      <c r="W2270" s="2">
        <f>S2270-S2270*$N$18</f>
        <v>7.5644928000000009</v>
      </c>
      <c r="X2270" s="2">
        <f>T2270-T2270*$N$18</f>
        <v>7.5644928000000009</v>
      </c>
      <c r="Y2270" s="2">
        <f>U2270-U2270*$N$18</f>
        <v>0</v>
      </c>
      <c r="Z2270" s="2"/>
      <c r="AA2270" s="2">
        <f t="shared" si="2389"/>
        <v>4.53869568</v>
      </c>
      <c r="AB2270" s="2">
        <f t="shared" si="2382"/>
        <v>4.53869568</v>
      </c>
      <c r="AC2270" s="2">
        <f t="shared" si="2383"/>
        <v>0</v>
      </c>
      <c r="AD2270" s="2"/>
      <c r="AE2270" s="2">
        <f t="shared" si="2393"/>
        <v>9.4556160000000009</v>
      </c>
      <c r="AF2270" s="2">
        <f t="shared" si="2390"/>
        <v>9.4556160000000009</v>
      </c>
      <c r="AG2270" s="2">
        <f t="shared" si="2391"/>
        <v>0</v>
      </c>
    </row>
    <row r="2271" spans="1:35" x14ac:dyDescent="0.25">
      <c r="D2271">
        <f t="shared" si="2384"/>
        <v>8</v>
      </c>
      <c r="E2271" s="2">
        <f t="shared" si="2385"/>
        <v>4.53869568</v>
      </c>
      <c r="F2271" s="2">
        <f t="shared" si="2386"/>
        <v>4.53869568</v>
      </c>
      <c r="G2271">
        <f t="shared" si="2387"/>
        <v>0</v>
      </c>
      <c r="H2271" s="2">
        <f t="shared" si="2388"/>
        <v>9.07739136</v>
      </c>
      <c r="I2271" s="2">
        <f t="shared" si="2392"/>
        <v>168076.97842176</v>
      </c>
      <c r="J2271" s="2"/>
      <c r="K2271" s="2"/>
      <c r="L2271" s="2"/>
      <c r="M2271" s="2"/>
      <c r="N2271" s="2"/>
      <c r="O2271" s="2"/>
      <c r="R2271">
        <v>8</v>
      </c>
      <c r="S2271" s="2">
        <f t="shared" si="2379"/>
        <v>4.53869568</v>
      </c>
      <c r="T2271" s="2">
        <f t="shared" si="2380"/>
        <v>4.53869568</v>
      </c>
      <c r="U2271" s="2">
        <f t="shared" si="2381"/>
        <v>0</v>
      </c>
      <c r="V2271" s="2"/>
      <c r="W2271" s="2">
        <f>S2271-S2271*$N$19</f>
        <v>3.630956544</v>
      </c>
      <c r="X2271" s="2">
        <f>T2271-T2271*$N$19</f>
        <v>3.630956544</v>
      </c>
      <c r="Y2271" s="2">
        <f>U2271-U2271*$N$19</f>
        <v>0</v>
      </c>
      <c r="Z2271" s="2"/>
      <c r="AA2271" s="2">
        <f t="shared" si="2389"/>
        <v>2.1785739263999999</v>
      </c>
      <c r="AB2271" s="2">
        <f t="shared" si="2382"/>
        <v>2.1785739263999999</v>
      </c>
      <c r="AC2271" s="2">
        <f t="shared" si="2383"/>
        <v>0</v>
      </c>
      <c r="AD2271" s="2"/>
      <c r="AE2271" s="2">
        <f t="shared" si="2393"/>
        <v>4.53869568</v>
      </c>
      <c r="AF2271" s="2">
        <f t="shared" si="2390"/>
        <v>4.53869568</v>
      </c>
      <c r="AG2271" s="2">
        <f t="shared" si="2391"/>
        <v>0</v>
      </c>
    </row>
    <row r="2272" spans="1:35" x14ac:dyDescent="0.25">
      <c r="D2272">
        <f t="shared" si="2384"/>
        <v>9</v>
      </c>
      <c r="E2272" s="2">
        <f t="shared" si="2385"/>
        <v>2.1785739263999999</v>
      </c>
      <c r="F2272" s="2">
        <f t="shared" si="2386"/>
        <v>2.1785739263999999</v>
      </c>
      <c r="G2272">
        <f t="shared" si="2387"/>
        <v>0</v>
      </c>
      <c r="H2272" s="2">
        <f t="shared" si="2388"/>
        <v>4.3571478527999998</v>
      </c>
      <c r="I2272" s="2">
        <f t="shared" si="2392"/>
        <v>134261.15393617921</v>
      </c>
      <c r="J2272" s="2"/>
      <c r="K2272" s="2"/>
      <c r="L2272" s="2"/>
      <c r="M2272" s="2"/>
      <c r="N2272" s="2"/>
      <c r="O2272" s="2"/>
      <c r="R2272">
        <v>9</v>
      </c>
      <c r="S2272" s="2">
        <f t="shared" si="2379"/>
        <v>2.1785739263999999</v>
      </c>
      <c r="T2272" s="2">
        <f t="shared" si="2380"/>
        <v>2.1785739263999999</v>
      </c>
      <c r="U2272" s="2">
        <f t="shared" si="2381"/>
        <v>0</v>
      </c>
      <c r="V2272" s="2"/>
      <c r="W2272" s="2">
        <f>S2272-S2272*$N$20</f>
        <v>1.7428591411199998</v>
      </c>
      <c r="X2272" s="2">
        <f>T2272-T2272*$N$20</f>
        <v>1.7428591411199998</v>
      </c>
      <c r="Y2272" s="2">
        <f>U2272-U2272*$N$20</f>
        <v>0</v>
      </c>
      <c r="Z2272" s="2"/>
      <c r="AA2272" s="2">
        <f t="shared" si="2389"/>
        <v>1.0457154846719998</v>
      </c>
      <c r="AB2272" s="2">
        <f t="shared" si="2382"/>
        <v>1.0457154846719998</v>
      </c>
      <c r="AC2272" s="2">
        <f t="shared" si="2383"/>
        <v>0</v>
      </c>
      <c r="AD2272" s="2"/>
      <c r="AE2272" s="2">
        <f t="shared" si="2393"/>
        <v>2.1785739263999999</v>
      </c>
      <c r="AF2272" s="2">
        <f t="shared" si="2390"/>
        <v>2.1785739263999999</v>
      </c>
      <c r="AG2272" s="2">
        <f t="shared" si="2391"/>
        <v>0</v>
      </c>
    </row>
    <row r="2273" spans="1:35" x14ac:dyDescent="0.25">
      <c r="D2273">
        <f t="shared" si="2384"/>
        <v>10</v>
      </c>
      <c r="E2273" s="2">
        <f t="shared" si="2385"/>
        <v>1.0457154846719998</v>
      </c>
      <c r="F2273" s="2">
        <f t="shared" si="2386"/>
        <v>1.0457154846719998</v>
      </c>
      <c r="G2273">
        <f t="shared" si="2387"/>
        <v>0</v>
      </c>
      <c r="H2273" s="2">
        <f t="shared" si="2388"/>
        <v>2.0914309693439996</v>
      </c>
      <c r="I2273" s="2">
        <f t="shared" si="2392"/>
        <v>67114.019806248951</v>
      </c>
      <c r="J2273" s="2"/>
      <c r="K2273" s="2"/>
      <c r="L2273" s="2"/>
      <c r="M2273" s="2"/>
      <c r="N2273" s="2"/>
      <c r="O2273" s="2"/>
      <c r="R2273">
        <v>10</v>
      </c>
      <c r="S2273" s="2">
        <f t="shared" si="2379"/>
        <v>1.0457154846719998</v>
      </c>
      <c r="T2273" s="2">
        <f t="shared" si="2380"/>
        <v>1.0457154846719998</v>
      </c>
      <c r="U2273" s="2">
        <f t="shared" si="2381"/>
        <v>0</v>
      </c>
      <c r="V2273" s="2"/>
      <c r="W2273" s="2">
        <f>S2273-S2273*$N$21</f>
        <v>0.8365723877375999</v>
      </c>
      <c r="X2273" s="2">
        <f>T2273-T2273*$N$21</f>
        <v>0.8365723877375999</v>
      </c>
      <c r="Y2273" s="2">
        <f>U2273-U2273*$N$21</f>
        <v>0</v>
      </c>
      <c r="Z2273" s="2"/>
      <c r="AA2273" s="2">
        <f t="shared" si="2389"/>
        <v>0.50194343264255992</v>
      </c>
      <c r="AB2273" s="2">
        <f t="shared" si="2382"/>
        <v>0.50194343264255992</v>
      </c>
      <c r="AC2273" s="2">
        <f t="shared" si="2383"/>
        <v>0</v>
      </c>
      <c r="AD2273" s="2"/>
      <c r="AE2273" s="2">
        <f t="shared" si="2393"/>
        <v>1.0457154846719998</v>
      </c>
      <c r="AF2273" s="2">
        <f t="shared" si="2390"/>
        <v>1.0457154846719998</v>
      </c>
      <c r="AG2273" s="2">
        <f t="shared" si="2391"/>
        <v>0</v>
      </c>
    </row>
    <row r="2274" spans="1:35" x14ac:dyDescent="0.25">
      <c r="D2274">
        <f t="shared" si="2384"/>
        <v>11</v>
      </c>
      <c r="E2274" s="2">
        <f t="shared" si="2385"/>
        <v>0.50194343264255992</v>
      </c>
      <c r="F2274" s="2">
        <f t="shared" si="2386"/>
        <v>0.50194343264255992</v>
      </c>
      <c r="G2274">
        <f t="shared" si="2387"/>
        <v>0</v>
      </c>
      <c r="H2274" s="2">
        <f t="shared" si="2388"/>
        <v>1.0038868652851198</v>
      </c>
      <c r="I2274" s="2">
        <f t="shared" si="2392"/>
        <v>40360.26753192296</v>
      </c>
      <c r="J2274" s="2"/>
      <c r="K2274" s="2"/>
      <c r="L2274" s="2"/>
      <c r="M2274" s="2"/>
      <c r="N2274" s="2"/>
      <c r="O2274" s="2"/>
      <c r="R2274" s="3">
        <v>11</v>
      </c>
      <c r="S2274" s="6">
        <f t="shared" si="2379"/>
        <v>0.50194343264255992</v>
      </c>
      <c r="T2274" s="6">
        <f t="shared" si="2380"/>
        <v>0.50194343264255992</v>
      </c>
      <c r="U2274" s="6">
        <f t="shared" si="2381"/>
        <v>0</v>
      </c>
      <c r="V2274" s="7"/>
      <c r="W2274" s="2">
        <f>S2274-S2274*$N$22</f>
        <v>0.40155474611404796</v>
      </c>
      <c r="X2274" s="2">
        <f>T2274-T2274*$N$22</f>
        <v>0.40155474611404796</v>
      </c>
      <c r="Y2274" s="2">
        <f>U2274-U2274*$N$22</f>
        <v>0</v>
      </c>
      <c r="Z2274" s="2"/>
      <c r="AA2274" s="2">
        <f t="shared" si="2389"/>
        <v>0.24093284766842876</v>
      </c>
      <c r="AB2274" s="2">
        <f t="shared" si="2382"/>
        <v>0.24093284766842876</v>
      </c>
      <c r="AC2274" s="2">
        <f t="shared" si="2383"/>
        <v>0</v>
      </c>
      <c r="AD2274" s="2"/>
      <c r="AE2274" s="2">
        <f t="shared" si="2393"/>
        <v>0.50194343264255992</v>
      </c>
      <c r="AF2274" s="2">
        <f t="shared" si="2390"/>
        <v>0.50194343264255992</v>
      </c>
      <c r="AG2274" s="2">
        <f t="shared" si="2391"/>
        <v>0</v>
      </c>
    </row>
    <row r="2275" spans="1:35" x14ac:dyDescent="0.25">
      <c r="H2275" s="2">
        <f>SUM(H2264:H2274)</f>
        <v>9611.8210262316497</v>
      </c>
      <c r="I2275">
        <f>SUM(I2266:I2274)</f>
        <v>3779450.7685921113</v>
      </c>
      <c r="R2275" t="s">
        <v>30</v>
      </c>
      <c r="T2275">
        <f>IF($H2275&lt;$J$12,F2275,F2275/$H2275*$J$12)</f>
        <v>0</v>
      </c>
      <c r="U2275">
        <f>SUM(S2264:U2274)</f>
        <v>7052.9194890474282</v>
      </c>
      <c r="Y2275" s="2">
        <f>SUM(W2264:Y2274)</f>
        <v>6877.3355912379429</v>
      </c>
      <c r="AC2275" s="2">
        <f>SUM(AA2264:AC2274)</f>
        <v>2053.4013547427667</v>
      </c>
      <c r="AE2275" s="2">
        <f>SUM(AE2264:AE2274)</f>
        <v>4805.9105131158249</v>
      </c>
      <c r="AF2275" s="2">
        <f>SUM(AF2264:AF2274)</f>
        <v>4805.9105131158249</v>
      </c>
      <c r="AG2275">
        <f>SUM(AG2264:AG2274)</f>
        <v>0</v>
      </c>
      <c r="AH2275" s="15">
        <f>SUM(AE2264:AG2274)</f>
        <v>9611.8210262316461</v>
      </c>
    </row>
    <row r="2276" spans="1:35" x14ac:dyDescent="0.25">
      <c r="B2276" s="3"/>
      <c r="C2276" s="3"/>
      <c r="D2276" s="3"/>
      <c r="E2276" s="6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14"/>
      <c r="AI2276" s="3"/>
    </row>
    <row r="2277" spans="1:35" x14ac:dyDescent="0.25">
      <c r="B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7"/>
      <c r="U2277" s="7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7"/>
      <c r="AH2277" s="19"/>
      <c r="AI2277" s="7"/>
    </row>
    <row r="2278" spans="1:35" x14ac:dyDescent="0.25">
      <c r="A2278" t="s">
        <v>24</v>
      </c>
      <c r="B2278">
        <f>B2263+1</f>
        <v>150</v>
      </c>
      <c r="D2278" s="3" t="s">
        <v>34</v>
      </c>
      <c r="E2278" s="3" t="s">
        <v>5</v>
      </c>
      <c r="F2278" s="3" t="s">
        <v>4</v>
      </c>
      <c r="G2278" s="3" t="s">
        <v>6</v>
      </c>
      <c r="H2278" s="3" t="s">
        <v>14</v>
      </c>
      <c r="I2278" s="3" t="s">
        <v>7</v>
      </c>
      <c r="K2278" s="14" t="s">
        <v>32</v>
      </c>
      <c r="L2278" s="4"/>
      <c r="M2278" s="4"/>
      <c r="N2278" s="3" t="s">
        <v>51</v>
      </c>
      <c r="O2278" s="3" t="s">
        <v>50</v>
      </c>
      <c r="P2278" s="3" t="s">
        <v>14</v>
      </c>
      <c r="R2278" s="3" t="s">
        <v>34</v>
      </c>
      <c r="S2278" s="3" t="s">
        <v>35</v>
      </c>
      <c r="T2278" s="3" t="s">
        <v>36</v>
      </c>
      <c r="U2278" s="3" t="s">
        <v>37</v>
      </c>
      <c r="W2278" s="3" t="s">
        <v>38</v>
      </c>
      <c r="X2278" s="3" t="s">
        <v>39</v>
      </c>
      <c r="Y2278" s="3" t="s">
        <v>40</v>
      </c>
      <c r="AA2278" s="3" t="s">
        <v>41</v>
      </c>
      <c r="AB2278" s="3" t="s">
        <v>42</v>
      </c>
      <c r="AC2278" s="3" t="s">
        <v>43</v>
      </c>
      <c r="AE2278" s="3" t="s">
        <v>52</v>
      </c>
      <c r="AF2278" s="3" t="s">
        <v>54</v>
      </c>
      <c r="AG2278" s="3" t="s">
        <v>53</v>
      </c>
      <c r="AH2278" s="1" t="s">
        <v>24</v>
      </c>
      <c r="AI2278">
        <f>B2278</f>
        <v>150</v>
      </c>
    </row>
    <row r="2279" spans="1:35" x14ac:dyDescent="0.25">
      <c r="D2279">
        <f>D2264</f>
        <v>1</v>
      </c>
      <c r="E2279" s="2">
        <f>AE2264</f>
        <v>3779.4507685921112</v>
      </c>
      <c r="F2279" s="2">
        <f>AF2264</f>
        <v>3779.4507685921112</v>
      </c>
      <c r="G2279">
        <f>IF($B2278&lt;$M$5,0,$K$6)</f>
        <v>0</v>
      </c>
      <c r="H2279" s="2">
        <f>SUM(E2279:G2279)</f>
        <v>7558.9015371842224</v>
      </c>
      <c r="K2279" s="1" t="s">
        <v>17</v>
      </c>
      <c r="L2279" s="2">
        <f>SUM(I2281:I2289)</f>
        <v>3779450.7685921113</v>
      </c>
      <c r="M2279" s="4"/>
      <c r="N2279" s="7">
        <f>L2282+L2283</f>
        <v>1889725.3842960557</v>
      </c>
      <c r="O2279" s="7">
        <f>L2284</f>
        <v>1889725.3842960557</v>
      </c>
      <c r="P2279" s="4"/>
      <c r="R2279">
        <v>1</v>
      </c>
      <c r="S2279" s="2">
        <f t="shared" ref="S2279:S2289" si="2395">IF($H2279&lt;$J$12,E2279,E2279/$H2279*$J$12)</f>
        <v>2500</v>
      </c>
      <c r="T2279" s="2">
        <f t="shared" ref="T2279:T2289" si="2396">IF($H2279&lt;$J$12,F2279,F2279/$H2279*$J$12)</f>
        <v>2500</v>
      </c>
      <c r="U2279" s="2">
        <f t="shared" ref="U2279:U2289" si="2397">IF($H2279&lt;$J$12,G2279,G2279/$H2279*$J$12)</f>
        <v>0</v>
      </c>
      <c r="V2279" s="2"/>
      <c r="W2279" s="2">
        <f>S2279-S2279*$N$12</f>
        <v>2500</v>
      </c>
      <c r="X2279" s="2">
        <f>T2279-T2279*$N$12</f>
        <v>2500</v>
      </c>
      <c r="Y2279" s="2">
        <f>U2279-U2279*$N$12</f>
        <v>0</v>
      </c>
      <c r="Z2279" s="2"/>
      <c r="AA2279" s="2">
        <f>W2279*VLOOKUP($R2279,$D$19:$E$29,2,FALSE)</f>
        <v>625</v>
      </c>
      <c r="AB2279" s="2">
        <f t="shared" ref="AB2279:AB2289" si="2398">X2279*VLOOKUP($R2279,$D$19:$E$29,2,FALSE)</f>
        <v>625</v>
      </c>
      <c r="AC2279" s="2">
        <f t="shared" ref="AC2279:AC2289" si="2399">Y2279*VLOOKUP($R2279,$D$19:$E$29,2,FALSE)</f>
        <v>0</v>
      </c>
      <c r="AD2279" s="2"/>
      <c r="AE2279" s="2">
        <f>N2282</f>
        <v>3779.4507685921112</v>
      </c>
      <c r="AF2279" s="2">
        <f>O2282</f>
        <v>3779.4507685921112</v>
      </c>
      <c r="AG2279">
        <v>0</v>
      </c>
    </row>
    <row r="2280" spans="1:35" x14ac:dyDescent="0.25">
      <c r="D2280">
        <f t="shared" ref="D2280:D2289" si="2400">D2265</f>
        <v>2</v>
      </c>
      <c r="E2280" s="2">
        <f t="shared" ref="E2280:E2289" si="2401">AE2265</f>
        <v>625</v>
      </c>
      <c r="F2280" s="2">
        <f t="shared" ref="F2280:F2289" si="2402">AF2265</f>
        <v>625</v>
      </c>
      <c r="G2280">
        <f t="shared" ref="G2280:G2289" si="2403">AG2265</f>
        <v>0</v>
      </c>
      <c r="H2280" s="2">
        <f t="shared" ref="H2280:H2289" si="2404">SUM(E2280:G2280)</f>
        <v>1250</v>
      </c>
      <c r="K2280" s="1" t="s">
        <v>19</v>
      </c>
      <c r="L2280" s="8">
        <f>IF(B2278&lt;$M$5,0,$K$6/SUM($K$6,E2279:E2289))</f>
        <v>0</v>
      </c>
      <c r="M2280" s="1" t="s">
        <v>15</v>
      </c>
      <c r="N2280" s="2">
        <f>N2279*$I$6</f>
        <v>3779.4507685921112</v>
      </c>
      <c r="O2280" s="2">
        <f>O2279*$I$6</f>
        <v>3779.4507685921112</v>
      </c>
      <c r="P2280" s="2">
        <f>SUM(N2280:O2280)</f>
        <v>7558.9015371842224</v>
      </c>
      <c r="R2280">
        <v>2</v>
      </c>
      <c r="S2280" s="2">
        <f t="shared" si="2395"/>
        <v>625</v>
      </c>
      <c r="T2280" s="2">
        <f t="shared" si="2396"/>
        <v>625</v>
      </c>
      <c r="U2280" s="2">
        <f t="shared" si="2397"/>
        <v>0</v>
      </c>
      <c r="V2280" s="2"/>
      <c r="W2280" s="2">
        <f>S2280-S2280*$N$13</f>
        <v>593.75</v>
      </c>
      <c r="X2280" s="2">
        <f>T2280-T2280*$N$13</f>
        <v>593.75</v>
      </c>
      <c r="Y2280" s="2">
        <f>U2280-U2280*$N$13</f>
        <v>0</v>
      </c>
      <c r="Z2280" s="2"/>
      <c r="AA2280" s="2">
        <f t="shared" ref="AA2280:AA2289" si="2405">W2280*VLOOKUP($R2280,$D$19:$E$29,2,FALSE)</f>
        <v>237.5</v>
      </c>
      <c r="AB2280" s="2">
        <f t="shared" si="2398"/>
        <v>237.5</v>
      </c>
      <c r="AC2280" s="2">
        <f t="shared" si="2399"/>
        <v>0</v>
      </c>
      <c r="AD2280" s="2"/>
      <c r="AE2280" s="2">
        <f>AA2279</f>
        <v>625</v>
      </c>
      <c r="AF2280" s="2">
        <f t="shared" ref="AF2280:AF2289" si="2406">AB2279</f>
        <v>625</v>
      </c>
      <c r="AG2280" s="2">
        <f t="shared" ref="AG2280:AG2289" si="2407">AC2279</f>
        <v>0</v>
      </c>
    </row>
    <row r="2281" spans="1:35" x14ac:dyDescent="0.25">
      <c r="D2281">
        <f t="shared" si="2400"/>
        <v>3</v>
      </c>
      <c r="E2281" s="2">
        <f t="shared" si="2401"/>
        <v>237.5</v>
      </c>
      <c r="F2281" s="2">
        <f t="shared" si="2402"/>
        <v>237.5</v>
      </c>
      <c r="G2281">
        <f t="shared" si="2403"/>
        <v>0</v>
      </c>
      <c r="H2281" s="2">
        <f t="shared" si="2404"/>
        <v>475</v>
      </c>
      <c r="I2281" s="2">
        <f t="shared" ref="I2281:I2289" si="2408">F2281*VLOOKUP(D2281,$H$12:$L$22,4,FALSE)</f>
        <v>1149025</v>
      </c>
      <c r="J2281" s="2"/>
      <c r="K2281" s="1" t="s">
        <v>20</v>
      </c>
      <c r="L2281" s="8">
        <f>1-L2280</f>
        <v>1</v>
      </c>
      <c r="M2281" s="1" t="s">
        <v>16</v>
      </c>
      <c r="N2281" s="2">
        <f>IF($P2280&lt;$I$7,N2280,$I$7*N2280/$P2280)</f>
        <v>3779.4507685921112</v>
      </c>
      <c r="O2281" s="2">
        <f>IF($P2280&lt;$I$7,O2280,$I$7*O2280/$P2280)</f>
        <v>3779.4507685921112</v>
      </c>
      <c r="P2281" s="2">
        <f>SUM(N2281:O2281)</f>
        <v>7558.9015371842224</v>
      </c>
      <c r="R2281">
        <v>3</v>
      </c>
      <c r="S2281" s="2">
        <f t="shared" si="2395"/>
        <v>237.5</v>
      </c>
      <c r="T2281" s="2">
        <f t="shared" si="2396"/>
        <v>237.5</v>
      </c>
      <c r="U2281" s="2">
        <f t="shared" si="2397"/>
        <v>0</v>
      </c>
      <c r="V2281" s="2"/>
      <c r="W2281" s="2">
        <f>S2281-S2281*$N$14</f>
        <v>213.75</v>
      </c>
      <c r="X2281" s="2">
        <f>T2281-T2281*$N$14</f>
        <v>213.75</v>
      </c>
      <c r="Y2281" s="2">
        <f>U2281-U2281*$N$14</f>
        <v>0</v>
      </c>
      <c r="Z2281" s="2"/>
      <c r="AA2281" s="2">
        <f t="shared" si="2405"/>
        <v>85.5</v>
      </c>
      <c r="AB2281" s="2">
        <f t="shared" si="2398"/>
        <v>85.5</v>
      </c>
      <c r="AC2281" s="2">
        <f t="shared" si="2399"/>
        <v>0</v>
      </c>
      <c r="AD2281" s="2"/>
      <c r="AE2281" s="2">
        <f t="shared" ref="AE2281:AE2289" si="2409">AA2280</f>
        <v>237.5</v>
      </c>
      <c r="AF2281" s="2">
        <f t="shared" si="2406"/>
        <v>237.5</v>
      </c>
      <c r="AG2281" s="2">
        <f t="shared" si="2407"/>
        <v>0</v>
      </c>
    </row>
    <row r="2282" spans="1:35" x14ac:dyDescent="0.25">
      <c r="D2282">
        <f t="shared" si="2400"/>
        <v>4</v>
      </c>
      <c r="E2282" s="2">
        <f t="shared" si="2401"/>
        <v>85.5</v>
      </c>
      <c r="F2282" s="2">
        <f t="shared" si="2402"/>
        <v>85.5</v>
      </c>
      <c r="G2282">
        <f t="shared" si="2403"/>
        <v>0</v>
      </c>
      <c r="H2282" s="2">
        <f t="shared" si="2404"/>
        <v>171</v>
      </c>
      <c r="I2282" s="2">
        <f t="shared" si="2408"/>
        <v>847732.5</v>
      </c>
      <c r="J2282" s="2"/>
      <c r="K2282" s="1" t="s">
        <v>21</v>
      </c>
      <c r="L2282" s="2">
        <f>L2279*L2280</f>
        <v>0</v>
      </c>
      <c r="M2282" s="1" t="s">
        <v>33</v>
      </c>
      <c r="N2282" s="2">
        <f>N2281</f>
        <v>3779.4507685921112</v>
      </c>
      <c r="O2282" s="2">
        <f t="shared" ref="O2282" si="2410">O2281</f>
        <v>3779.4507685921112</v>
      </c>
      <c r="P2282" s="2">
        <f>SUM(N2282:O2282)</f>
        <v>7558.9015371842224</v>
      </c>
      <c r="R2282">
        <v>4</v>
      </c>
      <c r="S2282" s="2">
        <f t="shared" si="2395"/>
        <v>85.5</v>
      </c>
      <c r="T2282" s="2">
        <f t="shared" si="2396"/>
        <v>85.5</v>
      </c>
      <c r="U2282" s="2">
        <f t="shared" si="2397"/>
        <v>0</v>
      </c>
      <c r="V2282" s="2"/>
      <c r="W2282" s="2">
        <f>S2282-S2282*$N$15</f>
        <v>68.400000000000006</v>
      </c>
      <c r="X2282" s="2">
        <f>T2282-T2282*$N$15</f>
        <v>68.400000000000006</v>
      </c>
      <c r="Y2282" s="2">
        <f>U2282-U2282*$N$15</f>
        <v>0</v>
      </c>
      <c r="Z2282" s="2"/>
      <c r="AA2282" s="2">
        <f t="shared" si="2405"/>
        <v>41.04</v>
      </c>
      <c r="AB2282" s="2">
        <f t="shared" si="2398"/>
        <v>41.04</v>
      </c>
      <c r="AC2282" s="2">
        <f t="shared" si="2399"/>
        <v>0</v>
      </c>
      <c r="AD2282" s="2"/>
      <c r="AE2282" s="2">
        <f t="shared" si="2409"/>
        <v>85.5</v>
      </c>
      <c r="AF2282" s="2">
        <f t="shared" si="2406"/>
        <v>85.5</v>
      </c>
      <c r="AG2282" s="2">
        <f t="shared" si="2407"/>
        <v>0</v>
      </c>
    </row>
    <row r="2283" spans="1:35" x14ac:dyDescent="0.25">
      <c r="D2283">
        <f t="shared" si="2400"/>
        <v>5</v>
      </c>
      <c r="E2283" s="2">
        <f t="shared" si="2401"/>
        <v>41.04</v>
      </c>
      <c r="F2283" s="2">
        <f t="shared" si="2402"/>
        <v>41.04</v>
      </c>
      <c r="G2283">
        <f t="shared" si="2403"/>
        <v>0</v>
      </c>
      <c r="H2283" s="2">
        <f t="shared" si="2404"/>
        <v>82.08</v>
      </c>
      <c r="I2283" s="2">
        <f t="shared" si="2408"/>
        <v>647282.88</v>
      </c>
      <c r="J2283" s="2"/>
      <c r="K2283" s="1" t="s">
        <v>22</v>
      </c>
      <c r="L2283" s="2">
        <f>(L2279*L2281)/2</f>
        <v>1889725.3842960557</v>
      </c>
      <c r="R2283">
        <v>5</v>
      </c>
      <c r="S2283" s="2">
        <f t="shared" si="2395"/>
        <v>41.04</v>
      </c>
      <c r="T2283" s="2">
        <f t="shared" si="2396"/>
        <v>41.04</v>
      </c>
      <c r="U2283" s="2">
        <f t="shared" si="2397"/>
        <v>0</v>
      </c>
      <c r="V2283" s="2"/>
      <c r="W2283" s="2">
        <f>S2283-S2283*$N$16</f>
        <v>32.832000000000001</v>
      </c>
      <c r="X2283" s="2">
        <f>T2283-T2283*$N$16</f>
        <v>32.832000000000001</v>
      </c>
      <c r="Y2283" s="2">
        <f>U2283-U2283*$N$16</f>
        <v>0</v>
      </c>
      <c r="Z2283" s="2"/>
      <c r="AA2283" s="2">
        <f t="shared" si="2405"/>
        <v>19.699200000000001</v>
      </c>
      <c r="AB2283" s="2">
        <f t="shared" si="2398"/>
        <v>19.699200000000001</v>
      </c>
      <c r="AC2283" s="2">
        <f t="shared" si="2399"/>
        <v>0</v>
      </c>
      <c r="AD2283" s="2"/>
      <c r="AE2283" s="2">
        <f t="shared" si="2409"/>
        <v>41.04</v>
      </c>
      <c r="AF2283" s="2">
        <f t="shared" si="2406"/>
        <v>41.04</v>
      </c>
      <c r="AG2283" s="2">
        <f t="shared" si="2407"/>
        <v>0</v>
      </c>
    </row>
    <row r="2284" spans="1:35" x14ac:dyDescent="0.25">
      <c r="D2284">
        <f t="shared" si="2400"/>
        <v>6</v>
      </c>
      <c r="E2284" s="2">
        <f t="shared" si="2401"/>
        <v>19.699200000000001</v>
      </c>
      <c r="F2284" s="2">
        <f t="shared" si="2402"/>
        <v>19.699200000000001</v>
      </c>
      <c r="G2284">
        <f t="shared" si="2403"/>
        <v>0</v>
      </c>
      <c r="H2284" s="2">
        <f t="shared" si="2404"/>
        <v>39.398400000000002</v>
      </c>
      <c r="I2284" s="2">
        <f t="shared" si="2408"/>
        <v>447309.73440000002</v>
      </c>
      <c r="J2284" s="2"/>
      <c r="K2284" s="1" t="s">
        <v>23</v>
      </c>
      <c r="L2284" s="2">
        <f>L2283</f>
        <v>1889725.3842960557</v>
      </c>
      <c r="R2284">
        <v>6</v>
      </c>
      <c r="S2284" s="2">
        <f t="shared" si="2395"/>
        <v>19.699200000000001</v>
      </c>
      <c r="T2284" s="2">
        <f t="shared" si="2396"/>
        <v>19.699200000000001</v>
      </c>
      <c r="U2284" s="2">
        <f t="shared" si="2397"/>
        <v>0</v>
      </c>
      <c r="V2284" s="2"/>
      <c r="W2284" s="2">
        <f>S2284-S2284*$N$17</f>
        <v>15.759360000000001</v>
      </c>
      <c r="X2284" s="2">
        <f>T2284-T2284*$N$17</f>
        <v>15.759360000000001</v>
      </c>
      <c r="Y2284" s="2">
        <f>U2284-U2284*$N$17</f>
        <v>0</v>
      </c>
      <c r="Z2284" s="2"/>
      <c r="AA2284" s="2">
        <f t="shared" si="2405"/>
        <v>9.4556160000000009</v>
      </c>
      <c r="AB2284" s="2">
        <f t="shared" si="2398"/>
        <v>9.4556160000000009</v>
      </c>
      <c r="AC2284" s="2">
        <f t="shared" si="2399"/>
        <v>0</v>
      </c>
      <c r="AD2284" s="2"/>
      <c r="AE2284" s="2">
        <f t="shared" si="2409"/>
        <v>19.699200000000001</v>
      </c>
      <c r="AF2284" s="2">
        <f t="shared" si="2406"/>
        <v>19.699200000000001</v>
      </c>
      <c r="AG2284" s="2">
        <f t="shared" si="2407"/>
        <v>0</v>
      </c>
    </row>
    <row r="2285" spans="1:35" x14ac:dyDescent="0.25">
      <c r="D2285">
        <f t="shared" si="2400"/>
        <v>7</v>
      </c>
      <c r="E2285" s="2">
        <f t="shared" si="2401"/>
        <v>9.4556160000000009</v>
      </c>
      <c r="F2285" s="2">
        <f t="shared" si="2402"/>
        <v>9.4556160000000009</v>
      </c>
      <c r="G2285">
        <f t="shared" si="2403"/>
        <v>0</v>
      </c>
      <c r="H2285" s="2">
        <f t="shared" si="2404"/>
        <v>18.911232000000002</v>
      </c>
      <c r="I2285" s="2">
        <f t="shared" si="2408"/>
        <v>278288.23449600005</v>
      </c>
      <c r="J2285" s="2"/>
      <c r="K2285" s="15"/>
      <c r="L2285" s="2"/>
      <c r="M2285" s="2"/>
      <c r="N2285" s="2"/>
      <c r="O2285" s="2"/>
      <c r="R2285">
        <v>7</v>
      </c>
      <c r="S2285" s="2">
        <f t="shared" si="2395"/>
        <v>9.4556160000000009</v>
      </c>
      <c r="T2285" s="2">
        <f t="shared" si="2396"/>
        <v>9.4556160000000009</v>
      </c>
      <c r="U2285" s="2">
        <f t="shared" si="2397"/>
        <v>0</v>
      </c>
      <c r="V2285" s="2"/>
      <c r="W2285" s="2">
        <f>S2285-S2285*$N$18</f>
        <v>7.5644928000000009</v>
      </c>
      <c r="X2285" s="2">
        <f>T2285-T2285*$N$18</f>
        <v>7.5644928000000009</v>
      </c>
      <c r="Y2285" s="2">
        <f>U2285-U2285*$N$18</f>
        <v>0</v>
      </c>
      <c r="Z2285" s="2"/>
      <c r="AA2285" s="2">
        <f t="shared" si="2405"/>
        <v>4.53869568</v>
      </c>
      <c r="AB2285" s="2">
        <f t="shared" si="2398"/>
        <v>4.53869568</v>
      </c>
      <c r="AC2285" s="2">
        <f t="shared" si="2399"/>
        <v>0</v>
      </c>
      <c r="AD2285" s="2"/>
      <c r="AE2285" s="2">
        <f t="shared" si="2409"/>
        <v>9.4556160000000009</v>
      </c>
      <c r="AF2285" s="2">
        <f t="shared" si="2406"/>
        <v>9.4556160000000009</v>
      </c>
      <c r="AG2285" s="2">
        <f t="shared" si="2407"/>
        <v>0</v>
      </c>
    </row>
    <row r="2286" spans="1:35" x14ac:dyDescent="0.25">
      <c r="D2286">
        <f t="shared" si="2400"/>
        <v>8</v>
      </c>
      <c r="E2286" s="2">
        <f t="shared" si="2401"/>
        <v>4.53869568</v>
      </c>
      <c r="F2286" s="2">
        <f t="shared" si="2402"/>
        <v>4.53869568</v>
      </c>
      <c r="G2286">
        <f t="shared" si="2403"/>
        <v>0</v>
      </c>
      <c r="H2286" s="2">
        <f t="shared" si="2404"/>
        <v>9.07739136</v>
      </c>
      <c r="I2286" s="2">
        <f t="shared" si="2408"/>
        <v>168076.97842176</v>
      </c>
      <c r="J2286" s="2"/>
      <c r="K2286" s="2"/>
      <c r="L2286" s="2"/>
      <c r="M2286" s="2"/>
      <c r="N2286" s="2"/>
      <c r="O2286" s="2"/>
      <c r="R2286">
        <v>8</v>
      </c>
      <c r="S2286" s="2">
        <f t="shared" si="2395"/>
        <v>4.53869568</v>
      </c>
      <c r="T2286" s="2">
        <f t="shared" si="2396"/>
        <v>4.53869568</v>
      </c>
      <c r="U2286" s="2">
        <f t="shared" si="2397"/>
        <v>0</v>
      </c>
      <c r="V2286" s="2"/>
      <c r="W2286" s="2">
        <f>S2286-S2286*$N$19</f>
        <v>3.630956544</v>
      </c>
      <c r="X2286" s="2">
        <f>T2286-T2286*$N$19</f>
        <v>3.630956544</v>
      </c>
      <c r="Y2286" s="2">
        <f>U2286-U2286*$N$19</f>
        <v>0</v>
      </c>
      <c r="Z2286" s="2"/>
      <c r="AA2286" s="2">
        <f t="shared" si="2405"/>
        <v>2.1785739263999999</v>
      </c>
      <c r="AB2286" s="2">
        <f t="shared" si="2398"/>
        <v>2.1785739263999999</v>
      </c>
      <c r="AC2286" s="2">
        <f t="shared" si="2399"/>
        <v>0</v>
      </c>
      <c r="AD2286" s="2"/>
      <c r="AE2286" s="2">
        <f t="shared" si="2409"/>
        <v>4.53869568</v>
      </c>
      <c r="AF2286" s="2">
        <f t="shared" si="2406"/>
        <v>4.53869568</v>
      </c>
      <c r="AG2286" s="2">
        <f t="shared" si="2407"/>
        <v>0</v>
      </c>
    </row>
    <row r="2287" spans="1:35" x14ac:dyDescent="0.25">
      <c r="D2287">
        <f t="shared" si="2400"/>
        <v>9</v>
      </c>
      <c r="E2287" s="2">
        <f t="shared" si="2401"/>
        <v>2.1785739263999999</v>
      </c>
      <c r="F2287" s="2">
        <f t="shared" si="2402"/>
        <v>2.1785739263999999</v>
      </c>
      <c r="G2287">
        <f t="shared" si="2403"/>
        <v>0</v>
      </c>
      <c r="H2287" s="2">
        <f t="shared" si="2404"/>
        <v>4.3571478527999998</v>
      </c>
      <c r="I2287" s="2">
        <f t="shared" si="2408"/>
        <v>134261.15393617921</v>
      </c>
      <c r="J2287" s="2"/>
      <c r="K2287" s="2"/>
      <c r="L2287" s="2"/>
      <c r="M2287" s="2"/>
      <c r="N2287" s="2"/>
      <c r="O2287" s="2"/>
      <c r="R2287">
        <v>9</v>
      </c>
      <c r="S2287" s="2">
        <f t="shared" si="2395"/>
        <v>2.1785739263999999</v>
      </c>
      <c r="T2287" s="2">
        <f t="shared" si="2396"/>
        <v>2.1785739263999999</v>
      </c>
      <c r="U2287" s="2">
        <f t="shared" si="2397"/>
        <v>0</v>
      </c>
      <c r="V2287" s="2"/>
      <c r="W2287" s="2">
        <f>S2287-S2287*$N$20</f>
        <v>1.7428591411199998</v>
      </c>
      <c r="X2287" s="2">
        <f>T2287-T2287*$N$20</f>
        <v>1.7428591411199998</v>
      </c>
      <c r="Y2287" s="2">
        <f>U2287-U2287*$N$20</f>
        <v>0</v>
      </c>
      <c r="Z2287" s="2"/>
      <c r="AA2287" s="2">
        <f t="shared" si="2405"/>
        <v>1.0457154846719998</v>
      </c>
      <c r="AB2287" s="2">
        <f t="shared" si="2398"/>
        <v>1.0457154846719998</v>
      </c>
      <c r="AC2287" s="2">
        <f t="shared" si="2399"/>
        <v>0</v>
      </c>
      <c r="AD2287" s="2"/>
      <c r="AE2287" s="2">
        <f t="shared" si="2409"/>
        <v>2.1785739263999999</v>
      </c>
      <c r="AF2287" s="2">
        <f t="shared" si="2406"/>
        <v>2.1785739263999999</v>
      </c>
      <c r="AG2287" s="2">
        <f t="shared" si="2407"/>
        <v>0</v>
      </c>
    </row>
    <row r="2288" spans="1:35" x14ac:dyDescent="0.25">
      <c r="D2288">
        <f t="shared" si="2400"/>
        <v>10</v>
      </c>
      <c r="E2288" s="2">
        <f t="shared" si="2401"/>
        <v>1.0457154846719998</v>
      </c>
      <c r="F2288" s="2">
        <f t="shared" si="2402"/>
        <v>1.0457154846719998</v>
      </c>
      <c r="G2288">
        <f t="shared" si="2403"/>
        <v>0</v>
      </c>
      <c r="H2288" s="2">
        <f t="shared" si="2404"/>
        <v>2.0914309693439996</v>
      </c>
      <c r="I2288" s="2">
        <f t="shared" si="2408"/>
        <v>67114.019806248951</v>
      </c>
      <c r="J2288" s="2"/>
      <c r="K2288" s="2"/>
      <c r="L2288" s="2"/>
      <c r="M2288" s="2"/>
      <c r="N2288" s="2"/>
      <c r="O2288" s="2"/>
      <c r="R2288">
        <v>10</v>
      </c>
      <c r="S2288" s="2">
        <f t="shared" si="2395"/>
        <v>1.0457154846719998</v>
      </c>
      <c r="T2288" s="2">
        <f t="shared" si="2396"/>
        <v>1.0457154846719998</v>
      </c>
      <c r="U2288" s="2">
        <f t="shared" si="2397"/>
        <v>0</v>
      </c>
      <c r="V2288" s="2"/>
      <c r="W2288" s="2">
        <f>S2288-S2288*$N$21</f>
        <v>0.8365723877375999</v>
      </c>
      <c r="X2288" s="2">
        <f>T2288-T2288*$N$21</f>
        <v>0.8365723877375999</v>
      </c>
      <c r="Y2288" s="2">
        <f>U2288-U2288*$N$21</f>
        <v>0</v>
      </c>
      <c r="Z2288" s="2"/>
      <c r="AA2288" s="2">
        <f t="shared" si="2405"/>
        <v>0.50194343264255992</v>
      </c>
      <c r="AB2288" s="2">
        <f t="shared" si="2398"/>
        <v>0.50194343264255992</v>
      </c>
      <c r="AC2288" s="2">
        <f t="shared" si="2399"/>
        <v>0</v>
      </c>
      <c r="AD2288" s="2"/>
      <c r="AE2288" s="2">
        <f t="shared" si="2409"/>
        <v>1.0457154846719998</v>
      </c>
      <c r="AF2288" s="2">
        <f t="shared" si="2406"/>
        <v>1.0457154846719998</v>
      </c>
      <c r="AG2288" s="2">
        <f t="shared" si="2407"/>
        <v>0</v>
      </c>
    </row>
    <row r="2289" spans="2:35" x14ac:dyDescent="0.25">
      <c r="D2289">
        <f t="shared" si="2400"/>
        <v>11</v>
      </c>
      <c r="E2289" s="2">
        <f t="shared" si="2401"/>
        <v>0.50194343264255992</v>
      </c>
      <c r="F2289" s="2">
        <f t="shared" si="2402"/>
        <v>0.50194343264255992</v>
      </c>
      <c r="G2289">
        <f t="shared" si="2403"/>
        <v>0</v>
      </c>
      <c r="H2289" s="2">
        <f t="shared" si="2404"/>
        <v>1.0038868652851198</v>
      </c>
      <c r="I2289" s="2">
        <f t="shared" si="2408"/>
        <v>40360.26753192296</v>
      </c>
      <c r="J2289" s="2"/>
      <c r="K2289" s="2"/>
      <c r="L2289" s="2"/>
      <c r="M2289" s="2"/>
      <c r="N2289" s="2"/>
      <c r="O2289" s="2"/>
      <c r="R2289" s="3">
        <v>11</v>
      </c>
      <c r="S2289" s="6">
        <f t="shared" si="2395"/>
        <v>0.50194343264255992</v>
      </c>
      <c r="T2289" s="6">
        <f t="shared" si="2396"/>
        <v>0.50194343264255992</v>
      </c>
      <c r="U2289" s="6">
        <f t="shared" si="2397"/>
        <v>0</v>
      </c>
      <c r="V2289" s="7"/>
      <c r="W2289" s="2">
        <f>S2289-S2289*$N$22</f>
        <v>0.40155474611404796</v>
      </c>
      <c r="X2289" s="2">
        <f>T2289-T2289*$N$22</f>
        <v>0.40155474611404796</v>
      </c>
      <c r="Y2289" s="2">
        <f>U2289-U2289*$N$22</f>
        <v>0</v>
      </c>
      <c r="Z2289" s="2"/>
      <c r="AA2289" s="2">
        <f t="shared" si="2405"/>
        <v>0.24093284766842876</v>
      </c>
      <c r="AB2289" s="2">
        <f t="shared" si="2398"/>
        <v>0.24093284766842876</v>
      </c>
      <c r="AC2289" s="2">
        <f t="shared" si="2399"/>
        <v>0</v>
      </c>
      <c r="AD2289" s="2"/>
      <c r="AE2289" s="2">
        <f t="shared" si="2409"/>
        <v>0.50194343264255992</v>
      </c>
      <c r="AF2289" s="2">
        <f t="shared" si="2406"/>
        <v>0.50194343264255992</v>
      </c>
      <c r="AG2289" s="2">
        <f t="shared" si="2407"/>
        <v>0</v>
      </c>
    </row>
    <row r="2290" spans="2:35" x14ac:dyDescent="0.25">
      <c r="H2290" s="2">
        <f>SUM(H2279:H2289)</f>
        <v>9611.8210262316497</v>
      </c>
      <c r="I2290">
        <f>SUM(I2281:I2289)</f>
        <v>3779450.7685921113</v>
      </c>
      <c r="R2290" t="s">
        <v>30</v>
      </c>
      <c r="T2290">
        <f>IF($H2290&lt;$J$12,F2290,F2290/$H2290*$J$12)</f>
        <v>0</v>
      </c>
      <c r="U2290">
        <f>SUM(S2279:U2289)</f>
        <v>7052.9194890474282</v>
      </c>
      <c r="Y2290" s="2">
        <f>SUM(W2279:Y2289)</f>
        <v>6877.3355912379429</v>
      </c>
      <c r="AC2290" s="2">
        <f>SUM(AA2279:AC2289)</f>
        <v>2053.4013547427667</v>
      </c>
      <c r="AE2290" s="2">
        <f>SUM(AE2279:AE2289)</f>
        <v>4805.9105131158249</v>
      </c>
      <c r="AF2290" s="2">
        <f>SUM(AF2279:AF2289)</f>
        <v>4805.9105131158249</v>
      </c>
      <c r="AG2290">
        <f>SUM(AG2279:AG2289)</f>
        <v>0</v>
      </c>
      <c r="AH2290" s="15">
        <f>SUM(AE2279:AG2289)</f>
        <v>9611.8210262316461</v>
      </c>
    </row>
    <row r="2291" spans="2:35" x14ac:dyDescent="0.25">
      <c r="B2291" s="3"/>
      <c r="C2291" s="3"/>
      <c r="D2291" s="3"/>
      <c r="E2291" s="6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14"/>
      <c r="AI2291" s="3"/>
    </row>
    <row r="2292" spans="2:35" x14ac:dyDescent="0.25">
      <c r="B2292" s="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40"/>
  <sheetViews>
    <sheetView tabSelected="1" zoomScale="70" zoomScaleNormal="70" workbookViewId="0">
      <selection activeCell="G51" sqref="G51"/>
    </sheetView>
    <sheetView workbookViewId="1"/>
  </sheetViews>
  <sheetFormatPr defaultRowHeight="15" x14ac:dyDescent="0.25"/>
  <cols>
    <col min="1" max="1" width="5.42578125" customWidth="1"/>
    <col min="2" max="4" width="5.85546875" bestFit="1" customWidth="1"/>
  </cols>
  <sheetData>
    <row r="2" spans="1:5" x14ac:dyDescent="0.25">
      <c r="A2" t="s">
        <v>29</v>
      </c>
      <c r="B2" t="s">
        <v>5</v>
      </c>
      <c r="C2" t="s">
        <v>4</v>
      </c>
      <c r="D2" t="s">
        <v>6</v>
      </c>
      <c r="E2" t="s">
        <v>44</v>
      </c>
    </row>
    <row r="3" spans="1:5" x14ac:dyDescent="0.25">
      <c r="A3">
        <f>Model!B43</f>
        <v>1</v>
      </c>
      <c r="B3" s="2">
        <f>Model!AE55</f>
        <v>7524.8142499999985</v>
      </c>
      <c r="C3" s="2">
        <f>Model!AF55</f>
        <v>7524.8142499999985</v>
      </c>
      <c r="D3" s="2">
        <f>Model!AG55</f>
        <v>0</v>
      </c>
      <c r="E3" s="2">
        <f>SUM(B3:D3)</f>
        <v>15049.628499999997</v>
      </c>
    </row>
    <row r="18" spans="1:5" x14ac:dyDescent="0.25">
      <c r="A18">
        <f>Model!B58</f>
        <v>2</v>
      </c>
      <c r="B18" s="2">
        <f>Model!AE70</f>
        <v>6709.9293000000007</v>
      </c>
      <c r="C18" s="2">
        <f>Model!AF70</f>
        <v>6709.9293000000007</v>
      </c>
      <c r="D18" s="2">
        <f>Model!AG70</f>
        <v>0</v>
      </c>
      <c r="E18" s="2">
        <f>SUM(B18:D18)</f>
        <v>13419.858600000001</v>
      </c>
    </row>
    <row r="19" spans="1:5" x14ac:dyDescent="0.25">
      <c r="B19" s="2"/>
      <c r="C19" s="2"/>
      <c r="D19" s="2"/>
    </row>
    <row r="20" spans="1:5" x14ac:dyDescent="0.25">
      <c r="B20" s="2"/>
      <c r="C20" s="2"/>
      <c r="D20" s="2"/>
    </row>
    <row r="33" spans="1:5" x14ac:dyDescent="0.25">
      <c r="A33">
        <f>Model!B73</f>
        <v>3</v>
      </c>
      <c r="B33" s="2">
        <f>Model!AE85</f>
        <v>5484.7676335999986</v>
      </c>
      <c r="C33" s="2">
        <f>Model!AF85</f>
        <v>5484.7676335999986</v>
      </c>
      <c r="D33" s="2">
        <f>Model!AG85</f>
        <v>0</v>
      </c>
      <c r="E33" s="2">
        <f>SUM(B33:D33)</f>
        <v>10969.535267199997</v>
      </c>
    </row>
    <row r="48" spans="1:5" x14ac:dyDescent="0.25">
      <c r="A48">
        <f>Model!B88</f>
        <v>4</v>
      </c>
      <c r="B48" s="2">
        <f>Model!AE100</f>
        <v>5152.9604319519995</v>
      </c>
      <c r="C48" s="2">
        <f>Model!AF100</f>
        <v>5152.9604319519995</v>
      </c>
      <c r="D48" s="2">
        <f>Model!AG100</f>
        <v>0</v>
      </c>
      <c r="E48" s="2">
        <f>SUM(B48:D48)</f>
        <v>10305.920863903999</v>
      </c>
    </row>
    <row r="49" spans="1:5" x14ac:dyDescent="0.25">
      <c r="B49" s="2"/>
      <c r="C49" s="2"/>
      <c r="D49" s="2"/>
    </row>
    <row r="50" spans="1:5" x14ac:dyDescent="0.25">
      <c r="B50" s="2"/>
      <c r="C50" s="2"/>
      <c r="D50" s="2"/>
    </row>
    <row r="63" spans="1:5" x14ac:dyDescent="0.25">
      <c r="A63">
        <f>Model!B103</f>
        <v>5</v>
      </c>
      <c r="B63" s="2">
        <f>Model!AE115</f>
        <v>4937.0267981247998</v>
      </c>
      <c r="C63" s="2">
        <f>Model!AF115</f>
        <v>4937.0267981247998</v>
      </c>
      <c r="D63" s="2">
        <f>Model!AG115</f>
        <v>0</v>
      </c>
      <c r="E63" s="2">
        <f>SUM(B63:D63)</f>
        <v>9874.0535962495997</v>
      </c>
    </row>
    <row r="78" spans="1:5" x14ac:dyDescent="0.25">
      <c r="A78">
        <f>Model!B118</f>
        <v>6</v>
      </c>
      <c r="B78" s="2">
        <f>Model!AE130</f>
        <v>4845.7439561766405</v>
      </c>
      <c r="C78" s="2">
        <f>Model!AF130</f>
        <v>4845.7439561766405</v>
      </c>
      <c r="D78" s="2">
        <f>Model!AG130</f>
        <v>0</v>
      </c>
      <c r="E78" s="2">
        <f>SUM(B78:D78)</f>
        <v>9691.487912353281</v>
      </c>
    </row>
    <row r="79" spans="1:5" x14ac:dyDescent="0.25">
      <c r="B79" s="2"/>
      <c r="C79" s="2"/>
      <c r="D79" s="2"/>
    </row>
    <row r="80" spans="1:5" x14ac:dyDescent="0.25">
      <c r="B80" s="2"/>
      <c r="C80" s="2"/>
      <c r="D80" s="2"/>
    </row>
    <row r="93" spans="1:5" x14ac:dyDescent="0.25">
      <c r="A93">
        <f>Model!B133</f>
        <v>7</v>
      </c>
      <c r="B93" s="2">
        <f>Model!AE145</f>
        <v>4799.5245974251657</v>
      </c>
      <c r="C93" s="2">
        <f>Model!AF145</f>
        <v>4799.5245974251657</v>
      </c>
      <c r="D93" s="2">
        <f>Model!AG145</f>
        <v>0</v>
      </c>
      <c r="E93" s="2">
        <f>SUM(B93:D93)</f>
        <v>9599.0491948503313</v>
      </c>
    </row>
    <row r="108" spans="1:5" x14ac:dyDescent="0.25">
      <c r="A108">
        <f>Model!B148</f>
        <v>8</v>
      </c>
      <c r="B108" s="2">
        <f>Model!AE160</f>
        <v>4775.5326777058817</v>
      </c>
      <c r="C108" s="2">
        <f>Model!AF160</f>
        <v>4775.5326777058817</v>
      </c>
      <c r="D108" s="2">
        <f>Model!AG160</f>
        <v>0</v>
      </c>
      <c r="E108" s="2">
        <f>SUM(B108:D108)</f>
        <v>9551.0653554117634</v>
      </c>
    </row>
    <row r="109" spans="1:5" x14ac:dyDescent="0.25">
      <c r="B109" s="2"/>
      <c r="C109" s="2"/>
      <c r="D109" s="2"/>
    </row>
    <row r="110" spans="1:5" x14ac:dyDescent="0.25">
      <c r="B110" s="2"/>
      <c r="C110" s="2"/>
      <c r="D110" s="2"/>
    </row>
    <row r="123" spans="1:5" x14ac:dyDescent="0.25">
      <c r="A123">
        <f>Model!B163</f>
        <v>9</v>
      </c>
      <c r="B123" s="2">
        <f>Model!AE175</f>
        <v>4751.00242604706</v>
      </c>
      <c r="C123" s="2">
        <f>Model!AF175</f>
        <v>4751.00242604706</v>
      </c>
      <c r="D123" s="2">
        <f>Model!AG175</f>
        <v>0</v>
      </c>
      <c r="E123" s="2">
        <f>SUM(B123:D123)</f>
        <v>9502.00485209412</v>
      </c>
    </row>
    <row r="138" spans="1:5" x14ac:dyDescent="0.25">
      <c r="A138">
        <f>Model!B178</f>
        <v>10</v>
      </c>
      <c r="B138" s="2">
        <f>Model!AE190</f>
        <v>4772.1025314963799</v>
      </c>
      <c r="C138" s="2">
        <f>Model!AF190</f>
        <v>4772.1025314963799</v>
      </c>
      <c r="D138" s="2">
        <f>Model!AG190</f>
        <v>0</v>
      </c>
      <c r="E138" s="2">
        <f>SUM(B138:D138)</f>
        <v>9544.2050629927598</v>
      </c>
    </row>
    <row r="139" spans="1:5" x14ac:dyDescent="0.25">
      <c r="B139" s="2"/>
      <c r="C139" s="2"/>
      <c r="D139" s="2"/>
    </row>
    <row r="140" spans="1:5" x14ac:dyDescent="0.25">
      <c r="B140" s="2"/>
      <c r="C140" s="2"/>
      <c r="D140" s="2"/>
    </row>
    <row r="153" spans="1:5" x14ac:dyDescent="0.25">
      <c r="A153">
        <f>Model!B193</f>
        <v>11</v>
      </c>
      <c r="B153" s="2">
        <f>Model!AE205</f>
        <v>4785.7303793498641</v>
      </c>
      <c r="C153" s="2">
        <f>Model!AF205</f>
        <v>4785.7303793498641</v>
      </c>
      <c r="D153" s="2">
        <f>Model!AG205</f>
        <v>0</v>
      </c>
      <c r="E153" s="2">
        <f>SUM(B153:D153)</f>
        <v>9571.4607586997281</v>
      </c>
    </row>
    <row r="168" spans="1:5" x14ac:dyDescent="0.25">
      <c r="A168">
        <f>Model!B208</f>
        <v>12</v>
      </c>
      <c r="B168" s="2">
        <f>Model!AE220</f>
        <v>4805.9105131158249</v>
      </c>
      <c r="C168" s="2">
        <f>Model!AF220</f>
        <v>4805.9105131158249</v>
      </c>
      <c r="D168" s="2">
        <f>Model!AG220</f>
        <v>0</v>
      </c>
      <c r="E168" s="2">
        <f>SUM(B168:D168)</f>
        <v>9611.8210262316497</v>
      </c>
    </row>
    <row r="169" spans="1:5" x14ac:dyDescent="0.25">
      <c r="B169" s="2"/>
      <c r="C169" s="2"/>
      <c r="D169" s="2"/>
    </row>
    <row r="170" spans="1:5" x14ac:dyDescent="0.25">
      <c r="B170" s="2"/>
      <c r="C170" s="2"/>
      <c r="D170" s="2"/>
    </row>
    <row r="183" spans="1:5" x14ac:dyDescent="0.25">
      <c r="A183">
        <f>Model!B223</f>
        <v>13</v>
      </c>
      <c r="B183" s="2">
        <f>Model!AE235</f>
        <v>4805.9105131158249</v>
      </c>
      <c r="C183" s="2">
        <f>Model!AF235</f>
        <v>4805.9105131158249</v>
      </c>
      <c r="D183" s="2">
        <f>Model!AG235</f>
        <v>0</v>
      </c>
      <c r="E183" s="2">
        <f>SUM(B183:D183)</f>
        <v>9611.8210262316497</v>
      </c>
    </row>
    <row r="198" spans="1:5" x14ac:dyDescent="0.25">
      <c r="A198">
        <f>Model!B238</f>
        <v>14</v>
      </c>
      <c r="B198" s="2">
        <f>Model!AE250</f>
        <v>4805.9105131158249</v>
      </c>
      <c r="C198" s="2">
        <f>Model!AF250</f>
        <v>4805.9105131158249</v>
      </c>
      <c r="D198" s="2">
        <f>Model!AG250</f>
        <v>0</v>
      </c>
      <c r="E198" s="2">
        <f>SUM(B198:D198)</f>
        <v>9611.8210262316497</v>
      </c>
    </row>
    <row r="199" spans="1:5" x14ac:dyDescent="0.25">
      <c r="B199" s="2"/>
      <c r="C199" s="2"/>
      <c r="D199" s="2"/>
    </row>
    <row r="200" spans="1:5" x14ac:dyDescent="0.25">
      <c r="B200" s="2"/>
      <c r="C200" s="2"/>
      <c r="D200" s="2"/>
    </row>
    <row r="213" spans="1:5" x14ac:dyDescent="0.25">
      <c r="A213">
        <f>Model!B253</f>
        <v>15</v>
      </c>
      <c r="B213" s="2">
        <f>Model!AE265</f>
        <v>4805.9105131158249</v>
      </c>
      <c r="C213" s="2">
        <f>Model!AF265</f>
        <v>4805.9105131158249</v>
      </c>
      <c r="D213" s="2">
        <f>Model!AG265</f>
        <v>0</v>
      </c>
      <c r="E213" s="2">
        <f>SUM(B213:D213)</f>
        <v>9611.8210262316497</v>
      </c>
    </row>
    <row r="228" spans="1:5" x14ac:dyDescent="0.25">
      <c r="A228">
        <f>Model!B268</f>
        <v>16</v>
      </c>
      <c r="B228" s="2">
        <f>Model!AE280</f>
        <v>4805.9105131158249</v>
      </c>
      <c r="C228" s="2">
        <f>Model!AF280</f>
        <v>4805.9105131158249</v>
      </c>
      <c r="D228" s="2">
        <f>Model!AG280</f>
        <v>0</v>
      </c>
      <c r="E228" s="2">
        <f>SUM(B228:D228)</f>
        <v>9611.8210262316497</v>
      </c>
    </row>
    <row r="229" spans="1:5" x14ac:dyDescent="0.25">
      <c r="B229" s="2"/>
      <c r="C229" s="2"/>
      <c r="D229" s="2"/>
    </row>
    <row r="230" spans="1:5" x14ac:dyDescent="0.25">
      <c r="B230" s="2"/>
      <c r="C230" s="2"/>
      <c r="D230" s="2"/>
    </row>
    <row r="243" spans="1:5" x14ac:dyDescent="0.25">
      <c r="A243">
        <f>Model!B283</f>
        <v>17</v>
      </c>
      <c r="B243" s="2">
        <f>Model!AE295</f>
        <v>4805.9105131158249</v>
      </c>
      <c r="C243" s="2">
        <f>Model!AF295</f>
        <v>4805.9105131158249</v>
      </c>
      <c r="D243" s="2">
        <f>Model!AG295</f>
        <v>0</v>
      </c>
      <c r="E243" s="2">
        <f>SUM(B243:D243)</f>
        <v>9611.8210262316497</v>
      </c>
    </row>
    <row r="258" spans="1:5" x14ac:dyDescent="0.25">
      <c r="A258">
        <f>Model!B298</f>
        <v>18</v>
      </c>
      <c r="B258" s="2">
        <f>Model!AE310</f>
        <v>4805.9105131158249</v>
      </c>
      <c r="C258" s="2">
        <f>Model!AF310</f>
        <v>4805.9105131158249</v>
      </c>
      <c r="D258" s="2">
        <f>Model!AG310</f>
        <v>0</v>
      </c>
      <c r="E258" s="2">
        <f>SUM(B258:D258)</f>
        <v>9611.8210262316497</v>
      </c>
    </row>
    <row r="259" spans="1:5" x14ac:dyDescent="0.25">
      <c r="B259" s="2"/>
      <c r="C259" s="2"/>
      <c r="D259" s="2"/>
    </row>
    <row r="260" spans="1:5" x14ac:dyDescent="0.25">
      <c r="B260" s="2"/>
      <c r="C260" s="2"/>
      <c r="D260" s="2"/>
    </row>
    <row r="273" spans="1:5" x14ac:dyDescent="0.25">
      <c r="A273">
        <f>Model!B313</f>
        <v>19</v>
      </c>
      <c r="B273" s="2">
        <f>Model!AE325</f>
        <v>4805.9105131158249</v>
      </c>
      <c r="C273" s="2">
        <f>Model!AF325</f>
        <v>4805.9105131158249</v>
      </c>
      <c r="D273" s="2">
        <f>Model!AG325</f>
        <v>0</v>
      </c>
      <c r="E273" s="2">
        <f>SUM(B273:D273)</f>
        <v>9611.8210262316497</v>
      </c>
    </row>
    <row r="288" spans="1:5" x14ac:dyDescent="0.25">
      <c r="A288">
        <f>Model!B328</f>
        <v>20</v>
      </c>
      <c r="B288" s="2">
        <f>Model!AE340</f>
        <v>4805.9105131158249</v>
      </c>
      <c r="C288" s="2">
        <f>Model!AF340</f>
        <v>4805.9105131158249</v>
      </c>
      <c r="D288" s="2">
        <f>Model!AG340</f>
        <v>0</v>
      </c>
      <c r="E288" s="2">
        <f>SUM(B288:D288)</f>
        <v>9611.8210262316497</v>
      </c>
    </row>
    <row r="289" spans="1:5" x14ac:dyDescent="0.25">
      <c r="B289" s="2"/>
      <c r="C289" s="2"/>
      <c r="D289" s="2"/>
    </row>
    <row r="290" spans="1:5" x14ac:dyDescent="0.25">
      <c r="B290" s="2"/>
      <c r="C290" s="2"/>
      <c r="D290" s="2"/>
    </row>
    <row r="303" spans="1:5" x14ac:dyDescent="0.25">
      <c r="A303">
        <f>Model!B343</f>
        <v>21</v>
      </c>
      <c r="B303" s="2">
        <f>Model!AE355</f>
        <v>4805.9105131158249</v>
      </c>
      <c r="C303" s="2">
        <f>Model!AF355</f>
        <v>4805.9105131158249</v>
      </c>
      <c r="D303" s="2">
        <f>Model!AG355</f>
        <v>0</v>
      </c>
      <c r="E303" s="2">
        <f>SUM(B303:D303)</f>
        <v>9611.8210262316497</v>
      </c>
    </row>
    <row r="318" spans="1:5" x14ac:dyDescent="0.25">
      <c r="A318">
        <f>Model!B358</f>
        <v>22</v>
      </c>
      <c r="B318" s="2">
        <f>Model!AE370</f>
        <v>4805.9105131158249</v>
      </c>
      <c r="C318" s="2">
        <f>Model!AF370</f>
        <v>4805.9105131158249</v>
      </c>
      <c r="D318" s="2">
        <f>Model!AG370</f>
        <v>0</v>
      </c>
      <c r="E318" s="2">
        <f>SUM(B318:D318)</f>
        <v>9611.8210262316497</v>
      </c>
    </row>
    <row r="319" spans="1:5" x14ac:dyDescent="0.25">
      <c r="B319" s="2"/>
      <c r="C319" s="2"/>
      <c r="D319" s="2"/>
    </row>
    <row r="320" spans="1:5" x14ac:dyDescent="0.25">
      <c r="B320" s="2"/>
      <c r="C320" s="2"/>
      <c r="D320" s="2"/>
    </row>
    <row r="333" spans="1:5" x14ac:dyDescent="0.25">
      <c r="A333">
        <f>Model!B373</f>
        <v>23</v>
      </c>
      <c r="B333" s="2">
        <f>Model!AE385</f>
        <v>4805.9105131158249</v>
      </c>
      <c r="C333" s="2">
        <f>Model!AF385</f>
        <v>4805.9105131158249</v>
      </c>
      <c r="D333" s="2">
        <f>Model!AG385</f>
        <v>0</v>
      </c>
      <c r="E333" s="2">
        <f>SUM(B333:D333)</f>
        <v>9611.8210262316497</v>
      </c>
    </row>
    <row r="348" spans="1:5" x14ac:dyDescent="0.25">
      <c r="A348">
        <f>Model!B388</f>
        <v>24</v>
      </c>
      <c r="B348" s="2">
        <f>Model!AE400</f>
        <v>4805.9105131158249</v>
      </c>
      <c r="C348" s="2">
        <f>Model!AF400</f>
        <v>4805.9105131158249</v>
      </c>
      <c r="D348" s="2">
        <f>Model!AG400</f>
        <v>0</v>
      </c>
      <c r="E348" s="2">
        <f>SUM(B348:D348)</f>
        <v>9611.8210262316497</v>
      </c>
    </row>
    <row r="349" spans="1:5" x14ac:dyDescent="0.25">
      <c r="B349" s="2"/>
      <c r="C349" s="2"/>
      <c r="D349" s="2"/>
    </row>
    <row r="350" spans="1:5" x14ac:dyDescent="0.25">
      <c r="B350" s="2"/>
      <c r="C350" s="2"/>
      <c r="D350" s="2"/>
    </row>
    <row r="363" spans="1:5" x14ac:dyDescent="0.25">
      <c r="A363">
        <f>Model!B403</f>
        <v>25</v>
      </c>
      <c r="B363" s="2">
        <f>Model!AE415</f>
        <v>4805.9105131158249</v>
      </c>
      <c r="C363" s="2">
        <f>Model!AF415</f>
        <v>4805.9105131158249</v>
      </c>
      <c r="D363" s="2">
        <f>Model!AG415</f>
        <v>0</v>
      </c>
      <c r="E363" s="2">
        <f>SUM(B363:D363)</f>
        <v>9611.8210262316497</v>
      </c>
    </row>
    <row r="378" spans="1:5" x14ac:dyDescent="0.25">
      <c r="A378">
        <f>Model!B418</f>
        <v>26</v>
      </c>
      <c r="B378" s="2">
        <f>Model!AE430</f>
        <v>4805.9105131158249</v>
      </c>
      <c r="C378" s="2">
        <f>Model!AF430</f>
        <v>4805.9105131158249</v>
      </c>
      <c r="D378" s="2">
        <f>Model!AG430</f>
        <v>0</v>
      </c>
      <c r="E378" s="2">
        <f>SUM(B378:D378)</f>
        <v>9611.8210262316497</v>
      </c>
    </row>
    <row r="379" spans="1:5" x14ac:dyDescent="0.25">
      <c r="B379" s="2"/>
      <c r="C379" s="2"/>
      <c r="D379" s="2"/>
    </row>
    <row r="380" spans="1:5" x14ac:dyDescent="0.25">
      <c r="B380" s="2"/>
      <c r="C380" s="2"/>
      <c r="D380" s="2"/>
    </row>
    <row r="393" spans="1:5" x14ac:dyDescent="0.25">
      <c r="A393">
        <f>Model!B433</f>
        <v>27</v>
      </c>
      <c r="B393" s="2">
        <f>Model!AE445</f>
        <v>4805.9105131158249</v>
      </c>
      <c r="C393" s="2">
        <f>Model!AF445</f>
        <v>4805.9105131158249</v>
      </c>
      <c r="D393" s="2">
        <f>Model!AG445</f>
        <v>0</v>
      </c>
      <c r="E393" s="2">
        <f>SUM(B393:D393)</f>
        <v>9611.8210262316497</v>
      </c>
    </row>
    <row r="408" spans="1:5" x14ac:dyDescent="0.25">
      <c r="A408">
        <f>Model!B448</f>
        <v>28</v>
      </c>
      <c r="B408" s="2">
        <f>Model!AE460</f>
        <v>4805.9105131158249</v>
      </c>
      <c r="C408" s="2">
        <f>Model!AF460</f>
        <v>4805.9105131158249</v>
      </c>
      <c r="D408" s="2">
        <f>Model!AG460</f>
        <v>0</v>
      </c>
      <c r="E408" s="2">
        <f>SUM(B408:D408)</f>
        <v>9611.8210262316497</v>
      </c>
    </row>
    <row r="409" spans="1:5" x14ac:dyDescent="0.25">
      <c r="B409" s="2"/>
      <c r="C409" s="2"/>
      <c r="D409" s="2"/>
    </row>
    <row r="410" spans="1:5" x14ac:dyDescent="0.25">
      <c r="B410" s="2"/>
      <c r="C410" s="2"/>
      <c r="D410" s="2"/>
    </row>
    <row r="423" spans="1:5" x14ac:dyDescent="0.25">
      <c r="A423">
        <f>Model!B463</f>
        <v>29</v>
      </c>
      <c r="B423" s="2">
        <f>Model!AE475</f>
        <v>4805.9105131158249</v>
      </c>
      <c r="C423" s="2">
        <f>Model!AF475</f>
        <v>4805.9105131158249</v>
      </c>
      <c r="D423" s="2">
        <f>Model!AG475</f>
        <v>0</v>
      </c>
      <c r="E423" s="2">
        <f>SUM(B423:D423)</f>
        <v>9611.8210262316497</v>
      </c>
    </row>
    <row r="438" spans="1:5" x14ac:dyDescent="0.25">
      <c r="A438">
        <f>Model!B478</f>
        <v>30</v>
      </c>
      <c r="B438" s="2">
        <f>Model!AE490</f>
        <v>4805.9105131158249</v>
      </c>
      <c r="C438" s="2">
        <f>Model!AF490</f>
        <v>4805.9105131158249</v>
      </c>
      <c r="D438" s="2">
        <f>Model!AG490</f>
        <v>0</v>
      </c>
      <c r="E438" s="2">
        <f>SUM(B438:D438)</f>
        <v>9611.8210262316497</v>
      </c>
    </row>
    <row r="439" spans="1:5" x14ac:dyDescent="0.25">
      <c r="B439" s="2"/>
      <c r="C439" s="2"/>
      <c r="D439" s="2"/>
    </row>
    <row r="440" spans="1:5" x14ac:dyDescent="0.25">
      <c r="B440" s="2"/>
      <c r="C440" s="2"/>
      <c r="D440" s="2"/>
    </row>
    <row r="453" spans="1:5" x14ac:dyDescent="0.25">
      <c r="A453">
        <f>Model!B493</f>
        <v>31</v>
      </c>
      <c r="B453" s="2">
        <f>Model!AE505</f>
        <v>4805.9105131158249</v>
      </c>
      <c r="C453" s="2">
        <f>Model!AF505</f>
        <v>4805.9105131158249</v>
      </c>
      <c r="D453" s="2">
        <f>Model!AG505</f>
        <v>0</v>
      </c>
      <c r="E453" s="2">
        <f>SUM(B453:D453)</f>
        <v>9611.8210262316497</v>
      </c>
    </row>
    <row r="468" spans="1:5" x14ac:dyDescent="0.25">
      <c r="A468">
        <f>Model!B508</f>
        <v>32</v>
      </c>
      <c r="B468" s="2">
        <f>Model!AE520</f>
        <v>4805.9105131158249</v>
      </c>
      <c r="C468" s="2">
        <f>Model!AF520</f>
        <v>4805.9105131158249</v>
      </c>
      <c r="D468" s="2">
        <f>Model!AG520</f>
        <v>0</v>
      </c>
      <c r="E468" s="2">
        <f>SUM(B468:D468)</f>
        <v>9611.8210262316497</v>
      </c>
    </row>
    <row r="469" spans="1:5" x14ac:dyDescent="0.25">
      <c r="B469" s="2"/>
      <c r="C469" s="2"/>
      <c r="D469" s="2"/>
    </row>
    <row r="470" spans="1:5" x14ac:dyDescent="0.25">
      <c r="B470" s="2"/>
      <c r="C470" s="2"/>
      <c r="D470" s="2"/>
    </row>
    <row r="483" spans="1:5" x14ac:dyDescent="0.25">
      <c r="A483">
        <f>Model!B523</f>
        <v>33</v>
      </c>
      <c r="B483" s="2">
        <f>Model!AE535</f>
        <v>4805.9105131158249</v>
      </c>
      <c r="C483" s="2">
        <f>Model!AF535</f>
        <v>4805.9105131158249</v>
      </c>
      <c r="D483" s="2">
        <f>Model!AG535</f>
        <v>0</v>
      </c>
      <c r="E483" s="2">
        <f>SUM(B483:D483)</f>
        <v>9611.8210262316497</v>
      </c>
    </row>
    <row r="498" spans="1:5" x14ac:dyDescent="0.25">
      <c r="A498">
        <f>Model!B538</f>
        <v>34</v>
      </c>
      <c r="B498" s="2">
        <f>Model!AE550</f>
        <v>4805.9105131158249</v>
      </c>
      <c r="C498" s="2">
        <f>Model!AF550</f>
        <v>4805.9105131158249</v>
      </c>
      <c r="D498" s="2">
        <f>Model!AG550</f>
        <v>0</v>
      </c>
      <c r="E498" s="2">
        <f>SUM(B498:D498)</f>
        <v>9611.8210262316497</v>
      </c>
    </row>
    <row r="499" spans="1:5" x14ac:dyDescent="0.25">
      <c r="B499" s="2"/>
      <c r="C499" s="2"/>
      <c r="D499" s="2"/>
    </row>
    <row r="500" spans="1:5" x14ac:dyDescent="0.25">
      <c r="B500" s="2"/>
      <c r="C500" s="2"/>
      <c r="D500" s="2"/>
    </row>
    <row r="513" spans="1:5" x14ac:dyDescent="0.25">
      <c r="A513">
        <f>Model!B553</f>
        <v>35</v>
      </c>
      <c r="B513" s="2">
        <f>Model!AE565</f>
        <v>4805.9105131158249</v>
      </c>
      <c r="C513" s="2">
        <f>Model!AF565</f>
        <v>4805.9105131158249</v>
      </c>
      <c r="D513" s="2">
        <f>Model!AG565</f>
        <v>0</v>
      </c>
      <c r="E513" s="2">
        <f>SUM(B513:D513)</f>
        <v>9611.8210262316497</v>
      </c>
    </row>
    <row r="528" spans="1:5" x14ac:dyDescent="0.25">
      <c r="A528">
        <f>Model!B568</f>
        <v>36</v>
      </c>
      <c r="B528" s="2">
        <f>Model!AE580</f>
        <v>4805.9105131158249</v>
      </c>
      <c r="C528" s="2">
        <f>Model!AF580</f>
        <v>4805.9105131158249</v>
      </c>
      <c r="D528" s="2">
        <f>Model!AG580</f>
        <v>0</v>
      </c>
      <c r="E528" s="2">
        <f>SUM(B528:D528)</f>
        <v>9611.8210262316497</v>
      </c>
    </row>
    <row r="529" spans="1:5" x14ac:dyDescent="0.25">
      <c r="B529" s="2"/>
      <c r="C529" s="2"/>
      <c r="D529" s="2"/>
    </row>
    <row r="530" spans="1:5" x14ac:dyDescent="0.25">
      <c r="B530" s="2"/>
      <c r="C530" s="2"/>
      <c r="D530" s="2"/>
    </row>
    <row r="543" spans="1:5" x14ac:dyDescent="0.25">
      <c r="A543">
        <f>Model!B583</f>
        <v>37</v>
      </c>
      <c r="B543" s="2">
        <f>Model!AE595</f>
        <v>4805.9105131158249</v>
      </c>
      <c r="C543" s="2">
        <f>Model!AF595</f>
        <v>4805.9105131158249</v>
      </c>
      <c r="D543" s="2">
        <f>Model!AG595</f>
        <v>0</v>
      </c>
      <c r="E543" s="2">
        <f>SUM(B543:D543)</f>
        <v>9611.8210262316497</v>
      </c>
    </row>
    <row r="558" spans="1:5" x14ac:dyDescent="0.25">
      <c r="A558">
        <f>Model!B598</f>
        <v>38</v>
      </c>
      <c r="B558" s="2">
        <f>Model!AE610</f>
        <v>4805.9105131158249</v>
      </c>
      <c r="C558" s="2">
        <f>Model!AF610</f>
        <v>4805.9105131158249</v>
      </c>
      <c r="D558" s="2">
        <f>Model!AG610</f>
        <v>0</v>
      </c>
      <c r="E558" s="2">
        <f>SUM(B558:D558)</f>
        <v>9611.8210262316497</v>
      </c>
    </row>
    <row r="559" spans="1:5" x14ac:dyDescent="0.25">
      <c r="B559" s="2"/>
      <c r="C559" s="2"/>
      <c r="D559" s="2"/>
    </row>
    <row r="560" spans="1:5" x14ac:dyDescent="0.25">
      <c r="B560" s="2"/>
      <c r="C560" s="2"/>
      <c r="D560" s="2"/>
    </row>
    <row r="573" spans="1:5" x14ac:dyDescent="0.25">
      <c r="A573">
        <f>Model!B613</f>
        <v>39</v>
      </c>
      <c r="B573" s="2">
        <f>Model!AE625</f>
        <v>4805.9105131158249</v>
      </c>
      <c r="C573" s="2">
        <f>Model!AF625</f>
        <v>4805.9105131158249</v>
      </c>
      <c r="D573" s="2">
        <f>Model!AG625</f>
        <v>0</v>
      </c>
      <c r="E573" s="2">
        <f>SUM(B573:D573)</f>
        <v>9611.8210262316497</v>
      </c>
    </row>
    <row r="588" spans="1:5" x14ac:dyDescent="0.25">
      <c r="A588">
        <f>Model!B628</f>
        <v>40</v>
      </c>
      <c r="B588" s="2">
        <f>Model!AE640</f>
        <v>4805.9105131158249</v>
      </c>
      <c r="C588" s="2">
        <f>Model!AF640</f>
        <v>4805.9105131158249</v>
      </c>
      <c r="D588" s="2">
        <f>Model!AG640</f>
        <v>0</v>
      </c>
      <c r="E588" s="2">
        <f>SUM(B588:D588)</f>
        <v>9611.8210262316497</v>
      </c>
    </row>
    <row r="589" spans="1:5" x14ac:dyDescent="0.25">
      <c r="B589" s="2"/>
      <c r="C589" s="2"/>
      <c r="D589" s="2"/>
    </row>
    <row r="590" spans="1:5" x14ac:dyDescent="0.25">
      <c r="B590" s="2"/>
      <c r="C590" s="2"/>
      <c r="D590" s="2"/>
    </row>
    <row r="603" spans="1:5" x14ac:dyDescent="0.25">
      <c r="A603">
        <f>Model!B643</f>
        <v>41</v>
      </c>
      <c r="B603" s="2">
        <f>Model!AE655</f>
        <v>4805.9105131158249</v>
      </c>
      <c r="C603" s="2">
        <f>Model!AF655</f>
        <v>4805.9105131158249</v>
      </c>
      <c r="D603" s="2">
        <f>Model!AG655</f>
        <v>0</v>
      </c>
      <c r="E603" s="2">
        <f>SUM(B603:D603)</f>
        <v>9611.8210262316497</v>
      </c>
    </row>
    <row r="618" spans="1:5" x14ac:dyDescent="0.25">
      <c r="A618">
        <f>Model!B658</f>
        <v>42</v>
      </c>
      <c r="B618" s="2">
        <f>Model!AE670</f>
        <v>4805.9105131158249</v>
      </c>
      <c r="C618" s="2">
        <f>Model!AF670</f>
        <v>4805.9105131158249</v>
      </c>
      <c r="D618" s="2">
        <f>Model!AG670</f>
        <v>0</v>
      </c>
      <c r="E618" s="2">
        <f>SUM(B618:D618)</f>
        <v>9611.8210262316497</v>
      </c>
    </row>
    <row r="619" spans="1:5" x14ac:dyDescent="0.25">
      <c r="B619" s="2"/>
      <c r="C619" s="2"/>
      <c r="D619" s="2"/>
    </row>
    <row r="620" spans="1:5" x14ac:dyDescent="0.25">
      <c r="B620" s="2"/>
      <c r="C620" s="2"/>
      <c r="D620" s="2"/>
    </row>
    <row r="633" spans="1:5" x14ac:dyDescent="0.25">
      <c r="A633">
        <f>Model!B673</f>
        <v>43</v>
      </c>
      <c r="B633" s="2">
        <f>Model!AE685</f>
        <v>4805.9105131158249</v>
      </c>
      <c r="C633" s="2">
        <f>Model!AF685</f>
        <v>4805.9105131158249</v>
      </c>
      <c r="D633" s="2">
        <f>Model!AG685</f>
        <v>0</v>
      </c>
      <c r="E633" s="2">
        <f>SUM(B633:D633)</f>
        <v>9611.8210262316497</v>
      </c>
    </row>
    <row r="648" spans="1:5" x14ac:dyDescent="0.25">
      <c r="A648">
        <f>Model!B688</f>
        <v>44</v>
      </c>
      <c r="B648" s="2">
        <f>Model!AE700</f>
        <v>4805.9105131158249</v>
      </c>
      <c r="C648" s="2">
        <f>Model!AF700</f>
        <v>4805.9105131158249</v>
      </c>
      <c r="D648" s="2">
        <f>Model!AG700</f>
        <v>0</v>
      </c>
      <c r="E648" s="2">
        <f>SUM(B648:D648)</f>
        <v>9611.8210262316497</v>
      </c>
    </row>
    <row r="649" spans="1:5" x14ac:dyDescent="0.25">
      <c r="B649" s="2"/>
      <c r="C649" s="2"/>
      <c r="D649" s="2"/>
    </row>
    <row r="650" spans="1:5" x14ac:dyDescent="0.25">
      <c r="B650" s="2"/>
      <c r="C650" s="2"/>
      <c r="D650" s="2"/>
    </row>
    <row r="663" spans="1:5" x14ac:dyDescent="0.25">
      <c r="A663">
        <f>Model!B703</f>
        <v>45</v>
      </c>
      <c r="B663" s="2">
        <f>Model!AE715</f>
        <v>4805.9105131158249</v>
      </c>
      <c r="C663" s="2">
        <f>Model!AF715</f>
        <v>4805.9105131158249</v>
      </c>
      <c r="D663" s="2">
        <f>Model!AG715</f>
        <v>0</v>
      </c>
      <c r="E663" s="2">
        <f>SUM(B663:D663)</f>
        <v>9611.8210262316497</v>
      </c>
    </row>
    <row r="678" spans="1:5" x14ac:dyDescent="0.25">
      <c r="A678">
        <f>Model!B718</f>
        <v>46</v>
      </c>
      <c r="B678" s="2">
        <f>Model!AE730</f>
        <v>4805.9105131158249</v>
      </c>
      <c r="C678" s="2">
        <f>Model!AF730</f>
        <v>4805.9105131158249</v>
      </c>
      <c r="D678" s="2">
        <f>Model!AG730</f>
        <v>0</v>
      </c>
      <c r="E678" s="2">
        <f>SUM(B678:D678)</f>
        <v>9611.8210262316497</v>
      </c>
    </row>
    <row r="679" spans="1:5" x14ac:dyDescent="0.25">
      <c r="B679" s="2"/>
      <c r="C679" s="2"/>
      <c r="D679" s="2"/>
    </row>
    <row r="680" spans="1:5" x14ac:dyDescent="0.25">
      <c r="B680" s="2"/>
      <c r="C680" s="2"/>
      <c r="D680" s="2"/>
    </row>
    <row r="693" spans="1:5" x14ac:dyDescent="0.25">
      <c r="A693">
        <f>Model!B733</f>
        <v>47</v>
      </c>
      <c r="B693" s="2">
        <f>Model!AE745</f>
        <v>4805.9105131158249</v>
      </c>
      <c r="C693" s="2">
        <f>Model!AF745</f>
        <v>4805.9105131158249</v>
      </c>
      <c r="D693" s="2">
        <f>Model!AG745</f>
        <v>0</v>
      </c>
      <c r="E693" s="2">
        <f>SUM(B693:D693)</f>
        <v>9611.8210262316497</v>
      </c>
    </row>
    <row r="708" spans="1:5" x14ac:dyDescent="0.25">
      <c r="A708">
        <f>Model!B748</f>
        <v>48</v>
      </c>
      <c r="B708" s="2">
        <f>Model!AE760</f>
        <v>4805.9105131158249</v>
      </c>
      <c r="C708" s="2">
        <f>Model!AF760</f>
        <v>4805.9105131158249</v>
      </c>
      <c r="D708" s="2">
        <f>Model!AG760</f>
        <v>0</v>
      </c>
      <c r="E708" s="2">
        <f>SUM(B708:D708)</f>
        <v>9611.8210262316497</v>
      </c>
    </row>
    <row r="709" spans="1:5" x14ac:dyDescent="0.25">
      <c r="B709" s="2"/>
      <c r="C709" s="2"/>
      <c r="D709" s="2"/>
    </row>
    <row r="710" spans="1:5" x14ac:dyDescent="0.25">
      <c r="B710" s="2"/>
      <c r="C710" s="2"/>
      <c r="D710" s="2"/>
    </row>
    <row r="723" spans="1:5" x14ac:dyDescent="0.25">
      <c r="A723">
        <f>Model!B763</f>
        <v>49</v>
      </c>
      <c r="B723" s="2">
        <f>Model!AE775</f>
        <v>4805.9105131158249</v>
      </c>
      <c r="C723" s="2">
        <f>Model!AF775</f>
        <v>4805.9105131158249</v>
      </c>
      <c r="D723" s="2">
        <f>Model!AG775</f>
        <v>0</v>
      </c>
      <c r="E723" s="2">
        <f>SUM(B723:D723)</f>
        <v>9611.8210262316497</v>
      </c>
    </row>
    <row r="738" spans="1:5" x14ac:dyDescent="0.25">
      <c r="A738">
        <f>Model!B778</f>
        <v>50</v>
      </c>
      <c r="B738" s="2">
        <f>Model!AE790</f>
        <v>4805.9105131158249</v>
      </c>
      <c r="C738" s="2">
        <f>Model!AF790</f>
        <v>4805.9105131158249</v>
      </c>
      <c r="D738" s="2">
        <f>Model!AG790</f>
        <v>0</v>
      </c>
      <c r="E738" s="2">
        <f>SUM(B738:D738)</f>
        <v>9611.8210262316497</v>
      </c>
    </row>
    <row r="739" spans="1:5" x14ac:dyDescent="0.25">
      <c r="B739" s="2"/>
      <c r="C739" s="2"/>
      <c r="D739" s="2"/>
    </row>
    <row r="740" spans="1:5" x14ac:dyDescent="0.25">
      <c r="B740" s="2"/>
      <c r="C740" s="2"/>
      <c r="D740" s="2"/>
    </row>
    <row r="753" spans="1:5" x14ac:dyDescent="0.25">
      <c r="A753">
        <f>Model!B793</f>
        <v>51</v>
      </c>
      <c r="B753" s="2">
        <f>Model!AE805</f>
        <v>4805.9105131158249</v>
      </c>
      <c r="C753" s="2">
        <f>Model!AF805</f>
        <v>4805.9105131158249</v>
      </c>
      <c r="D753" s="2">
        <f>Model!AG805</f>
        <v>0</v>
      </c>
      <c r="E753" s="2">
        <f>SUM(B753:D753)</f>
        <v>9611.8210262316497</v>
      </c>
    </row>
    <row r="768" spans="1:5" x14ac:dyDescent="0.25">
      <c r="A768">
        <f>Model!B808</f>
        <v>52</v>
      </c>
      <c r="B768" s="2">
        <f>Model!AE820</f>
        <v>4805.9105131158249</v>
      </c>
      <c r="C768" s="2">
        <f>Model!AF820</f>
        <v>4805.9105131158249</v>
      </c>
      <c r="D768" s="2">
        <f>Model!AG820</f>
        <v>0</v>
      </c>
      <c r="E768" s="2">
        <f>SUM(B768:D768)</f>
        <v>9611.8210262316497</v>
      </c>
    </row>
    <row r="769" spans="1:5" x14ac:dyDescent="0.25">
      <c r="B769" s="2"/>
      <c r="C769" s="2"/>
      <c r="D769" s="2"/>
    </row>
    <row r="770" spans="1:5" x14ac:dyDescent="0.25">
      <c r="B770" s="2"/>
      <c r="C770" s="2"/>
      <c r="D770" s="2"/>
    </row>
    <row r="783" spans="1:5" x14ac:dyDescent="0.25">
      <c r="A783">
        <f>Model!B823</f>
        <v>53</v>
      </c>
      <c r="B783" s="2">
        <f>Model!AE835</f>
        <v>4805.9105131158249</v>
      </c>
      <c r="C783" s="2">
        <f>Model!AF835</f>
        <v>4805.9105131158249</v>
      </c>
      <c r="D783" s="2">
        <f>Model!AG835</f>
        <v>0</v>
      </c>
      <c r="E783" s="2">
        <f>SUM(B783:D783)</f>
        <v>9611.8210262316497</v>
      </c>
    </row>
    <row r="798" spans="1:5" x14ac:dyDescent="0.25">
      <c r="A798">
        <f>Model!B838</f>
        <v>54</v>
      </c>
      <c r="B798" s="2">
        <f>Model!AE850</f>
        <v>4805.9105131158249</v>
      </c>
      <c r="C798" s="2">
        <f>Model!AF850</f>
        <v>4805.9105131158249</v>
      </c>
      <c r="D798" s="2">
        <f>Model!AG850</f>
        <v>0</v>
      </c>
      <c r="E798" s="2">
        <f>SUM(B798:D798)</f>
        <v>9611.8210262316497</v>
      </c>
    </row>
    <row r="799" spans="1:5" x14ac:dyDescent="0.25">
      <c r="B799" s="2"/>
      <c r="C799" s="2"/>
      <c r="D799" s="2"/>
    </row>
    <row r="800" spans="1:5" x14ac:dyDescent="0.25">
      <c r="B800" s="2"/>
      <c r="C800" s="2"/>
      <c r="D800" s="2"/>
    </row>
    <row r="813" spans="1:5" x14ac:dyDescent="0.25">
      <c r="A813">
        <f>Model!B853</f>
        <v>55</v>
      </c>
      <c r="B813" s="2">
        <f>Model!AE865</f>
        <v>4805.9105131158249</v>
      </c>
      <c r="C813" s="2">
        <f>Model!AF865</f>
        <v>4805.9105131158249</v>
      </c>
      <c r="D813" s="2">
        <f>Model!AG865</f>
        <v>0</v>
      </c>
      <c r="E813" s="2">
        <f>SUM(B813:D813)</f>
        <v>9611.8210262316497</v>
      </c>
    </row>
    <row r="828" spans="1:5" x14ac:dyDescent="0.25">
      <c r="A828">
        <f>Model!B868</f>
        <v>56</v>
      </c>
      <c r="B828" s="2">
        <f>Model!AE880</f>
        <v>4805.9105131158249</v>
      </c>
      <c r="C828" s="2">
        <f>Model!AF880</f>
        <v>4805.9105131158249</v>
      </c>
      <c r="D828" s="2">
        <f>Model!AG880</f>
        <v>0</v>
      </c>
      <c r="E828" s="2">
        <f>SUM(B828:D828)</f>
        <v>9611.8210262316497</v>
      </c>
    </row>
    <row r="829" spans="1:5" x14ac:dyDescent="0.25">
      <c r="B829" s="2"/>
      <c r="C829" s="2"/>
      <c r="D829" s="2"/>
    </row>
    <row r="830" spans="1:5" x14ac:dyDescent="0.25">
      <c r="B830" s="2"/>
      <c r="C830" s="2"/>
      <c r="D830" s="2"/>
    </row>
    <row r="843" spans="1:5" x14ac:dyDescent="0.25">
      <c r="A843">
        <f>Model!B883</f>
        <v>57</v>
      </c>
      <c r="B843" s="2">
        <f>Model!AE895</f>
        <v>4805.9105131158249</v>
      </c>
      <c r="C843" s="2">
        <f>Model!AF895</f>
        <v>4805.9105131158249</v>
      </c>
      <c r="D843" s="2">
        <f>Model!AG895</f>
        <v>0</v>
      </c>
      <c r="E843" s="2">
        <f>SUM(B843:D843)</f>
        <v>9611.8210262316497</v>
      </c>
    </row>
    <row r="858" spans="1:5" x14ac:dyDescent="0.25">
      <c r="A858">
        <f>Model!B898</f>
        <v>58</v>
      </c>
      <c r="B858" s="2">
        <f>Model!AE910</f>
        <v>4805.9105131158249</v>
      </c>
      <c r="C858" s="2">
        <f>Model!AF910</f>
        <v>4805.9105131158249</v>
      </c>
      <c r="D858" s="2">
        <f>Model!AG910</f>
        <v>0</v>
      </c>
      <c r="E858" s="2">
        <f>SUM(B858:D858)</f>
        <v>9611.8210262316497</v>
      </c>
    </row>
    <row r="859" spans="1:5" x14ac:dyDescent="0.25">
      <c r="B859" s="2"/>
      <c r="C859" s="2"/>
      <c r="D859" s="2"/>
    </row>
    <row r="860" spans="1:5" x14ac:dyDescent="0.25">
      <c r="B860" s="2"/>
      <c r="C860" s="2"/>
      <c r="D860" s="2"/>
    </row>
    <row r="873" spans="1:5" x14ac:dyDescent="0.25">
      <c r="A873">
        <f>Model!B913</f>
        <v>59</v>
      </c>
      <c r="B873" s="2">
        <f>Model!AE925</f>
        <v>4805.9105131158249</v>
      </c>
      <c r="C873" s="2">
        <f>Model!AF925</f>
        <v>4805.9105131158249</v>
      </c>
      <c r="D873" s="2">
        <f>Model!AG925</f>
        <v>0</v>
      </c>
      <c r="E873" s="2">
        <f>SUM(B873:D873)</f>
        <v>9611.8210262316497</v>
      </c>
    </row>
    <row r="888" spans="1:5" x14ac:dyDescent="0.25">
      <c r="A888">
        <f>Model!B928</f>
        <v>60</v>
      </c>
      <c r="B888" s="2">
        <f>Model!AE940</f>
        <v>4805.9105131158249</v>
      </c>
      <c r="C888" s="2">
        <f>Model!AF940</f>
        <v>4805.9105131158249</v>
      </c>
      <c r="D888" s="2">
        <f>Model!AG940</f>
        <v>0</v>
      </c>
      <c r="E888" s="2">
        <f>SUM(B888:D888)</f>
        <v>9611.8210262316497</v>
      </c>
    </row>
    <row r="889" spans="1:5" x14ac:dyDescent="0.25">
      <c r="B889" s="2"/>
      <c r="C889" s="2"/>
      <c r="D889" s="2"/>
    </row>
    <row r="890" spans="1:5" x14ac:dyDescent="0.25">
      <c r="B890" s="2"/>
      <c r="C890" s="2"/>
      <c r="D890" s="2"/>
    </row>
    <row r="903" spans="1:5" x14ac:dyDescent="0.25">
      <c r="A903">
        <f>Model!B943</f>
        <v>61</v>
      </c>
      <c r="B903" s="2">
        <f>Model!AE955</f>
        <v>4805.9105131158249</v>
      </c>
      <c r="C903" s="2">
        <f>Model!AF955</f>
        <v>4805.9105131158249</v>
      </c>
      <c r="D903" s="2">
        <f>Model!AG955</f>
        <v>0</v>
      </c>
      <c r="E903" s="2">
        <f>SUM(B903:D903)</f>
        <v>9611.8210262316497</v>
      </c>
    </row>
    <row r="918" spans="1:5" x14ac:dyDescent="0.25">
      <c r="A918">
        <f>Model!B958</f>
        <v>62</v>
      </c>
      <c r="B918" s="2">
        <f>Model!AE970</f>
        <v>4805.9105131158249</v>
      </c>
      <c r="C918" s="2">
        <f>Model!AF970</f>
        <v>4805.9105131158249</v>
      </c>
      <c r="D918" s="2">
        <f>Model!AG970</f>
        <v>0</v>
      </c>
      <c r="E918" s="2">
        <f>SUM(B918:D918)</f>
        <v>9611.8210262316497</v>
      </c>
    </row>
    <row r="919" spans="1:5" x14ac:dyDescent="0.25">
      <c r="B919" s="2"/>
      <c r="C919" s="2"/>
      <c r="D919" s="2"/>
    </row>
    <row r="920" spans="1:5" x14ac:dyDescent="0.25">
      <c r="B920" s="2"/>
      <c r="C920" s="2"/>
      <c r="D920" s="2"/>
    </row>
    <row r="933" spans="1:5" x14ac:dyDescent="0.25">
      <c r="A933">
        <f>Model!B973</f>
        <v>63</v>
      </c>
      <c r="B933" s="2">
        <f>Model!AE985</f>
        <v>4805.9105131158249</v>
      </c>
      <c r="C933" s="2">
        <f>Model!AF985</f>
        <v>4805.9105131158249</v>
      </c>
      <c r="D933" s="2">
        <f>Model!AG985</f>
        <v>0</v>
      </c>
      <c r="E933" s="2">
        <f>SUM(B933:D933)</f>
        <v>9611.8210262316497</v>
      </c>
    </row>
    <row r="948" spans="1:5" x14ac:dyDescent="0.25">
      <c r="A948">
        <f>Model!B988</f>
        <v>64</v>
      </c>
      <c r="B948" s="2">
        <f>Model!AE1000</f>
        <v>4805.9105131158249</v>
      </c>
      <c r="C948" s="2">
        <f>Model!AF1000</f>
        <v>4805.9105131158249</v>
      </c>
      <c r="D948" s="2">
        <f>Model!AG1000</f>
        <v>0</v>
      </c>
      <c r="E948" s="2">
        <f>SUM(B948:D948)</f>
        <v>9611.8210262316497</v>
      </c>
    </row>
    <row r="949" spans="1:5" x14ac:dyDescent="0.25">
      <c r="B949" s="2"/>
      <c r="C949" s="2"/>
      <c r="D949" s="2"/>
    </row>
    <row r="950" spans="1:5" x14ac:dyDescent="0.25">
      <c r="B950" s="2"/>
      <c r="C950" s="2"/>
      <c r="D950" s="2"/>
    </row>
    <row r="963" spans="1:5" x14ac:dyDescent="0.25">
      <c r="A963">
        <f>Model!B1003</f>
        <v>65</v>
      </c>
      <c r="B963" s="2">
        <f>Model!AE1015</f>
        <v>4805.9105131158249</v>
      </c>
      <c r="C963" s="2">
        <f>Model!AF1015</f>
        <v>4805.9105131158249</v>
      </c>
      <c r="D963" s="2">
        <f>Model!AG1015</f>
        <v>0</v>
      </c>
      <c r="E963" s="2">
        <f>SUM(B963:D963)</f>
        <v>9611.8210262316497</v>
      </c>
    </row>
    <row r="978" spans="1:5" x14ac:dyDescent="0.25">
      <c r="A978">
        <f>Model!B1018</f>
        <v>66</v>
      </c>
      <c r="B978" s="2">
        <f>Model!AE1030</f>
        <v>4805.9105131158249</v>
      </c>
      <c r="C978" s="2">
        <f>Model!AF1030</f>
        <v>4805.9105131158249</v>
      </c>
      <c r="D978" s="2">
        <f>Model!AG1030</f>
        <v>0</v>
      </c>
      <c r="E978" s="2">
        <f>SUM(B978:D978)</f>
        <v>9611.8210262316497</v>
      </c>
    </row>
    <row r="979" spans="1:5" x14ac:dyDescent="0.25">
      <c r="B979" s="2"/>
      <c r="C979" s="2"/>
      <c r="D979" s="2"/>
    </row>
    <row r="980" spans="1:5" x14ac:dyDescent="0.25">
      <c r="B980" s="2"/>
      <c r="C980" s="2"/>
      <c r="D980" s="2"/>
    </row>
    <row r="993" spans="1:5" x14ac:dyDescent="0.25">
      <c r="A993">
        <f>Model!B1033</f>
        <v>67</v>
      </c>
      <c r="B993" s="2">
        <f>Model!AE1045</f>
        <v>4805.9105131158249</v>
      </c>
      <c r="C993" s="2">
        <f>Model!AF1045</f>
        <v>4805.9105131158249</v>
      </c>
      <c r="D993" s="2">
        <f>Model!AG1045</f>
        <v>0</v>
      </c>
      <c r="E993" s="2">
        <f>SUM(B993:D993)</f>
        <v>9611.8210262316497</v>
      </c>
    </row>
    <row r="1008" spans="1:5" x14ac:dyDescent="0.25">
      <c r="A1008">
        <f>Model!B1048</f>
        <v>68</v>
      </c>
      <c r="B1008" s="2">
        <f>Model!AE1060</f>
        <v>4805.9105131158249</v>
      </c>
      <c r="C1008" s="2">
        <f>Model!AF1060</f>
        <v>4805.9105131158249</v>
      </c>
      <c r="D1008" s="2">
        <f>Model!AG1060</f>
        <v>0</v>
      </c>
      <c r="E1008" s="2">
        <f>SUM(B1008:D1008)</f>
        <v>9611.8210262316497</v>
      </c>
    </row>
    <row r="1009" spans="1:5" x14ac:dyDescent="0.25">
      <c r="B1009" s="2"/>
      <c r="C1009" s="2"/>
      <c r="D1009" s="2"/>
    </row>
    <row r="1010" spans="1:5" x14ac:dyDescent="0.25">
      <c r="B1010" s="2"/>
      <c r="C1010" s="2"/>
      <c r="D1010" s="2"/>
    </row>
    <row r="1023" spans="1:5" x14ac:dyDescent="0.25">
      <c r="A1023">
        <f>Model!B1063</f>
        <v>69</v>
      </c>
      <c r="B1023" s="2">
        <f>Model!AE1075</f>
        <v>4805.9105131158249</v>
      </c>
      <c r="C1023" s="2">
        <f>Model!AF1075</f>
        <v>4805.9105131158249</v>
      </c>
      <c r="D1023" s="2">
        <f>Model!AG1075</f>
        <v>0</v>
      </c>
      <c r="E1023" s="2">
        <f>SUM(B1023:D1023)</f>
        <v>9611.8210262316497</v>
      </c>
    </row>
    <row r="1038" spans="1:5" x14ac:dyDescent="0.25">
      <c r="A1038">
        <f>Model!B1078</f>
        <v>70</v>
      </c>
      <c r="B1038" s="2">
        <f>Model!AE1090</f>
        <v>4805.9105131158249</v>
      </c>
      <c r="C1038" s="2">
        <f>Model!AF1090</f>
        <v>4805.9105131158249</v>
      </c>
      <c r="D1038" s="2">
        <f>Model!AG1090</f>
        <v>0</v>
      </c>
      <c r="E1038" s="2">
        <f>SUM(B1038:D1038)</f>
        <v>9611.8210262316497</v>
      </c>
    </row>
    <row r="1039" spans="1:5" x14ac:dyDescent="0.25">
      <c r="B1039" s="2"/>
      <c r="C1039" s="2"/>
      <c r="D1039" s="2"/>
    </row>
    <row r="1040" spans="1:5" x14ac:dyDescent="0.25">
      <c r="B1040" s="2"/>
      <c r="C1040" s="2"/>
      <c r="D1040" s="2"/>
    </row>
    <row r="1053" spans="1:5" x14ac:dyDescent="0.25">
      <c r="A1053">
        <f>Model!B1093</f>
        <v>71</v>
      </c>
      <c r="B1053" s="2">
        <f>Model!AE1105</f>
        <v>4805.9105131158249</v>
      </c>
      <c r="C1053" s="2">
        <f>Model!AF1105</f>
        <v>4805.9105131158249</v>
      </c>
      <c r="D1053" s="2">
        <f>Model!AG1105</f>
        <v>0</v>
      </c>
      <c r="E1053" s="2">
        <f>SUM(B1053:D1053)</f>
        <v>9611.8210262316497</v>
      </c>
    </row>
    <row r="1068" spans="1:5" x14ac:dyDescent="0.25">
      <c r="A1068">
        <f>Model!B1108</f>
        <v>72</v>
      </c>
      <c r="B1068" s="2">
        <f>Model!AE1120</f>
        <v>4805.9105131158249</v>
      </c>
      <c r="C1068" s="2">
        <f>Model!AF1120</f>
        <v>4805.9105131158249</v>
      </c>
      <c r="D1068" s="2">
        <f>Model!AG1120</f>
        <v>0</v>
      </c>
      <c r="E1068" s="2">
        <f>SUM(B1068:D1068)</f>
        <v>9611.8210262316497</v>
      </c>
    </row>
    <row r="1069" spans="1:5" x14ac:dyDescent="0.25">
      <c r="B1069" s="2"/>
      <c r="C1069" s="2"/>
      <c r="D1069" s="2"/>
    </row>
    <row r="1070" spans="1:5" x14ac:dyDescent="0.25">
      <c r="B1070" s="2"/>
      <c r="C1070" s="2"/>
      <c r="D1070" s="2"/>
    </row>
    <row r="1083" spans="1:5" x14ac:dyDescent="0.25">
      <c r="A1083">
        <f>Model!B1123</f>
        <v>73</v>
      </c>
      <c r="B1083" s="2">
        <f>Model!AE1135</f>
        <v>4805.9105131158249</v>
      </c>
      <c r="C1083" s="2">
        <f>Model!AF1135</f>
        <v>4805.9105131158249</v>
      </c>
      <c r="D1083" s="2">
        <f>Model!AG1135</f>
        <v>0</v>
      </c>
      <c r="E1083" s="2">
        <f>SUM(B1083:D1083)</f>
        <v>9611.8210262316497</v>
      </c>
    </row>
    <row r="1098" spans="1:5" x14ac:dyDescent="0.25">
      <c r="A1098">
        <f>Model!B1138</f>
        <v>74</v>
      </c>
      <c r="B1098" s="2">
        <f>Model!AE1150</f>
        <v>4805.9105131158249</v>
      </c>
      <c r="C1098" s="2">
        <f>Model!AF1150</f>
        <v>4805.9105131158249</v>
      </c>
      <c r="D1098" s="2">
        <f>Model!AG1150</f>
        <v>0</v>
      </c>
      <c r="E1098" s="2">
        <f>SUM(B1098:D1098)</f>
        <v>9611.8210262316497</v>
      </c>
    </row>
    <row r="1099" spans="1:5" x14ac:dyDescent="0.25">
      <c r="B1099" s="2"/>
      <c r="C1099" s="2"/>
      <c r="D1099" s="2"/>
    </row>
    <row r="1100" spans="1:5" x14ac:dyDescent="0.25">
      <c r="B1100" s="2"/>
      <c r="C1100" s="2"/>
      <c r="D1100" s="2"/>
    </row>
    <row r="1113" spans="1:5" x14ac:dyDescent="0.25">
      <c r="A1113">
        <f>Model!B1153</f>
        <v>75</v>
      </c>
      <c r="B1113" s="2">
        <f>Model!AE1165</f>
        <v>4805.9105131158249</v>
      </c>
      <c r="C1113" s="2">
        <f>Model!AF1165</f>
        <v>4805.9105131158249</v>
      </c>
      <c r="D1113" s="2">
        <f>Model!AG1165</f>
        <v>0</v>
      </c>
      <c r="E1113" s="2">
        <f>SUM(B1113:D1113)</f>
        <v>9611.8210262316497</v>
      </c>
    </row>
    <row r="1114" spans="1:5" x14ac:dyDescent="0.25">
      <c r="B1114" s="2"/>
      <c r="C1114" s="2"/>
      <c r="D1114" s="2"/>
    </row>
    <row r="1115" spans="1:5" x14ac:dyDescent="0.25">
      <c r="B1115" s="2"/>
      <c r="C1115" s="2"/>
      <c r="D1115" s="2"/>
    </row>
    <row r="1128" spans="1:5" x14ac:dyDescent="0.25">
      <c r="A1128">
        <f>Model!B1168</f>
        <v>76</v>
      </c>
      <c r="B1128" s="2">
        <f>Model!AE1180</f>
        <v>4805.9105131158249</v>
      </c>
      <c r="C1128" s="2">
        <f>Model!AF1180</f>
        <v>4805.9105131158249</v>
      </c>
      <c r="D1128" s="2">
        <f>Model!AG1180</f>
        <v>0</v>
      </c>
      <c r="E1128" s="2">
        <f>SUM(B1128:D1128)</f>
        <v>9611.8210262316497</v>
      </c>
    </row>
    <row r="1143" spans="1:5" x14ac:dyDescent="0.25">
      <c r="A1143">
        <f>Model!B1183</f>
        <v>77</v>
      </c>
      <c r="B1143" s="2">
        <f>Model!AE1195</f>
        <v>4805.9105131158249</v>
      </c>
      <c r="C1143" s="2">
        <f>Model!AF1195</f>
        <v>4805.9105131158249</v>
      </c>
      <c r="D1143" s="2">
        <f>Model!AG1195</f>
        <v>0</v>
      </c>
      <c r="E1143" s="2">
        <f>SUM(B1143:D1143)</f>
        <v>9611.8210262316497</v>
      </c>
    </row>
    <row r="1144" spans="1:5" x14ac:dyDescent="0.25">
      <c r="B1144" s="2"/>
      <c r="C1144" s="2"/>
      <c r="D1144" s="2"/>
    </row>
    <row r="1145" spans="1:5" x14ac:dyDescent="0.25">
      <c r="B1145" s="2"/>
      <c r="C1145" s="2"/>
      <c r="D1145" s="2"/>
    </row>
    <row r="1158" spans="1:5" x14ac:dyDescent="0.25">
      <c r="A1158">
        <f>Model!B1198</f>
        <v>78</v>
      </c>
      <c r="B1158" s="2">
        <f>Model!AE1210</f>
        <v>4805.9105131158249</v>
      </c>
      <c r="C1158" s="2">
        <f>Model!AF1210</f>
        <v>4805.9105131158249</v>
      </c>
      <c r="D1158" s="2">
        <f>Model!AG1210</f>
        <v>0</v>
      </c>
      <c r="E1158" s="2">
        <f>SUM(B1158:D1158)</f>
        <v>9611.8210262316497</v>
      </c>
    </row>
    <row r="1159" spans="1:5" x14ac:dyDescent="0.25">
      <c r="B1159" s="2"/>
      <c r="C1159" s="2"/>
      <c r="D1159" s="2"/>
    </row>
    <row r="1160" spans="1:5" x14ac:dyDescent="0.25">
      <c r="B1160" s="2"/>
      <c r="C1160" s="2"/>
      <c r="D1160" s="2"/>
    </row>
    <row r="1173" spans="1:5" x14ac:dyDescent="0.25">
      <c r="A1173">
        <f>Model!B1213</f>
        <v>79</v>
      </c>
      <c r="B1173" s="2">
        <f>Model!AE1225</f>
        <v>4805.9105131158249</v>
      </c>
      <c r="C1173" s="2">
        <f>Model!AF1225</f>
        <v>4805.9105131158249</v>
      </c>
      <c r="D1173" s="2">
        <f>Model!AG1225</f>
        <v>0</v>
      </c>
      <c r="E1173" s="2">
        <f>SUM(B1173:D1173)</f>
        <v>9611.8210262316497</v>
      </c>
    </row>
    <row r="1188" spans="1:5" x14ac:dyDescent="0.25">
      <c r="A1188">
        <f>Model!B1228</f>
        <v>80</v>
      </c>
      <c r="B1188" s="2">
        <f>Model!AE1240</f>
        <v>4805.9105131158249</v>
      </c>
      <c r="C1188" s="2">
        <f>Model!AF1240</f>
        <v>4805.9105131158249</v>
      </c>
      <c r="D1188" s="2">
        <f>Model!AG1240</f>
        <v>0</v>
      </c>
      <c r="E1188" s="2">
        <f>SUM(B1188:D1188)</f>
        <v>9611.8210262316497</v>
      </c>
    </row>
    <row r="1189" spans="1:5" x14ac:dyDescent="0.25">
      <c r="B1189" s="2"/>
      <c r="C1189" s="2"/>
      <c r="D1189" s="2"/>
    </row>
    <row r="1190" spans="1:5" x14ac:dyDescent="0.25">
      <c r="B1190" s="2"/>
      <c r="C1190" s="2"/>
      <c r="D1190" s="2"/>
    </row>
    <row r="1203" spans="1:5" x14ac:dyDescent="0.25">
      <c r="A1203">
        <f>Model!B1243</f>
        <v>81</v>
      </c>
      <c r="B1203" s="2">
        <f>Model!AE1255</f>
        <v>4805.9105131158249</v>
      </c>
      <c r="C1203" s="2">
        <f>Model!AF1255</f>
        <v>4805.9105131158249</v>
      </c>
      <c r="D1203" s="2">
        <f>Model!AG1255</f>
        <v>0</v>
      </c>
      <c r="E1203" s="2">
        <f>SUM(B1203:D1203)</f>
        <v>9611.8210262316497</v>
      </c>
    </row>
    <row r="1204" spans="1:5" x14ac:dyDescent="0.25">
      <c r="B1204" s="2"/>
      <c r="C1204" s="2"/>
      <c r="D1204" s="2"/>
    </row>
    <row r="1205" spans="1:5" x14ac:dyDescent="0.25">
      <c r="B1205" s="2"/>
      <c r="C1205" s="2"/>
      <c r="D1205" s="2"/>
    </row>
    <row r="1218" spans="1:5" x14ac:dyDescent="0.25">
      <c r="A1218">
        <f>Model!B1258</f>
        <v>82</v>
      </c>
      <c r="B1218" s="2">
        <f>Model!AE1270</f>
        <v>4805.9105131158249</v>
      </c>
      <c r="C1218" s="2">
        <f>Model!AF1270</f>
        <v>4805.9105131158249</v>
      </c>
      <c r="D1218" s="2">
        <f>Model!AG1270</f>
        <v>0</v>
      </c>
      <c r="E1218" s="2">
        <f>SUM(B1218:D1218)</f>
        <v>9611.8210262316497</v>
      </c>
    </row>
    <row r="1233" spans="1:5" x14ac:dyDescent="0.25">
      <c r="A1233">
        <f>Model!B1273</f>
        <v>83</v>
      </c>
      <c r="B1233" s="2">
        <f>Model!AE1285</f>
        <v>4805.9105131158249</v>
      </c>
      <c r="C1233" s="2">
        <f>Model!AF1285</f>
        <v>4805.9105131158249</v>
      </c>
      <c r="D1233" s="2">
        <f>Model!AG1285</f>
        <v>0</v>
      </c>
      <c r="E1233" s="2">
        <f>SUM(B1233:D1233)</f>
        <v>9611.8210262316497</v>
      </c>
    </row>
    <row r="1234" spans="1:5" x14ac:dyDescent="0.25">
      <c r="B1234" s="2"/>
      <c r="C1234" s="2"/>
      <c r="D1234" s="2"/>
    </row>
    <row r="1235" spans="1:5" x14ac:dyDescent="0.25">
      <c r="B1235" s="2"/>
      <c r="C1235" s="2"/>
      <c r="D1235" s="2"/>
    </row>
    <row r="1248" spans="1:5" x14ac:dyDescent="0.25">
      <c r="A1248">
        <f>Model!B1288</f>
        <v>84</v>
      </c>
      <c r="B1248" s="2">
        <f>Model!AE1300</f>
        <v>4805.9105131158249</v>
      </c>
      <c r="C1248" s="2">
        <f>Model!AF1300</f>
        <v>4805.9105131158249</v>
      </c>
      <c r="D1248" s="2">
        <f>Model!AG1300</f>
        <v>0</v>
      </c>
      <c r="E1248" s="2">
        <f>SUM(B1248:D1248)</f>
        <v>9611.8210262316497</v>
      </c>
    </row>
    <row r="1249" spans="1:5" x14ac:dyDescent="0.25">
      <c r="B1249" s="2"/>
      <c r="C1249" s="2"/>
      <c r="D1249" s="2"/>
    </row>
    <row r="1250" spans="1:5" x14ac:dyDescent="0.25">
      <c r="B1250" s="2"/>
      <c r="C1250" s="2"/>
      <c r="D1250" s="2"/>
    </row>
    <row r="1263" spans="1:5" x14ac:dyDescent="0.25">
      <c r="A1263">
        <f>Model!B1303</f>
        <v>85</v>
      </c>
      <c r="B1263" s="2">
        <f>Model!AE1315</f>
        <v>4805.9105131158249</v>
      </c>
      <c r="C1263" s="2">
        <f>Model!AF1315</f>
        <v>4805.9105131158249</v>
      </c>
      <c r="D1263" s="2">
        <f>Model!AG1315</f>
        <v>0</v>
      </c>
      <c r="E1263" s="2">
        <f>SUM(B1263:D1263)</f>
        <v>9611.8210262316497</v>
      </c>
    </row>
    <row r="1278" spans="1:5" x14ac:dyDescent="0.25">
      <c r="A1278">
        <f>Model!B1318</f>
        <v>86</v>
      </c>
      <c r="B1278" s="2">
        <f>Model!AE1330</f>
        <v>4805.9105131158249</v>
      </c>
      <c r="C1278" s="2">
        <f>Model!AF1330</f>
        <v>4805.9105131158249</v>
      </c>
      <c r="D1278" s="2">
        <f>Model!AG1330</f>
        <v>0</v>
      </c>
      <c r="E1278" s="2">
        <f>SUM(B1278:D1278)</f>
        <v>9611.8210262316497</v>
      </c>
    </row>
    <row r="1279" spans="1:5" x14ac:dyDescent="0.25">
      <c r="B1279" s="2"/>
      <c r="C1279" s="2"/>
      <c r="D1279" s="2"/>
    </row>
    <row r="1280" spans="1:5" x14ac:dyDescent="0.25">
      <c r="B1280" s="2"/>
      <c r="C1280" s="2"/>
      <c r="D1280" s="2"/>
    </row>
    <row r="1293" spans="1:5" x14ac:dyDescent="0.25">
      <c r="A1293">
        <f>Model!B1333</f>
        <v>87</v>
      </c>
      <c r="B1293" s="2">
        <f>Model!AE1345</f>
        <v>4805.9105131158249</v>
      </c>
      <c r="C1293" s="2">
        <f>Model!AF1345</f>
        <v>4805.9105131158249</v>
      </c>
      <c r="D1293" s="2">
        <f>Model!AG1345</f>
        <v>0</v>
      </c>
      <c r="E1293" s="2">
        <f>SUM(B1293:D1293)</f>
        <v>9611.8210262316497</v>
      </c>
    </row>
    <row r="1294" spans="1:5" x14ac:dyDescent="0.25">
      <c r="B1294" s="2"/>
      <c r="C1294" s="2"/>
      <c r="D1294" s="2"/>
    </row>
    <row r="1295" spans="1:5" x14ac:dyDescent="0.25">
      <c r="B1295" s="2"/>
      <c r="C1295" s="2"/>
      <c r="D1295" s="2"/>
    </row>
    <row r="1308" spans="1:5" x14ac:dyDescent="0.25">
      <c r="A1308">
        <f>Model!B1348</f>
        <v>88</v>
      </c>
      <c r="B1308" s="2">
        <f>Model!AE1360</f>
        <v>4805.9105131158249</v>
      </c>
      <c r="C1308" s="2">
        <f>Model!AF1360</f>
        <v>4805.9105131158249</v>
      </c>
      <c r="D1308" s="2">
        <f>Model!AG1360</f>
        <v>0</v>
      </c>
      <c r="E1308" s="2">
        <f>SUM(B1308:D1308)</f>
        <v>9611.8210262316497</v>
      </c>
    </row>
    <row r="1323" spans="1:5" x14ac:dyDescent="0.25">
      <c r="A1323">
        <f>Model!B1363</f>
        <v>89</v>
      </c>
      <c r="B1323" s="2">
        <f>Model!AE1375</f>
        <v>4805.9105131158249</v>
      </c>
      <c r="C1323" s="2">
        <f>Model!AF1375</f>
        <v>4805.9105131158249</v>
      </c>
      <c r="D1323" s="2">
        <f>Model!AG1375</f>
        <v>0</v>
      </c>
      <c r="E1323" s="2">
        <f>SUM(B1323:D1323)</f>
        <v>9611.8210262316497</v>
      </c>
    </row>
    <row r="1324" spans="1:5" x14ac:dyDescent="0.25">
      <c r="B1324" s="2"/>
      <c r="C1324" s="2"/>
      <c r="D1324" s="2"/>
    </row>
    <row r="1325" spans="1:5" x14ac:dyDescent="0.25">
      <c r="B1325" s="2"/>
      <c r="C1325" s="2"/>
      <c r="D1325" s="2"/>
    </row>
    <row r="1338" spans="1:5" x14ac:dyDescent="0.25">
      <c r="A1338">
        <f>Model!B1378</f>
        <v>90</v>
      </c>
      <c r="B1338" s="2">
        <f>Model!AE1390</f>
        <v>4805.9105131158249</v>
      </c>
      <c r="C1338" s="2">
        <f>Model!AF1390</f>
        <v>4805.9105131158249</v>
      </c>
      <c r="D1338" s="2">
        <f>Model!AG1390</f>
        <v>0</v>
      </c>
      <c r="E1338" s="2">
        <f>SUM(B1338:D1338)</f>
        <v>9611.8210262316497</v>
      </c>
    </row>
    <row r="1339" spans="1:5" x14ac:dyDescent="0.25">
      <c r="B1339" s="2"/>
      <c r="C1339" s="2"/>
      <c r="D1339" s="2"/>
    </row>
    <row r="1340" spans="1:5" x14ac:dyDescent="0.25">
      <c r="B1340" s="2"/>
      <c r="C1340" s="2"/>
      <c r="D1340" s="2"/>
    </row>
    <row r="1353" spans="1:5" x14ac:dyDescent="0.25">
      <c r="A1353">
        <f>Model!B1393</f>
        <v>91</v>
      </c>
      <c r="B1353" s="2">
        <f>Model!AE1405</f>
        <v>4805.9105131158249</v>
      </c>
      <c r="C1353" s="2">
        <f>Model!AF1405</f>
        <v>4805.9105131158249</v>
      </c>
      <c r="D1353" s="2">
        <f>Model!AG1405</f>
        <v>0</v>
      </c>
      <c r="E1353" s="2">
        <f>SUM(B1353:D1353)</f>
        <v>9611.8210262316497</v>
      </c>
    </row>
    <row r="1368" spans="1:5" x14ac:dyDescent="0.25">
      <c r="A1368">
        <f>Model!B1408</f>
        <v>92</v>
      </c>
      <c r="B1368" s="2">
        <f>Model!AE1420</f>
        <v>4805.9105131158249</v>
      </c>
      <c r="C1368" s="2">
        <f>Model!AF1420</f>
        <v>4805.9105131158249</v>
      </c>
      <c r="D1368" s="2">
        <f>Model!AG1420</f>
        <v>0</v>
      </c>
      <c r="E1368" s="2">
        <f>SUM(B1368:D1368)</f>
        <v>9611.8210262316497</v>
      </c>
    </row>
    <row r="1369" spans="1:5" x14ac:dyDescent="0.25">
      <c r="B1369" s="2"/>
      <c r="C1369" s="2"/>
      <c r="D1369" s="2"/>
    </row>
    <row r="1370" spans="1:5" x14ac:dyDescent="0.25">
      <c r="B1370" s="2"/>
      <c r="C1370" s="2"/>
      <c r="D1370" s="2"/>
    </row>
    <row r="1383" spans="1:5" x14ac:dyDescent="0.25">
      <c r="A1383">
        <f>Model!B1423</f>
        <v>93</v>
      </c>
      <c r="B1383" s="2">
        <f>Model!AE1435</f>
        <v>4805.9105131158249</v>
      </c>
      <c r="C1383" s="2">
        <f>Model!AF1435</f>
        <v>4805.9105131158249</v>
      </c>
      <c r="D1383" s="2">
        <f>Model!AG1435</f>
        <v>0</v>
      </c>
      <c r="E1383" s="2">
        <f>SUM(B1383:D1383)</f>
        <v>9611.8210262316497</v>
      </c>
    </row>
    <row r="1384" spans="1:5" x14ac:dyDescent="0.25">
      <c r="B1384" s="2"/>
      <c r="C1384" s="2"/>
      <c r="D1384" s="2"/>
    </row>
    <row r="1385" spans="1:5" x14ac:dyDescent="0.25">
      <c r="B1385" s="2"/>
      <c r="C1385" s="2"/>
      <c r="D1385" s="2"/>
    </row>
    <row r="1398" spans="1:5" x14ac:dyDescent="0.25">
      <c r="A1398">
        <f>Model!B1438</f>
        <v>94</v>
      </c>
      <c r="B1398" s="2">
        <f>Model!AE1450</f>
        <v>4805.9105131158249</v>
      </c>
      <c r="C1398" s="2">
        <f>Model!AF1450</f>
        <v>4805.9105131158249</v>
      </c>
      <c r="D1398" s="2">
        <f>Model!AG1450</f>
        <v>0</v>
      </c>
      <c r="E1398" s="2">
        <f>SUM(B1398:D1398)</f>
        <v>9611.8210262316497</v>
      </c>
    </row>
    <row r="1413" spans="1:5" x14ac:dyDescent="0.25">
      <c r="A1413">
        <f>Model!B1453</f>
        <v>95</v>
      </c>
      <c r="B1413" s="2">
        <f>Model!AE1465</f>
        <v>4805.9105131158249</v>
      </c>
      <c r="C1413" s="2">
        <f>Model!AF1465</f>
        <v>4805.9105131158249</v>
      </c>
      <c r="D1413" s="2">
        <f>Model!AG1465</f>
        <v>0</v>
      </c>
      <c r="E1413" s="2">
        <f>SUM(B1413:D1413)</f>
        <v>9611.8210262316497</v>
      </c>
    </row>
    <row r="1414" spans="1:5" x14ac:dyDescent="0.25">
      <c r="B1414" s="2"/>
      <c r="C1414" s="2"/>
      <c r="D1414" s="2"/>
    </row>
    <row r="1415" spans="1:5" x14ac:dyDescent="0.25">
      <c r="B1415" s="2"/>
      <c r="C1415" s="2"/>
      <c r="D1415" s="2"/>
    </row>
    <row r="1428" spans="1:5" x14ac:dyDescent="0.25">
      <c r="A1428">
        <f>Model!B1468</f>
        <v>96</v>
      </c>
      <c r="B1428" s="2">
        <f>Model!AE1480</f>
        <v>4805.9105131158249</v>
      </c>
      <c r="C1428" s="2">
        <f>Model!AF1480</f>
        <v>4805.9105131158249</v>
      </c>
      <c r="D1428" s="2">
        <f>Model!AG1480</f>
        <v>0</v>
      </c>
      <c r="E1428" s="2">
        <f>SUM(B1428:D1428)</f>
        <v>9611.8210262316497</v>
      </c>
    </row>
    <row r="1429" spans="1:5" x14ac:dyDescent="0.25">
      <c r="B1429" s="2"/>
      <c r="C1429" s="2"/>
      <c r="D1429" s="2"/>
    </row>
    <row r="1430" spans="1:5" x14ac:dyDescent="0.25">
      <c r="B1430" s="2"/>
      <c r="C1430" s="2"/>
      <c r="D1430" s="2"/>
    </row>
    <row r="1443" spans="1:5" x14ac:dyDescent="0.25">
      <c r="A1443">
        <f>Model!B1483</f>
        <v>97</v>
      </c>
      <c r="B1443" s="2">
        <f>Model!AE1495</f>
        <v>4805.9105131158249</v>
      </c>
      <c r="C1443" s="2">
        <f>Model!AF1495</f>
        <v>4805.9105131158249</v>
      </c>
      <c r="D1443" s="2">
        <f>Model!AG1495</f>
        <v>0</v>
      </c>
      <c r="E1443" s="2">
        <f>SUM(B1443:D1443)</f>
        <v>9611.8210262316497</v>
      </c>
    </row>
    <row r="1458" spans="1:5" x14ac:dyDescent="0.25">
      <c r="A1458">
        <f>Model!B1498</f>
        <v>98</v>
      </c>
      <c r="B1458" s="2">
        <f>Model!AE1510</f>
        <v>4805.9105131158249</v>
      </c>
      <c r="C1458" s="2">
        <f>Model!AF1510</f>
        <v>4805.9105131158249</v>
      </c>
      <c r="D1458" s="2">
        <f>Model!AG1510</f>
        <v>0</v>
      </c>
      <c r="E1458" s="2">
        <f>SUM(B1458:D1458)</f>
        <v>9611.8210262316497</v>
      </c>
    </row>
    <row r="1459" spans="1:5" x14ac:dyDescent="0.25">
      <c r="B1459" s="2"/>
      <c r="C1459" s="2"/>
      <c r="D1459" s="2"/>
    </row>
    <row r="1460" spans="1:5" x14ac:dyDescent="0.25">
      <c r="B1460" s="2"/>
      <c r="C1460" s="2"/>
      <c r="D1460" s="2"/>
    </row>
    <row r="1473" spans="1:5" x14ac:dyDescent="0.25">
      <c r="A1473">
        <f>Model!B1513</f>
        <v>99</v>
      </c>
      <c r="B1473" s="2">
        <f>Model!AE1525</f>
        <v>4805.9105131158249</v>
      </c>
      <c r="C1473" s="2">
        <f>Model!AF1525</f>
        <v>4805.9105131158249</v>
      </c>
      <c r="D1473" s="2">
        <f>Model!AG1525</f>
        <v>0</v>
      </c>
      <c r="E1473" s="2">
        <f>SUM(B1473:D1473)</f>
        <v>9611.8210262316497</v>
      </c>
    </row>
    <row r="1474" spans="1:5" x14ac:dyDescent="0.25">
      <c r="B1474" s="2"/>
      <c r="C1474" s="2"/>
      <c r="D1474" s="2"/>
    </row>
    <row r="1475" spans="1:5" x14ac:dyDescent="0.25">
      <c r="B1475" s="2"/>
      <c r="C1475" s="2"/>
      <c r="D1475" s="2"/>
    </row>
    <row r="1488" spans="1:5" x14ac:dyDescent="0.25">
      <c r="A1488">
        <f>Model!B1528</f>
        <v>100</v>
      </c>
      <c r="B1488" s="2">
        <f>Model!AE1540</f>
        <v>4805.9105131158249</v>
      </c>
      <c r="C1488" s="2">
        <f>Model!AF1540</f>
        <v>4805.9105131158249</v>
      </c>
      <c r="D1488" s="2">
        <f>Model!AG1540</f>
        <v>0</v>
      </c>
      <c r="E1488" s="2">
        <f>SUM(B1488:D1488)</f>
        <v>9611.8210262316497</v>
      </c>
    </row>
    <row r="1503" spans="1:5" x14ac:dyDescent="0.25">
      <c r="A1503">
        <f>Model!B1543</f>
        <v>101</v>
      </c>
      <c r="B1503" s="2">
        <f>Model!AE1555</f>
        <v>4805.9105131158249</v>
      </c>
      <c r="C1503" s="2">
        <f>Model!AF1555</f>
        <v>4805.9105131158249</v>
      </c>
      <c r="D1503" s="2">
        <f>Model!AG1555</f>
        <v>0</v>
      </c>
      <c r="E1503" s="2">
        <f>SUM(B1503:D1503)</f>
        <v>9611.8210262316497</v>
      </c>
    </row>
    <row r="1504" spans="1:5" x14ac:dyDescent="0.25">
      <c r="B1504" s="2"/>
      <c r="C1504" s="2"/>
      <c r="D1504" s="2"/>
    </row>
    <row r="1505" spans="1:5" x14ac:dyDescent="0.25">
      <c r="B1505" s="2"/>
      <c r="C1505" s="2"/>
      <c r="D1505" s="2"/>
    </row>
    <row r="1518" spans="1:5" x14ac:dyDescent="0.25">
      <c r="A1518">
        <f>Model!B1558</f>
        <v>102</v>
      </c>
      <c r="B1518" s="2">
        <f>Model!AE1570</f>
        <v>4805.9105131158249</v>
      </c>
      <c r="C1518" s="2">
        <f>Model!AF1570</f>
        <v>4805.9105131158249</v>
      </c>
      <c r="D1518" s="2">
        <f>Model!AG1570</f>
        <v>0</v>
      </c>
      <c r="E1518" s="2">
        <f>SUM(B1518:D1518)</f>
        <v>9611.8210262316497</v>
      </c>
    </row>
    <row r="1519" spans="1:5" x14ac:dyDescent="0.25">
      <c r="B1519" s="2"/>
      <c r="C1519" s="2"/>
      <c r="D1519" s="2"/>
    </row>
    <row r="1520" spans="1:5" x14ac:dyDescent="0.25">
      <c r="B1520" s="2"/>
      <c r="C1520" s="2"/>
      <c r="D1520" s="2"/>
    </row>
    <row r="1533" spans="1:5" x14ac:dyDescent="0.25">
      <c r="A1533">
        <f>Model!B1573</f>
        <v>103</v>
      </c>
      <c r="B1533" s="2">
        <f>Model!AE1585</f>
        <v>4805.9105131158249</v>
      </c>
      <c r="C1533" s="2">
        <f>Model!AF1585</f>
        <v>4805.9105131158249</v>
      </c>
      <c r="D1533" s="2">
        <f>Model!AG1585</f>
        <v>0</v>
      </c>
      <c r="E1533" s="2">
        <f>SUM(B1533:D1533)</f>
        <v>9611.8210262316497</v>
      </c>
    </row>
    <row r="1548" spans="1:5" x14ac:dyDescent="0.25">
      <c r="A1548">
        <f>Model!B1588</f>
        <v>104</v>
      </c>
      <c r="B1548" s="2">
        <f>Model!AE1600</f>
        <v>4805.9105131158249</v>
      </c>
      <c r="C1548" s="2">
        <f>Model!AF1600</f>
        <v>4805.9105131158249</v>
      </c>
      <c r="D1548" s="2">
        <f>Model!AG1600</f>
        <v>0</v>
      </c>
      <c r="E1548" s="2">
        <f>SUM(B1548:D1548)</f>
        <v>9611.8210262316497</v>
      </c>
    </row>
    <row r="1549" spans="1:5" x14ac:dyDescent="0.25">
      <c r="B1549" s="2"/>
      <c r="C1549" s="2"/>
      <c r="D1549" s="2"/>
    </row>
    <row r="1550" spans="1:5" x14ac:dyDescent="0.25">
      <c r="B1550" s="2"/>
      <c r="C1550" s="2"/>
      <c r="D1550" s="2"/>
    </row>
    <row r="1563" spans="1:5" x14ac:dyDescent="0.25">
      <c r="A1563">
        <f>Model!B1603</f>
        <v>105</v>
      </c>
      <c r="B1563" s="2">
        <f>Model!AE1615</f>
        <v>4805.9105131158249</v>
      </c>
      <c r="C1563" s="2">
        <f>Model!AF1615</f>
        <v>4805.9105131158249</v>
      </c>
      <c r="D1563" s="2">
        <f>Model!AG1615</f>
        <v>0</v>
      </c>
      <c r="E1563" s="2">
        <f>SUM(B1563:D1563)</f>
        <v>9611.8210262316497</v>
      </c>
    </row>
    <row r="1564" spans="1:5" x14ac:dyDescent="0.25">
      <c r="B1564" s="2"/>
      <c r="C1564" s="2"/>
      <c r="D1564" s="2"/>
    </row>
    <row r="1565" spans="1:5" x14ac:dyDescent="0.25">
      <c r="B1565" s="2"/>
      <c r="C1565" s="2"/>
      <c r="D1565" s="2"/>
    </row>
    <row r="1578" spans="1:5" x14ac:dyDescent="0.25">
      <c r="A1578">
        <f>Model!B1618</f>
        <v>106</v>
      </c>
      <c r="B1578" s="2">
        <f>Model!AE1630</f>
        <v>4805.9105131158249</v>
      </c>
      <c r="C1578" s="2">
        <f>Model!AF1630</f>
        <v>4805.9105131158249</v>
      </c>
      <c r="D1578" s="2">
        <f>Model!AG1630</f>
        <v>0</v>
      </c>
      <c r="E1578" s="2">
        <f>SUM(B1578:D1578)</f>
        <v>9611.8210262316497</v>
      </c>
    </row>
    <row r="1593" spans="1:5" x14ac:dyDescent="0.25">
      <c r="A1593">
        <f>Model!B1633</f>
        <v>107</v>
      </c>
      <c r="B1593" s="2">
        <f>Model!AE1645</f>
        <v>4805.9105131158249</v>
      </c>
      <c r="C1593" s="2">
        <f>Model!AF1645</f>
        <v>4805.9105131158249</v>
      </c>
      <c r="D1593" s="2">
        <f>Model!AG1645</f>
        <v>0</v>
      </c>
      <c r="E1593" s="2">
        <f>SUM(B1593:D1593)</f>
        <v>9611.8210262316497</v>
      </c>
    </row>
    <row r="1594" spans="1:5" x14ac:dyDescent="0.25">
      <c r="B1594" s="2"/>
      <c r="C1594" s="2"/>
      <c r="D1594" s="2"/>
    </row>
    <row r="1595" spans="1:5" x14ac:dyDescent="0.25">
      <c r="B1595" s="2"/>
      <c r="C1595" s="2"/>
      <c r="D1595" s="2"/>
    </row>
    <row r="1608" spans="1:5" x14ac:dyDescent="0.25">
      <c r="A1608">
        <f>Model!B1648</f>
        <v>108</v>
      </c>
      <c r="B1608" s="2">
        <f>Model!AE1660</f>
        <v>4805.9105131158249</v>
      </c>
      <c r="C1608" s="2">
        <f>Model!AF1660</f>
        <v>4805.9105131158249</v>
      </c>
      <c r="D1608" s="2">
        <f>Model!AG1660</f>
        <v>0</v>
      </c>
      <c r="E1608" s="2">
        <f>SUM(B1608:D1608)</f>
        <v>9611.8210262316497</v>
      </c>
    </row>
    <row r="1609" spans="1:5" x14ac:dyDescent="0.25">
      <c r="B1609" s="2"/>
      <c r="C1609" s="2"/>
      <c r="D1609" s="2"/>
    </row>
    <row r="1610" spans="1:5" x14ac:dyDescent="0.25">
      <c r="B1610" s="2"/>
      <c r="C1610" s="2"/>
      <c r="D1610" s="2"/>
    </row>
    <row r="1623" spans="1:5" x14ac:dyDescent="0.25">
      <c r="A1623">
        <f>Model!B1663</f>
        <v>109</v>
      </c>
      <c r="B1623" s="2">
        <f>Model!AE1675</f>
        <v>4805.9105131158249</v>
      </c>
      <c r="C1623" s="2">
        <f>Model!AF1675</f>
        <v>4805.9105131158249</v>
      </c>
      <c r="D1623" s="2">
        <f>Model!AG1675</f>
        <v>0</v>
      </c>
      <c r="E1623" s="2">
        <f>SUM(B1623:D1623)</f>
        <v>9611.8210262316497</v>
      </c>
    </row>
    <row r="1638" spans="1:5" x14ac:dyDescent="0.25">
      <c r="A1638">
        <f>Model!B1678</f>
        <v>110</v>
      </c>
      <c r="B1638" s="2">
        <f>Model!AE1690</f>
        <v>4805.9105131158249</v>
      </c>
      <c r="C1638" s="2">
        <f>Model!AF1690</f>
        <v>4805.9105131158249</v>
      </c>
      <c r="D1638" s="2">
        <f>Model!AG1690</f>
        <v>0</v>
      </c>
      <c r="E1638" s="2">
        <f>SUM(B1638:D1638)</f>
        <v>9611.8210262316497</v>
      </c>
    </row>
    <row r="1639" spans="1:5" x14ac:dyDescent="0.25">
      <c r="B1639" s="2"/>
      <c r="C1639" s="2"/>
      <c r="D1639" s="2"/>
    </row>
    <row r="1640" spans="1:5" x14ac:dyDescent="0.25">
      <c r="B1640" s="2"/>
      <c r="C1640" s="2"/>
      <c r="D1640" s="2"/>
    </row>
    <row r="1653" spans="1:5" x14ac:dyDescent="0.25">
      <c r="A1653">
        <f>Model!B1693</f>
        <v>111</v>
      </c>
      <c r="B1653" s="2">
        <f>Model!AE1705</f>
        <v>4805.9105131158249</v>
      </c>
      <c r="C1653" s="2">
        <f>Model!AF1705</f>
        <v>4805.9105131158249</v>
      </c>
      <c r="D1653" s="2">
        <f>Model!AG1705</f>
        <v>0</v>
      </c>
      <c r="E1653" s="2">
        <f>SUM(B1653:D1653)</f>
        <v>9611.8210262316497</v>
      </c>
    </row>
    <row r="1654" spans="1:5" x14ac:dyDescent="0.25">
      <c r="B1654" s="2"/>
      <c r="C1654" s="2"/>
      <c r="D1654" s="2"/>
    </row>
    <row r="1655" spans="1:5" x14ac:dyDescent="0.25">
      <c r="B1655" s="2"/>
      <c r="C1655" s="2"/>
      <c r="D1655" s="2"/>
    </row>
    <row r="1668" spans="1:5" x14ac:dyDescent="0.25">
      <c r="A1668">
        <f>Model!B1708</f>
        <v>112</v>
      </c>
      <c r="B1668" s="2">
        <f>Model!AE1720</f>
        <v>4805.9105131158249</v>
      </c>
      <c r="C1668" s="2">
        <f>Model!AF1720</f>
        <v>4805.9105131158249</v>
      </c>
      <c r="D1668" s="2">
        <f>Model!AG1720</f>
        <v>0</v>
      </c>
      <c r="E1668" s="2">
        <f>SUM(B1668:D1668)</f>
        <v>9611.8210262316497</v>
      </c>
    </row>
    <row r="1683" spans="1:5" x14ac:dyDescent="0.25">
      <c r="A1683">
        <f>Model!B1723</f>
        <v>113</v>
      </c>
      <c r="B1683" s="2">
        <f>Model!AE1735</f>
        <v>4805.9105131158249</v>
      </c>
      <c r="C1683" s="2">
        <f>Model!AF1735</f>
        <v>4805.9105131158249</v>
      </c>
      <c r="D1683" s="2">
        <f>Model!AG1735</f>
        <v>0</v>
      </c>
      <c r="E1683" s="2">
        <f>SUM(B1683:D1683)</f>
        <v>9611.8210262316497</v>
      </c>
    </row>
    <row r="1684" spans="1:5" x14ac:dyDescent="0.25">
      <c r="B1684" s="2"/>
      <c r="C1684" s="2"/>
      <c r="D1684" s="2"/>
    </row>
    <row r="1685" spans="1:5" x14ac:dyDescent="0.25">
      <c r="B1685" s="2"/>
      <c r="C1685" s="2"/>
      <c r="D1685" s="2"/>
    </row>
    <row r="1698" spans="1:5" x14ac:dyDescent="0.25">
      <c r="A1698">
        <f>Model!B1738</f>
        <v>114</v>
      </c>
      <c r="B1698" s="2">
        <f>Model!AE1750</f>
        <v>4805.9105131158249</v>
      </c>
      <c r="C1698" s="2">
        <f>Model!AF1750</f>
        <v>4805.9105131158249</v>
      </c>
      <c r="D1698" s="2">
        <f>Model!AG1750</f>
        <v>0</v>
      </c>
      <c r="E1698" s="2">
        <f>SUM(B1698:D1698)</f>
        <v>9611.8210262316497</v>
      </c>
    </row>
    <row r="1699" spans="1:5" x14ac:dyDescent="0.25">
      <c r="B1699" s="2"/>
      <c r="C1699" s="2"/>
      <c r="D1699" s="2"/>
    </row>
    <row r="1700" spans="1:5" x14ac:dyDescent="0.25">
      <c r="B1700" s="2"/>
      <c r="C1700" s="2"/>
      <c r="D1700" s="2"/>
    </row>
    <row r="1713" spans="1:5" x14ac:dyDescent="0.25">
      <c r="A1713">
        <f>Model!B1753</f>
        <v>115</v>
      </c>
      <c r="B1713" s="2">
        <f>Model!AE1765</f>
        <v>4805.9105131158249</v>
      </c>
      <c r="C1713" s="2">
        <f>Model!AF1765</f>
        <v>4805.9105131158249</v>
      </c>
      <c r="D1713" s="2">
        <f>Model!AG1765</f>
        <v>0</v>
      </c>
      <c r="E1713" s="2">
        <f>SUM(B1713:D1713)</f>
        <v>9611.8210262316497</v>
      </c>
    </row>
    <row r="1728" spans="1:5" x14ac:dyDescent="0.25">
      <c r="A1728">
        <f>Model!B1768</f>
        <v>116</v>
      </c>
      <c r="B1728" s="2">
        <f>Model!AE1780</f>
        <v>4805.9105131158249</v>
      </c>
      <c r="C1728" s="2">
        <f>Model!AF1780</f>
        <v>4805.9105131158249</v>
      </c>
      <c r="D1728" s="2">
        <f>Model!AG1780</f>
        <v>0</v>
      </c>
      <c r="E1728" s="2">
        <f>SUM(B1728:D1728)</f>
        <v>9611.8210262316497</v>
      </c>
    </row>
    <row r="1729" spans="1:5" x14ac:dyDescent="0.25">
      <c r="B1729" s="2"/>
      <c r="C1729" s="2"/>
      <c r="D1729" s="2"/>
    </row>
    <row r="1730" spans="1:5" x14ac:dyDescent="0.25">
      <c r="B1730" s="2"/>
      <c r="C1730" s="2"/>
      <c r="D1730" s="2"/>
    </row>
    <row r="1743" spans="1:5" x14ac:dyDescent="0.25">
      <c r="A1743">
        <f>Model!B1783</f>
        <v>117</v>
      </c>
      <c r="B1743" s="2">
        <f>Model!AE1795</f>
        <v>4805.9105131158249</v>
      </c>
      <c r="C1743" s="2">
        <f>Model!AF1795</f>
        <v>4805.9105131158249</v>
      </c>
      <c r="D1743" s="2">
        <f>Model!AG1795</f>
        <v>0</v>
      </c>
      <c r="E1743" s="2">
        <f>SUM(B1743:D1743)</f>
        <v>9611.8210262316497</v>
      </c>
    </row>
    <row r="1744" spans="1:5" x14ac:dyDescent="0.25">
      <c r="B1744" s="2"/>
      <c r="C1744" s="2"/>
      <c r="D1744" s="2"/>
    </row>
    <row r="1745" spans="1:5" x14ac:dyDescent="0.25">
      <c r="B1745" s="2"/>
      <c r="C1745" s="2"/>
      <c r="D1745" s="2"/>
    </row>
    <row r="1758" spans="1:5" x14ac:dyDescent="0.25">
      <c r="A1758">
        <f>Model!B1798</f>
        <v>118</v>
      </c>
      <c r="B1758" s="2">
        <f>Model!AE1810</f>
        <v>4805.9105131158249</v>
      </c>
      <c r="C1758" s="2">
        <f>Model!AF1810</f>
        <v>4805.9105131158249</v>
      </c>
      <c r="D1758" s="2">
        <f>Model!AG1810</f>
        <v>0</v>
      </c>
      <c r="E1758" s="2">
        <f>SUM(B1758:D1758)</f>
        <v>9611.8210262316497</v>
      </c>
    </row>
    <row r="1773" spans="1:5" x14ac:dyDescent="0.25">
      <c r="A1773">
        <f>Model!B1813</f>
        <v>119</v>
      </c>
      <c r="B1773" s="2">
        <f>Model!AE1825</f>
        <v>4805.9105131158249</v>
      </c>
      <c r="C1773" s="2">
        <f>Model!AF1825</f>
        <v>4805.9105131158249</v>
      </c>
      <c r="D1773" s="2">
        <f>Model!AG1825</f>
        <v>0</v>
      </c>
      <c r="E1773" s="2">
        <f>SUM(B1773:D1773)</f>
        <v>9611.8210262316497</v>
      </c>
    </row>
    <row r="1774" spans="1:5" x14ac:dyDescent="0.25">
      <c r="B1774" s="2"/>
      <c r="C1774" s="2"/>
      <c r="D1774" s="2"/>
    </row>
    <row r="1775" spans="1:5" x14ac:dyDescent="0.25">
      <c r="B1775" s="2"/>
      <c r="C1775" s="2"/>
      <c r="D1775" s="2"/>
    </row>
    <row r="1788" spans="1:5" x14ac:dyDescent="0.25">
      <c r="A1788">
        <f>Model!B1828</f>
        <v>120</v>
      </c>
      <c r="B1788" s="2">
        <f>Model!AE1840</f>
        <v>4805.9105131158249</v>
      </c>
      <c r="C1788" s="2">
        <f>Model!AF1840</f>
        <v>4805.9105131158249</v>
      </c>
      <c r="D1788" s="2">
        <f>Model!AG1840</f>
        <v>0</v>
      </c>
      <c r="E1788" s="2">
        <f>SUM(B1788:D1788)</f>
        <v>9611.8210262316497</v>
      </c>
    </row>
    <row r="1789" spans="1:5" x14ac:dyDescent="0.25">
      <c r="B1789" s="2"/>
      <c r="C1789" s="2"/>
      <c r="D1789" s="2"/>
    </row>
    <row r="1790" spans="1:5" x14ac:dyDescent="0.25">
      <c r="B1790" s="2"/>
      <c r="C1790" s="2"/>
      <c r="D1790" s="2"/>
    </row>
    <row r="1803" spans="1:5" x14ac:dyDescent="0.25">
      <c r="A1803">
        <f>Model!B1843</f>
        <v>121</v>
      </c>
      <c r="B1803" s="2">
        <f>Model!AE1855</f>
        <v>4805.9105131158249</v>
      </c>
      <c r="C1803" s="2">
        <f>Model!AF1855</f>
        <v>4805.9105131158249</v>
      </c>
      <c r="D1803" s="2">
        <f>Model!AG1855</f>
        <v>0</v>
      </c>
      <c r="E1803" s="2">
        <f>SUM(B1803:D1803)</f>
        <v>9611.8210262316497</v>
      </c>
    </row>
    <row r="1818" spans="1:5" x14ac:dyDescent="0.25">
      <c r="A1818">
        <f>Model!B1858</f>
        <v>122</v>
      </c>
      <c r="B1818" s="2">
        <f>Model!AE1870</f>
        <v>4805.9105131158249</v>
      </c>
      <c r="C1818" s="2">
        <f>Model!AF1870</f>
        <v>4805.9105131158249</v>
      </c>
      <c r="D1818" s="2">
        <f>Model!AG1870</f>
        <v>0</v>
      </c>
      <c r="E1818" s="2">
        <f>SUM(B1818:D1818)</f>
        <v>9611.8210262316497</v>
      </c>
    </row>
    <row r="1819" spans="1:5" x14ac:dyDescent="0.25">
      <c r="B1819" s="2"/>
      <c r="C1819" s="2"/>
      <c r="D1819" s="2"/>
    </row>
    <row r="1820" spans="1:5" x14ac:dyDescent="0.25">
      <c r="B1820" s="2"/>
      <c r="C1820" s="2"/>
      <c r="D1820" s="2"/>
    </row>
    <row r="1833" spans="1:5" x14ac:dyDescent="0.25">
      <c r="A1833">
        <f>Model!B1873</f>
        <v>123</v>
      </c>
      <c r="B1833" s="2">
        <f>Model!AE1885</f>
        <v>4805.9105131158249</v>
      </c>
      <c r="C1833" s="2">
        <f>Model!AF1885</f>
        <v>4805.9105131158249</v>
      </c>
      <c r="D1833" s="2">
        <f>Model!AG1885</f>
        <v>0</v>
      </c>
      <c r="E1833" s="2">
        <f>SUM(B1833:D1833)</f>
        <v>9611.8210262316497</v>
      </c>
    </row>
    <row r="1834" spans="1:5" x14ac:dyDescent="0.25">
      <c r="B1834" s="2"/>
      <c r="C1834" s="2"/>
      <c r="D1834" s="2"/>
    </row>
    <row r="1835" spans="1:5" x14ac:dyDescent="0.25">
      <c r="B1835" s="2"/>
      <c r="C1835" s="2"/>
      <c r="D1835" s="2"/>
    </row>
    <row r="1848" spans="1:5" x14ac:dyDescent="0.25">
      <c r="A1848">
        <f>Model!B1888</f>
        <v>124</v>
      </c>
      <c r="B1848" s="2">
        <f>Model!AE1900</f>
        <v>4805.9105131158249</v>
      </c>
      <c r="C1848" s="2">
        <f>Model!AF1900</f>
        <v>4805.9105131158249</v>
      </c>
      <c r="D1848" s="2">
        <f>Model!AG1900</f>
        <v>0</v>
      </c>
      <c r="E1848" s="2">
        <f>SUM(B1848:D1848)</f>
        <v>9611.8210262316497</v>
      </c>
    </row>
    <row r="1863" spans="1:5" x14ac:dyDescent="0.25">
      <c r="A1863">
        <f>Model!B1903</f>
        <v>125</v>
      </c>
      <c r="B1863" s="2">
        <f>Model!AE1915</f>
        <v>4805.9105131158249</v>
      </c>
      <c r="C1863" s="2">
        <f>Model!AF1915</f>
        <v>4805.9105131158249</v>
      </c>
      <c r="D1863" s="2">
        <f>Model!AG1915</f>
        <v>0</v>
      </c>
      <c r="E1863" s="2">
        <f>SUM(B1863:D1863)</f>
        <v>9611.8210262316497</v>
      </c>
    </row>
    <row r="1864" spans="1:5" x14ac:dyDescent="0.25">
      <c r="B1864" s="2"/>
      <c r="C1864" s="2"/>
      <c r="D1864" s="2"/>
    </row>
    <row r="1865" spans="1:5" x14ac:dyDescent="0.25">
      <c r="B1865" s="2"/>
      <c r="C1865" s="2"/>
      <c r="D1865" s="2"/>
    </row>
    <row r="1878" spans="1:5" x14ac:dyDescent="0.25">
      <c r="A1878">
        <f>Model!B1918</f>
        <v>126</v>
      </c>
      <c r="B1878" s="2">
        <f>Model!AE1930</f>
        <v>4805.9105131158249</v>
      </c>
      <c r="C1878" s="2">
        <f>Model!AF1930</f>
        <v>4805.9105131158249</v>
      </c>
      <c r="D1878" s="2">
        <f>Model!AG1930</f>
        <v>0</v>
      </c>
      <c r="E1878" s="2">
        <f>SUM(B1878:D1878)</f>
        <v>9611.8210262316497</v>
      </c>
    </row>
    <row r="1879" spans="1:5" x14ac:dyDescent="0.25">
      <c r="B1879" s="2"/>
      <c r="C1879" s="2"/>
      <c r="D1879" s="2"/>
    </row>
    <row r="1880" spans="1:5" x14ac:dyDescent="0.25">
      <c r="B1880" s="2"/>
      <c r="C1880" s="2"/>
      <c r="D1880" s="2"/>
    </row>
    <row r="1893" spans="1:5" x14ac:dyDescent="0.25">
      <c r="A1893">
        <f>Model!B1933</f>
        <v>127</v>
      </c>
      <c r="B1893" s="2">
        <f>Model!AE1945</f>
        <v>4805.9105131158249</v>
      </c>
      <c r="C1893" s="2">
        <f>Model!AF1945</f>
        <v>4805.9105131158249</v>
      </c>
      <c r="D1893" s="2">
        <f>Model!AG1945</f>
        <v>0</v>
      </c>
      <c r="E1893" s="2">
        <f>SUM(B1893:D1893)</f>
        <v>9611.8210262316497</v>
      </c>
    </row>
    <row r="1908" spans="1:5" x14ac:dyDescent="0.25">
      <c r="A1908">
        <f>Model!B1948</f>
        <v>128</v>
      </c>
      <c r="B1908" s="2">
        <f>Model!AE1960</f>
        <v>4805.9105131158249</v>
      </c>
      <c r="C1908" s="2">
        <f>Model!AF1960</f>
        <v>4805.9105131158249</v>
      </c>
      <c r="D1908" s="2">
        <f>Model!AG1960</f>
        <v>0</v>
      </c>
      <c r="E1908" s="2">
        <f>SUM(B1908:D1908)</f>
        <v>9611.8210262316497</v>
      </c>
    </row>
    <row r="1909" spans="1:5" x14ac:dyDescent="0.25">
      <c r="B1909" s="2"/>
      <c r="C1909" s="2"/>
      <c r="D1909" s="2"/>
    </row>
    <row r="1910" spans="1:5" x14ac:dyDescent="0.25">
      <c r="B1910" s="2"/>
      <c r="C1910" s="2"/>
      <c r="D1910" s="2"/>
    </row>
    <row r="1923" spans="1:5" x14ac:dyDescent="0.25">
      <c r="A1923">
        <f>Model!B1963</f>
        <v>129</v>
      </c>
      <c r="B1923" s="2">
        <f>Model!AE1975</f>
        <v>4805.9105131158249</v>
      </c>
      <c r="C1923" s="2">
        <f>Model!AF1975</f>
        <v>4805.9105131158249</v>
      </c>
      <c r="D1923" s="2">
        <f>Model!AG1975</f>
        <v>0</v>
      </c>
      <c r="E1923" s="2">
        <f>SUM(B1923:D1923)</f>
        <v>9611.8210262316497</v>
      </c>
    </row>
    <row r="1924" spans="1:5" x14ac:dyDescent="0.25">
      <c r="B1924" s="2"/>
      <c r="C1924" s="2"/>
      <c r="D1924" s="2"/>
    </row>
    <row r="1925" spans="1:5" x14ac:dyDescent="0.25">
      <c r="B1925" s="2"/>
      <c r="C1925" s="2"/>
      <c r="D1925" s="2"/>
    </row>
    <row r="1938" spans="1:5" x14ac:dyDescent="0.25">
      <c r="A1938">
        <f>Model!B1978</f>
        <v>130</v>
      </c>
      <c r="B1938" s="2">
        <f>Model!AE1990</f>
        <v>4805.9105131158249</v>
      </c>
      <c r="C1938" s="2">
        <f>Model!AF1990</f>
        <v>4805.9105131158249</v>
      </c>
      <c r="D1938" s="2">
        <f>Model!AG1990</f>
        <v>0</v>
      </c>
      <c r="E1938" s="2">
        <f>SUM(B1938:D1938)</f>
        <v>9611.8210262316497</v>
      </c>
    </row>
    <row r="1953" spans="1:5" x14ac:dyDescent="0.25">
      <c r="A1953">
        <f>Model!B1993</f>
        <v>131</v>
      </c>
      <c r="B1953" s="2">
        <f>Model!AE2005</f>
        <v>4805.9105131158249</v>
      </c>
      <c r="C1953" s="2">
        <f>Model!AF2005</f>
        <v>4805.9105131158249</v>
      </c>
      <c r="D1953" s="2">
        <f>Model!AG2005</f>
        <v>0</v>
      </c>
      <c r="E1953" s="2">
        <f>SUM(B1953:D1953)</f>
        <v>9611.8210262316497</v>
      </c>
    </row>
    <row r="1954" spans="1:5" x14ac:dyDescent="0.25">
      <c r="B1954" s="2"/>
      <c r="C1954" s="2"/>
      <c r="D1954" s="2"/>
    </row>
    <row r="1955" spans="1:5" x14ac:dyDescent="0.25">
      <c r="B1955" s="2"/>
      <c r="C1955" s="2"/>
      <c r="D1955" s="2"/>
    </row>
    <row r="1968" spans="1:5" x14ac:dyDescent="0.25">
      <c r="A1968">
        <f>Model!B2008</f>
        <v>132</v>
      </c>
      <c r="B1968" s="2">
        <f>Model!AE2020</f>
        <v>4805.9105131158249</v>
      </c>
      <c r="C1968" s="2">
        <f>Model!AF2020</f>
        <v>4805.9105131158249</v>
      </c>
      <c r="D1968" s="2">
        <f>Model!AG2020</f>
        <v>0</v>
      </c>
      <c r="E1968" s="2">
        <f>SUM(B1968:D1968)</f>
        <v>9611.8210262316497</v>
      </c>
    </row>
    <row r="1969" spans="1:5" x14ac:dyDescent="0.25">
      <c r="B1969" s="2"/>
      <c r="C1969" s="2"/>
      <c r="D1969" s="2"/>
    </row>
    <row r="1970" spans="1:5" x14ac:dyDescent="0.25">
      <c r="B1970" s="2"/>
      <c r="C1970" s="2"/>
      <c r="D1970" s="2"/>
    </row>
    <row r="1983" spans="1:5" x14ac:dyDescent="0.25">
      <c r="A1983">
        <f>Model!B2023</f>
        <v>133</v>
      </c>
      <c r="B1983" s="2">
        <f>Model!AE2035</f>
        <v>4805.9105131158249</v>
      </c>
      <c r="C1983" s="2">
        <f>Model!AF2035</f>
        <v>4805.9105131158249</v>
      </c>
      <c r="D1983" s="2">
        <f>Model!AG2035</f>
        <v>0</v>
      </c>
      <c r="E1983" s="2">
        <f>SUM(B1983:D1983)</f>
        <v>9611.8210262316497</v>
      </c>
    </row>
    <row r="1998" spans="1:5" x14ac:dyDescent="0.25">
      <c r="A1998">
        <f>Model!B2038</f>
        <v>134</v>
      </c>
      <c r="B1998" s="2">
        <f>Model!AE2050</f>
        <v>4805.9105131158249</v>
      </c>
      <c r="C1998" s="2">
        <f>Model!AF2050</f>
        <v>4805.9105131158249</v>
      </c>
      <c r="D1998" s="2">
        <f>Model!AG2050</f>
        <v>0</v>
      </c>
      <c r="E1998" s="2">
        <f>SUM(B1998:D1998)</f>
        <v>9611.8210262316497</v>
      </c>
    </row>
    <row r="1999" spans="1:5" x14ac:dyDescent="0.25">
      <c r="B1999" s="2"/>
      <c r="C1999" s="2"/>
      <c r="D1999" s="2"/>
    </row>
    <row r="2000" spans="1:5" x14ac:dyDescent="0.25">
      <c r="B2000" s="2"/>
      <c r="C2000" s="2"/>
      <c r="D2000" s="2"/>
    </row>
    <row r="2013" spans="1:5" x14ac:dyDescent="0.25">
      <c r="A2013">
        <f>Model!B2053</f>
        <v>135</v>
      </c>
      <c r="B2013" s="2">
        <f>Model!AE2065</f>
        <v>4805.9105131158249</v>
      </c>
      <c r="C2013" s="2">
        <f>Model!AF2065</f>
        <v>4805.9105131158249</v>
      </c>
      <c r="D2013" s="2">
        <f>Model!AG2065</f>
        <v>0</v>
      </c>
      <c r="E2013" s="2">
        <f>SUM(B2013:D2013)</f>
        <v>9611.8210262316497</v>
      </c>
    </row>
    <row r="2014" spans="1:5" x14ac:dyDescent="0.25">
      <c r="B2014" s="2"/>
      <c r="C2014" s="2"/>
      <c r="D2014" s="2"/>
    </row>
    <row r="2015" spans="1:5" x14ac:dyDescent="0.25">
      <c r="B2015" s="2"/>
      <c r="C2015" s="2"/>
      <c r="D2015" s="2"/>
    </row>
    <row r="2028" spans="1:5" x14ac:dyDescent="0.25">
      <c r="A2028">
        <f>Model!B2068</f>
        <v>136</v>
      </c>
      <c r="B2028" s="2">
        <f>Model!AE2080</f>
        <v>4805.9105131158249</v>
      </c>
      <c r="C2028" s="2">
        <f>Model!AF2080</f>
        <v>4805.9105131158249</v>
      </c>
      <c r="D2028" s="2">
        <f>Model!AG2080</f>
        <v>0</v>
      </c>
      <c r="E2028" s="2">
        <f>SUM(B2028:D2028)</f>
        <v>9611.8210262316497</v>
      </c>
    </row>
    <row r="2043" spans="1:5" x14ac:dyDescent="0.25">
      <c r="A2043">
        <f>Model!B2083</f>
        <v>137</v>
      </c>
      <c r="B2043" s="2">
        <f>Model!AE2095</f>
        <v>4805.9105131158249</v>
      </c>
      <c r="C2043" s="2">
        <f>Model!AF2095</f>
        <v>4805.9105131158249</v>
      </c>
      <c r="D2043" s="2">
        <f>Model!AG2095</f>
        <v>0</v>
      </c>
      <c r="E2043" s="2">
        <f>SUM(B2043:D2043)</f>
        <v>9611.8210262316497</v>
      </c>
    </row>
    <row r="2044" spans="1:5" x14ac:dyDescent="0.25">
      <c r="B2044" s="2"/>
      <c r="C2044" s="2"/>
      <c r="D2044" s="2"/>
    </row>
    <row r="2045" spans="1:5" x14ac:dyDescent="0.25">
      <c r="B2045" s="2"/>
      <c r="C2045" s="2"/>
      <c r="D2045" s="2"/>
    </row>
    <row r="2058" spans="1:5" x14ac:dyDescent="0.25">
      <c r="A2058">
        <f>Model!B2098</f>
        <v>138</v>
      </c>
      <c r="B2058" s="2">
        <f>Model!AE2110</f>
        <v>4805.9105131158249</v>
      </c>
      <c r="C2058" s="2">
        <f>Model!AF2110</f>
        <v>4805.9105131158249</v>
      </c>
      <c r="D2058" s="2">
        <f>Model!AG2110</f>
        <v>0</v>
      </c>
      <c r="E2058" s="2">
        <f>SUM(B2058:D2058)</f>
        <v>9611.8210262316497</v>
      </c>
    </row>
    <row r="2059" spans="1:5" x14ac:dyDescent="0.25">
      <c r="B2059" s="2"/>
      <c r="C2059" s="2"/>
      <c r="D2059" s="2"/>
    </row>
    <row r="2060" spans="1:5" x14ac:dyDescent="0.25">
      <c r="B2060" s="2"/>
      <c r="C2060" s="2"/>
      <c r="D2060" s="2"/>
    </row>
    <row r="2073" spans="1:5" x14ac:dyDescent="0.25">
      <c r="A2073">
        <f>Model!B2113</f>
        <v>139</v>
      </c>
      <c r="B2073" s="2">
        <f>Model!AE2125</f>
        <v>4805.9105131158249</v>
      </c>
      <c r="C2073" s="2">
        <f>Model!AF2125</f>
        <v>4805.9105131158249</v>
      </c>
      <c r="D2073" s="2">
        <f>Model!AG2125</f>
        <v>0</v>
      </c>
      <c r="E2073" s="2">
        <f>SUM(B2073:D2073)</f>
        <v>9611.8210262316497</v>
      </c>
    </row>
    <row r="2088" spans="1:5" x14ac:dyDescent="0.25">
      <c r="A2088">
        <f>Model!B2128</f>
        <v>140</v>
      </c>
      <c r="B2088" s="2">
        <f>Model!AE2140</f>
        <v>4805.9105131158249</v>
      </c>
      <c r="C2088" s="2">
        <f>Model!AF2140</f>
        <v>4805.9105131158249</v>
      </c>
      <c r="D2088" s="2">
        <f>Model!AG2140</f>
        <v>0</v>
      </c>
      <c r="E2088" s="2">
        <f>SUM(B2088:D2088)</f>
        <v>9611.8210262316497</v>
      </c>
    </row>
    <row r="2089" spans="1:5" x14ac:dyDescent="0.25">
      <c r="B2089" s="2"/>
      <c r="C2089" s="2"/>
      <c r="D2089" s="2"/>
    </row>
    <row r="2090" spans="1:5" x14ac:dyDescent="0.25">
      <c r="B2090" s="2"/>
      <c r="C2090" s="2"/>
      <c r="D2090" s="2"/>
    </row>
    <row r="2103" spans="1:5" x14ac:dyDescent="0.25">
      <c r="A2103">
        <f>Model!B2143</f>
        <v>141</v>
      </c>
      <c r="B2103" s="2">
        <f>Model!AE2155</f>
        <v>4805.9105131158249</v>
      </c>
      <c r="C2103" s="2">
        <f>Model!AF2155</f>
        <v>4805.9105131158249</v>
      </c>
      <c r="D2103" s="2">
        <f>Model!AG2155</f>
        <v>0</v>
      </c>
      <c r="E2103" s="2">
        <f>SUM(B2103:D2103)</f>
        <v>9611.8210262316497</v>
      </c>
    </row>
    <row r="2104" spans="1:5" x14ac:dyDescent="0.25">
      <c r="B2104" s="2"/>
      <c r="C2104" s="2"/>
      <c r="D2104" s="2"/>
    </row>
    <row r="2105" spans="1:5" x14ac:dyDescent="0.25">
      <c r="B2105" s="2"/>
      <c r="C2105" s="2"/>
      <c r="D2105" s="2"/>
    </row>
    <row r="2118" spans="1:5" x14ac:dyDescent="0.25">
      <c r="A2118">
        <f>Model!B2158</f>
        <v>142</v>
      </c>
      <c r="B2118" s="2">
        <f>Model!AE2170</f>
        <v>4805.9105131158249</v>
      </c>
      <c r="C2118" s="2">
        <f>Model!AF2170</f>
        <v>4805.9105131158249</v>
      </c>
      <c r="D2118" s="2">
        <f>Model!AG2170</f>
        <v>0</v>
      </c>
      <c r="E2118" s="2">
        <f>SUM(B2118:D2118)</f>
        <v>9611.8210262316497</v>
      </c>
    </row>
    <row r="2133" spans="1:5" x14ac:dyDescent="0.25">
      <c r="A2133">
        <f>Model!B2173</f>
        <v>143</v>
      </c>
      <c r="B2133" s="2">
        <f>Model!AE2185</f>
        <v>4805.9105131158249</v>
      </c>
      <c r="C2133" s="2">
        <f>Model!AF2185</f>
        <v>4805.9105131158249</v>
      </c>
      <c r="D2133" s="2">
        <f>Model!AG2185</f>
        <v>0</v>
      </c>
      <c r="E2133" s="2">
        <f>SUM(B2133:D2133)</f>
        <v>9611.8210262316497</v>
      </c>
    </row>
    <row r="2134" spans="1:5" x14ac:dyDescent="0.25">
      <c r="B2134" s="2"/>
      <c r="C2134" s="2"/>
      <c r="D2134" s="2"/>
    </row>
    <row r="2135" spans="1:5" x14ac:dyDescent="0.25">
      <c r="B2135" s="2"/>
      <c r="C2135" s="2"/>
      <c r="D2135" s="2"/>
    </row>
    <row r="2148" spans="1:5" x14ac:dyDescent="0.25">
      <c r="A2148">
        <f>Model!B2188</f>
        <v>144</v>
      </c>
      <c r="B2148" s="2">
        <f>Model!AE2200</f>
        <v>4805.9105131158249</v>
      </c>
      <c r="C2148" s="2">
        <f>Model!AF2200</f>
        <v>4805.9105131158249</v>
      </c>
      <c r="D2148" s="2">
        <f>Model!AG2200</f>
        <v>0</v>
      </c>
      <c r="E2148" s="2">
        <f>SUM(B2148:D2148)</f>
        <v>9611.8210262316497</v>
      </c>
    </row>
    <row r="2149" spans="1:5" x14ac:dyDescent="0.25">
      <c r="B2149" s="2"/>
      <c r="C2149" s="2"/>
      <c r="D2149" s="2"/>
    </row>
    <row r="2150" spans="1:5" x14ac:dyDescent="0.25">
      <c r="B2150" s="2"/>
      <c r="C2150" s="2"/>
      <c r="D2150" s="2"/>
    </row>
    <row r="2163" spans="1:5" x14ac:dyDescent="0.25">
      <c r="A2163">
        <f>Model!B2203</f>
        <v>145</v>
      </c>
      <c r="B2163" s="2">
        <f>Model!AE2215</f>
        <v>4805.9105131158249</v>
      </c>
      <c r="C2163" s="2">
        <f>Model!AF2215</f>
        <v>4805.9105131158249</v>
      </c>
      <c r="D2163" s="2">
        <f>Model!AG2215</f>
        <v>0</v>
      </c>
      <c r="E2163" s="2">
        <f>SUM(B2163:D2163)</f>
        <v>9611.8210262316497</v>
      </c>
    </row>
    <row r="2178" spans="1:5" x14ac:dyDescent="0.25">
      <c r="A2178">
        <f>Model!B2218</f>
        <v>146</v>
      </c>
      <c r="B2178" s="2">
        <f>Model!AE2230</f>
        <v>4805.9105131158249</v>
      </c>
      <c r="C2178" s="2">
        <f>Model!AF2230</f>
        <v>4805.9105131158249</v>
      </c>
      <c r="D2178" s="2">
        <f>Model!AG2230</f>
        <v>0</v>
      </c>
      <c r="E2178" s="2">
        <f>SUM(B2178:D2178)</f>
        <v>9611.8210262316497</v>
      </c>
    </row>
    <row r="2179" spans="1:5" x14ac:dyDescent="0.25">
      <c r="B2179" s="2"/>
      <c r="C2179" s="2"/>
      <c r="D2179" s="2"/>
    </row>
    <row r="2180" spans="1:5" x14ac:dyDescent="0.25">
      <c r="B2180" s="2"/>
      <c r="C2180" s="2"/>
      <c r="D2180" s="2"/>
    </row>
    <row r="2193" spans="1:5" x14ac:dyDescent="0.25">
      <c r="A2193">
        <f>Model!B2233</f>
        <v>147</v>
      </c>
      <c r="B2193" s="2">
        <f>Model!AE2245</f>
        <v>4805.9105131158249</v>
      </c>
      <c r="C2193" s="2">
        <f>Model!AF2245</f>
        <v>4805.9105131158249</v>
      </c>
      <c r="D2193" s="2">
        <f>Model!AG2245</f>
        <v>0</v>
      </c>
      <c r="E2193" s="2">
        <f>SUM(B2193:D2193)</f>
        <v>9611.8210262316497</v>
      </c>
    </row>
    <row r="2194" spans="1:5" x14ac:dyDescent="0.25">
      <c r="B2194" s="2"/>
      <c r="C2194" s="2"/>
      <c r="D2194" s="2"/>
    </row>
    <row r="2195" spans="1:5" x14ac:dyDescent="0.25">
      <c r="B2195" s="2"/>
      <c r="C2195" s="2"/>
      <c r="D2195" s="2"/>
    </row>
    <row r="2208" spans="1:5" x14ac:dyDescent="0.25">
      <c r="A2208">
        <f>Model!B2248</f>
        <v>148</v>
      </c>
      <c r="B2208" s="2">
        <f>Model!AE2260</f>
        <v>4805.9105131158249</v>
      </c>
      <c r="C2208" s="2">
        <f>Model!AF2260</f>
        <v>4805.9105131158249</v>
      </c>
      <c r="D2208" s="2">
        <f>Model!AG2260</f>
        <v>0</v>
      </c>
      <c r="E2208" s="2">
        <f>SUM(B2208:D2208)</f>
        <v>9611.8210262316497</v>
      </c>
    </row>
    <row r="2223" spans="1:5" x14ac:dyDescent="0.25">
      <c r="A2223">
        <f>Model!B2263</f>
        <v>149</v>
      </c>
      <c r="B2223" s="2">
        <f>Model!AE2275</f>
        <v>4805.9105131158249</v>
      </c>
      <c r="C2223" s="2">
        <f>Model!AF2275</f>
        <v>4805.9105131158249</v>
      </c>
      <c r="D2223" s="2">
        <f>Model!AG2275</f>
        <v>0</v>
      </c>
      <c r="E2223" s="2">
        <f>SUM(B2223:D2223)</f>
        <v>9611.8210262316497</v>
      </c>
    </row>
    <row r="2224" spans="1:5" x14ac:dyDescent="0.25">
      <c r="B2224" s="2"/>
      <c r="C2224" s="2"/>
      <c r="D2224" s="2"/>
    </row>
    <row r="2225" spans="1:5" x14ac:dyDescent="0.25">
      <c r="B2225" s="2"/>
      <c r="C2225" s="2"/>
      <c r="D2225" s="2"/>
    </row>
    <row r="2238" spans="1:5" x14ac:dyDescent="0.25">
      <c r="A2238">
        <f>Model!B2278</f>
        <v>150</v>
      </c>
      <c r="B2238" s="2">
        <f>Model!AE2290</f>
        <v>4805.9105131158249</v>
      </c>
      <c r="C2238" s="2">
        <f>Model!AF2290</f>
        <v>4805.9105131158249</v>
      </c>
      <c r="D2238" s="2">
        <f>Model!AG2290</f>
        <v>0</v>
      </c>
      <c r="E2238" s="2">
        <f>SUM(B2238:D2238)</f>
        <v>9611.8210262316497</v>
      </c>
    </row>
    <row r="2239" spans="1:5" x14ac:dyDescent="0.25">
      <c r="B2239" s="2"/>
      <c r="C2239" s="2"/>
      <c r="D2239" s="2"/>
    </row>
    <row r="2240" spans="1:5" x14ac:dyDescent="0.25">
      <c r="B2240" s="2"/>
      <c r="C2240" s="2"/>
      <c r="D22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Model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Penrhyn</dc:creator>
  <cp:lastModifiedBy>Evans, David G (DFG)</cp:lastModifiedBy>
  <dcterms:created xsi:type="dcterms:W3CDTF">2018-01-26T01:58:57Z</dcterms:created>
  <dcterms:modified xsi:type="dcterms:W3CDTF">2018-03-01T22:59:06Z</dcterms:modified>
</cp:coreProperties>
</file>