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oyboy/Documents/Python/QML/"/>
    </mc:Choice>
  </mc:AlternateContent>
  <xr:revisionPtr revIDLastSave="0" documentId="13_ncr:1_{DDEADE77-C547-A042-982F-B558912A569C}" xr6:coauthVersionLast="47" xr6:coauthVersionMax="47" xr10:uidLastSave="{00000000-0000-0000-0000-000000000000}"/>
  <bookViews>
    <workbookView xWindow="15980" yWindow="760" windowWidth="18580" windowHeight="19240" activeTab="1" xr2:uid="{034ED6F1-12A4-5E43-A37C-BA0F3BD402F3}"/>
  </bookViews>
  <sheets>
    <sheet name="data" sheetId="1" r:id="rId1"/>
    <sheet name="normalised_data" sheetId="10" r:id="rId2"/>
    <sheet name="normalised_data_0_5" sheetId="11" r:id="rId3"/>
    <sheet name="train_split" sheetId="5" r:id="rId4"/>
    <sheet name="test_spli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" l="1"/>
  <c r="F106" i="1"/>
  <c r="F103" i="1"/>
  <c r="F104" i="1"/>
  <c r="F105" i="1"/>
  <c r="F101" i="1"/>
  <c r="F100" i="1"/>
  <c r="F97" i="1"/>
  <c r="F94" i="1"/>
  <c r="F95" i="1"/>
  <c r="F96" i="1"/>
  <c r="F98" i="1"/>
  <c r="F99" i="1"/>
  <c r="F93" i="1"/>
  <c r="F92" i="1"/>
  <c r="F91" i="1"/>
  <c r="F90" i="1"/>
  <c r="F66" i="1"/>
  <c r="F67" i="1"/>
  <c r="F69" i="1"/>
  <c r="F70" i="1"/>
  <c r="F71" i="1"/>
  <c r="F72" i="1"/>
  <c r="F73" i="1"/>
  <c r="F74" i="1"/>
  <c r="F75" i="1"/>
  <c r="F76" i="1"/>
  <c r="F79" i="1"/>
  <c r="F88" i="1"/>
  <c r="F89" i="1"/>
  <c r="F83" i="1"/>
  <c r="F84" i="1"/>
  <c r="F87" i="1"/>
  <c r="F85" i="1"/>
  <c r="F86" i="1"/>
  <c r="F80" i="1"/>
  <c r="F81" i="1"/>
  <c r="F82" i="1"/>
  <c r="F77" i="1"/>
  <c r="F78" i="1"/>
  <c r="F68" i="1"/>
  <c r="G61" i="1"/>
  <c r="F63" i="1"/>
  <c r="F64" i="1"/>
  <c r="F65" i="1"/>
  <c r="F62" i="1"/>
  <c r="F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" i="1"/>
  <c r="H51" i="1"/>
  <c r="G51" i="1"/>
  <c r="H50" i="1"/>
  <c r="G50" i="1"/>
  <c r="H18" i="1"/>
  <c r="G18" i="1"/>
  <c r="H46" i="1"/>
  <c r="G46" i="1"/>
  <c r="H45" i="1"/>
  <c r="G45" i="1"/>
  <c r="H43" i="1"/>
  <c r="G43" i="1"/>
</calcChain>
</file>

<file path=xl/sharedStrings.xml><?xml version="1.0" encoding="utf-8"?>
<sst xmlns="http://schemas.openxmlformats.org/spreadsheetml/2006/main" count="687" uniqueCount="225">
  <si>
    <t>System</t>
  </si>
  <si>
    <t>C</t>
  </si>
  <si>
    <t>CC</t>
  </si>
  <si>
    <t>CCC</t>
  </si>
  <si>
    <t>CCCC</t>
  </si>
  <si>
    <t>CCCCC</t>
  </si>
  <si>
    <t>CCCCCC</t>
  </si>
  <si>
    <t>CCCCCCC</t>
  </si>
  <si>
    <t>CCCCCCCC</t>
  </si>
  <si>
    <t>CCCCCCCCC</t>
  </si>
  <si>
    <t>CCCCCCCCCC</t>
  </si>
  <si>
    <t>2-methylalkane</t>
  </si>
  <si>
    <t>CC(C)C</t>
  </si>
  <si>
    <t>CC(C)CC</t>
  </si>
  <si>
    <t>CC(C)CCC</t>
  </si>
  <si>
    <t>CC(C)CCCC</t>
  </si>
  <si>
    <t>CC(C)CCCCC</t>
  </si>
  <si>
    <t>CC(C)CCCCCC</t>
  </si>
  <si>
    <t>CC(C)CCCCCCC</t>
  </si>
  <si>
    <t>3-methylalkane</t>
  </si>
  <si>
    <t>CCC(C)CC</t>
  </si>
  <si>
    <t>CCC(C)CCC</t>
  </si>
  <si>
    <t>CCC(C)CCCC</t>
  </si>
  <si>
    <t>CCC(C)CCCCC</t>
  </si>
  <si>
    <t>2,2-methylalkane</t>
  </si>
  <si>
    <t>CC(C)(C)C</t>
  </si>
  <si>
    <t>CC(C)(C)CC</t>
  </si>
  <si>
    <t>CC(C)(C)CCC</t>
  </si>
  <si>
    <t>CC(C)(C)CCCC</t>
  </si>
  <si>
    <t>CC(C)(C)C(C)CC</t>
  </si>
  <si>
    <t>Melting Point</t>
  </si>
  <si>
    <t>Number of Carbons</t>
  </si>
  <si>
    <t>SMILES</t>
  </si>
  <si>
    <t>Boiling Point</t>
  </si>
  <si>
    <t>alkane</t>
  </si>
  <si>
    <t>4-methylalkane</t>
  </si>
  <si>
    <t>CCCC(C)CCC</t>
  </si>
  <si>
    <t>CCCC(C)CCCC</t>
  </si>
  <si>
    <t>2,3-methylalkane</t>
  </si>
  <si>
    <t>CC(C)C(C)C</t>
  </si>
  <si>
    <t>CC(C)C(C)CC</t>
  </si>
  <si>
    <t>CC(C)C(C)CCC</t>
  </si>
  <si>
    <t>2,4-methylalkane</t>
  </si>
  <si>
    <t>CC(C)CC(C)C</t>
  </si>
  <si>
    <t>3,3-methylalkane</t>
  </si>
  <si>
    <t>CCC(C)(C)CC</t>
  </si>
  <si>
    <t>CC(C)CC(C)CC</t>
  </si>
  <si>
    <t>2,5-methylalkane</t>
  </si>
  <si>
    <t>CC(C)CCC(C)C</t>
  </si>
  <si>
    <t>CCC(C)(C)CCC</t>
  </si>
  <si>
    <t>2,2,3-methylalkane</t>
  </si>
  <si>
    <t>CC(C)(C)C(C)C</t>
  </si>
  <si>
    <t>2,3,4-methylalkane</t>
  </si>
  <si>
    <t>2,2,4-methylalkane</t>
  </si>
  <si>
    <t>CC(C)(C)CC(C)C</t>
  </si>
  <si>
    <t>CC(C)C(C)(C)CC</t>
  </si>
  <si>
    <t>2,3,3-methylalkane</t>
  </si>
  <si>
    <t>CC(C)C(C)C(C)C</t>
  </si>
  <si>
    <t>Gas Formation Enthalpy</t>
  </si>
  <si>
    <t>3,4-methylalkane</t>
  </si>
  <si>
    <t>CCC(C)C(C)CC</t>
  </si>
  <si>
    <t>Critical Temperature</t>
  </si>
  <si>
    <t>Critical Pressure</t>
  </si>
  <si>
    <t>Critical Volume</t>
  </si>
  <si>
    <t>CC(C)(C)C(C)(C)CC</t>
  </si>
  <si>
    <t>2,2,3,3-methylalkane</t>
  </si>
  <si>
    <t>CC(C)(C)C(C)C(C)C</t>
  </si>
  <si>
    <t>2,2,3,4-methylalkane</t>
  </si>
  <si>
    <t>CC(C)(C)CC(C)(C)C</t>
  </si>
  <si>
    <t>2,2,4,4-methylalkane</t>
  </si>
  <si>
    <t>CC(C)C(C)(C)C(C)C</t>
  </si>
  <si>
    <t>2,3,3,4-methylalkane</t>
  </si>
  <si>
    <t>CC(C)(C)C(C)(C)C</t>
  </si>
  <si>
    <t>CC(C)(C)C(C)(C)CCC</t>
  </si>
  <si>
    <t>CC(C)(C)CCC(C)(C)C</t>
  </si>
  <si>
    <t>2,2,5,5-methylalkane</t>
  </si>
  <si>
    <t>Number</t>
  </si>
  <si>
    <t>Phase (298K)</t>
  </si>
  <si>
    <t>Phase (373K)</t>
  </si>
  <si>
    <t>CCC(CC)CC</t>
  </si>
  <si>
    <t>3-ethylalkane</t>
  </si>
  <si>
    <t>CCC(CC)CCC</t>
  </si>
  <si>
    <t>CO</t>
  </si>
  <si>
    <t>CCO</t>
  </si>
  <si>
    <t>CCCO</t>
  </si>
  <si>
    <t>CCCCO</t>
  </si>
  <si>
    <t>CCCCCO</t>
  </si>
  <si>
    <t>CCCCCCO</t>
  </si>
  <si>
    <t>CCCCCCCO</t>
  </si>
  <si>
    <t>CCCCCCCCO</t>
  </si>
  <si>
    <t>CCCCCCCCCO</t>
  </si>
  <si>
    <t>alcohol</t>
  </si>
  <si>
    <t>Number of Oxygens</t>
  </si>
  <si>
    <t>Number of Atoms</t>
  </si>
  <si>
    <t>CC(O)C</t>
  </si>
  <si>
    <t>CC(O)CC</t>
  </si>
  <si>
    <t>CC(O)CCC</t>
  </si>
  <si>
    <t>CC(O)CCCC</t>
  </si>
  <si>
    <t>CC(O)CCCCC</t>
  </si>
  <si>
    <t>CC(O)CCCCCC</t>
  </si>
  <si>
    <t>2-alcohol</t>
  </si>
  <si>
    <t>CC(O)CCCCCCC</t>
  </si>
  <si>
    <t>CCC(O)CCC</t>
  </si>
  <si>
    <t>3-alcohol</t>
  </si>
  <si>
    <t>CCC(O)CCCC</t>
  </si>
  <si>
    <t>CCC(O)CCCCC</t>
  </si>
  <si>
    <t>CCC(O)CCCCCC</t>
  </si>
  <si>
    <t>CCCC(O)CCCC</t>
  </si>
  <si>
    <t>CCCC(O)CCCCC</t>
  </si>
  <si>
    <t>4-alcohol</t>
  </si>
  <si>
    <t>CC(C)CO</t>
  </si>
  <si>
    <t>CC(C)CCO</t>
  </si>
  <si>
    <t>CC(C)CCCO</t>
  </si>
  <si>
    <t>CCC(O)CC</t>
  </si>
  <si>
    <t>CCCC(O)CCC</t>
  </si>
  <si>
    <t>CCCCC(O)CCCC</t>
  </si>
  <si>
    <t>5-alcohol</t>
  </si>
  <si>
    <t>2-methyl-1-alcohol</t>
  </si>
  <si>
    <t>CC(C)(O)C</t>
  </si>
  <si>
    <t>2-methyl-2-alcohol</t>
  </si>
  <si>
    <t>3-methyl-1-alcohol</t>
  </si>
  <si>
    <t>CCC(C)CO</t>
  </si>
  <si>
    <t>CCCC(C)CO</t>
  </si>
  <si>
    <t>CCC(C)(O)C</t>
  </si>
  <si>
    <t>CCCC(C)(O)C</t>
  </si>
  <si>
    <t>CC(C)C(O)C</t>
  </si>
  <si>
    <t>3-methyl-2-alcohol</t>
  </si>
  <si>
    <t>3-methyl-3-alcohol</t>
  </si>
  <si>
    <t>CCC(C)(O)CC</t>
  </si>
  <si>
    <t>4-methyl-1-alcohol</t>
  </si>
  <si>
    <t>CC(C)CC(O)C</t>
  </si>
  <si>
    <t>4-methyl-2-alcohol</t>
  </si>
  <si>
    <t>CCC(C)CC(O)CC</t>
  </si>
  <si>
    <t>5-methyl-3-alcohol</t>
  </si>
  <si>
    <t>4-methyl-3-alcohol</t>
  </si>
  <si>
    <t>CCCC(C)C(O)CC</t>
  </si>
  <si>
    <t>NA</t>
  </si>
  <si>
    <t>COC</t>
  </si>
  <si>
    <t>COCC</t>
  </si>
  <si>
    <t>CCOCC</t>
  </si>
  <si>
    <t>methoxyether</t>
  </si>
  <si>
    <t>ethoxyether</t>
  </si>
  <si>
    <t>COCCC</t>
  </si>
  <si>
    <t>COCCCC</t>
  </si>
  <si>
    <t>CCOCCCC</t>
  </si>
  <si>
    <t>CCOC(C)(C)C</t>
  </si>
  <si>
    <t>COC(C)C</t>
  </si>
  <si>
    <t>COC(C)(C)C</t>
  </si>
  <si>
    <t>CCOCCC</t>
  </si>
  <si>
    <t>propylether</t>
  </si>
  <si>
    <t>CCCOCCC</t>
  </si>
  <si>
    <t>isopropylether</t>
  </si>
  <si>
    <t>CC(C)OC(C)(C)C</t>
  </si>
  <si>
    <t>CC(C)OC(C)C</t>
  </si>
  <si>
    <t>butylether</t>
  </si>
  <si>
    <t>CCCCOCCCC</t>
  </si>
  <si>
    <t>CCC(C)OC(C)CC</t>
  </si>
  <si>
    <t>CC(C)(C)OC(C)(C)C</t>
  </si>
  <si>
    <t>CC(C)(C)OCC(C)C</t>
  </si>
  <si>
    <t>CCC(C)C</t>
  </si>
  <si>
    <t>CCCC(C)C</t>
  </si>
  <si>
    <t>CCCCC(C)C</t>
  </si>
  <si>
    <t>CCCCCC(C)C</t>
  </si>
  <si>
    <t>CCCCCCC(C)C</t>
  </si>
  <si>
    <t>CCCCCCCC(C)C</t>
  </si>
  <si>
    <t>CCCC(C)CC</t>
  </si>
  <si>
    <t>CCCCC(C)CC</t>
  </si>
  <si>
    <t>CCCCCC(C)CC</t>
  </si>
  <si>
    <t>CCCCC(C)CCC</t>
  </si>
  <si>
    <t>CCC(C)(C)C</t>
  </si>
  <si>
    <t>CCCC(C)(C)C</t>
  </si>
  <si>
    <t>CCCCC(C)(C)C</t>
  </si>
  <si>
    <t>CCC(C)C(C)C</t>
  </si>
  <si>
    <t>CCCC(C)C(C)C</t>
  </si>
  <si>
    <t>CCC(C)CC(C)C</t>
  </si>
  <si>
    <t>CCCC(C)(C)CC</t>
  </si>
  <si>
    <t>CC(C)C(C)(C)C</t>
  </si>
  <si>
    <t>CCC(C)C(C)(C)C</t>
  </si>
  <si>
    <t>CC(C)CC(C)(C)C</t>
  </si>
  <si>
    <t>CCC(C)(C)C(C)C</t>
  </si>
  <si>
    <t>CCC(C)(C)C(C)(C)C</t>
  </si>
  <si>
    <t>CCCC(C)(C)C(C)(C)C</t>
  </si>
  <si>
    <t>CC(C)C(C)C(C)(C)C</t>
  </si>
  <si>
    <t>CCCC(CC)CC</t>
  </si>
  <si>
    <t>OC</t>
  </si>
  <si>
    <t>OCC</t>
  </si>
  <si>
    <t>OCCC</t>
  </si>
  <si>
    <t>OCCCC</t>
  </si>
  <si>
    <t>OCCCCC</t>
  </si>
  <si>
    <t>OCCCCCC</t>
  </si>
  <si>
    <t>OCCCCCCC</t>
  </si>
  <si>
    <t>OCCCCCCCC</t>
  </si>
  <si>
    <t>OCCCCCCCCC</t>
  </si>
  <si>
    <t>OC(C)C</t>
  </si>
  <si>
    <t>OC(C)CC</t>
  </si>
  <si>
    <t>OC(C)CCC</t>
  </si>
  <si>
    <t>OC(C)CCCC</t>
  </si>
  <si>
    <t>OC(C)CCCCC</t>
  </si>
  <si>
    <t>OC(C)CCCCCC</t>
  </si>
  <si>
    <t>OC(C)CCCCCCC</t>
  </si>
  <si>
    <t>OCC(C)C</t>
  </si>
  <si>
    <t>OCC(C)CC</t>
  </si>
  <si>
    <t>OCC(C)CCC</t>
  </si>
  <si>
    <t>OC(C)(C)C</t>
  </si>
  <si>
    <t>OC(C)(C)CC</t>
  </si>
  <si>
    <t>OC(C)(C)CCC</t>
  </si>
  <si>
    <t>OCCC(C)C</t>
  </si>
  <si>
    <t>OC(C)C(C)C</t>
  </si>
  <si>
    <t>OCCCC(C)C</t>
  </si>
  <si>
    <t>OC(C)CC(C)C</t>
  </si>
  <si>
    <t>CC(C)(C)OC</t>
  </si>
  <si>
    <t>CC(C)OC</t>
  </si>
  <si>
    <t>CC(C)(C)OC(C)C</t>
  </si>
  <si>
    <t>OC(CC)CC</t>
  </si>
  <si>
    <t>OC(CC)CCC</t>
  </si>
  <si>
    <t>OC(CC)CCCC</t>
  </si>
  <si>
    <t>OC(CC)CCCCC</t>
  </si>
  <si>
    <t>OC(CC)CCCCCC</t>
  </si>
  <si>
    <t>OC(CCC)CCC</t>
  </si>
  <si>
    <t>OC(CCC)CCCC</t>
  </si>
  <si>
    <t>OC(CCC)CCCCC</t>
  </si>
  <si>
    <t>OC(CCCC)CCCC</t>
  </si>
  <si>
    <t>OC(C)(CC)CCC</t>
  </si>
  <si>
    <t>OC(CC)C(C)CCC</t>
  </si>
  <si>
    <t>OC(CC)CC(C)CC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</si>
</sst>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BD62-AE6D-2045-8832-016C25477B3D}">
  <dimension ref="A1:N127"/>
  <sheetViews>
    <sheetView topLeftCell="A37" zoomScale="93" zoomScaleNormal="100" workbookViewId="0">
      <selection activeCell="B106" sqref="B2:B106"/>
    </sheetView>
  </sheetViews>
  <sheetFormatPr baseColWidth="10" defaultRowHeight="16" x14ac:dyDescent="0.2"/>
  <cols>
    <col min="2" max="2" width="28.33203125" bestFit="1" customWidth="1"/>
    <col min="3" max="3" width="19.6640625" customWidth="1"/>
    <col min="4" max="5" width="16.83203125" customWidth="1"/>
    <col min="6" max="6" width="15" customWidth="1"/>
    <col min="7" max="7" width="11.6640625" customWidth="1"/>
    <col min="8" max="8" width="10.83203125" customWidth="1"/>
    <col min="9" max="10" width="11.6640625" customWidth="1"/>
    <col min="11" max="11" width="20.5" customWidth="1"/>
    <col min="12" max="12" width="18.1640625" customWidth="1"/>
    <col min="13" max="13" width="14.6640625" bestFit="1" customWidth="1"/>
    <col min="14" max="14" width="13.6640625" bestFit="1" customWidth="1"/>
  </cols>
  <sheetData>
    <row r="1" spans="1:14" x14ac:dyDescent="0.2">
      <c r="A1" t="s">
        <v>76</v>
      </c>
      <c r="B1" t="s">
        <v>32</v>
      </c>
      <c r="C1" t="s">
        <v>0</v>
      </c>
      <c r="D1" t="s">
        <v>31</v>
      </c>
      <c r="E1" t="s">
        <v>92</v>
      </c>
      <c r="F1" t="s">
        <v>93</v>
      </c>
      <c r="G1" t="s">
        <v>30</v>
      </c>
      <c r="H1" t="s">
        <v>33</v>
      </c>
      <c r="I1" t="s">
        <v>77</v>
      </c>
      <c r="J1" t="s">
        <v>78</v>
      </c>
      <c r="K1" t="s">
        <v>58</v>
      </c>
      <c r="L1" t="s">
        <v>61</v>
      </c>
      <c r="M1" t="s">
        <v>62</v>
      </c>
      <c r="N1" t="s">
        <v>63</v>
      </c>
    </row>
    <row r="2" spans="1:14" x14ac:dyDescent="0.2">
      <c r="A2">
        <v>1</v>
      </c>
      <c r="B2" t="s">
        <v>1</v>
      </c>
      <c r="C2" t="s">
        <v>34</v>
      </c>
      <c r="D2">
        <v>1</v>
      </c>
      <c r="E2">
        <v>0</v>
      </c>
      <c r="F2">
        <f>D2+E2</f>
        <v>1</v>
      </c>
      <c r="G2">
        <v>90.583999999999975</v>
      </c>
      <c r="H2">
        <v>111.64999999999998</v>
      </c>
      <c r="I2">
        <v>1</v>
      </c>
      <c r="J2">
        <v>1</v>
      </c>
      <c r="K2">
        <v>-74.599999999999994</v>
      </c>
      <c r="L2">
        <v>190.56</v>
      </c>
      <c r="M2">
        <v>4.5999999999999996</v>
      </c>
      <c r="N2">
        <v>99</v>
      </c>
    </row>
    <row r="3" spans="1:14" x14ac:dyDescent="0.2">
      <c r="A3">
        <v>2</v>
      </c>
      <c r="B3" t="s">
        <v>2</v>
      </c>
      <c r="C3" t="s">
        <v>34</v>
      </c>
      <c r="D3">
        <v>2</v>
      </c>
      <c r="E3">
        <v>0</v>
      </c>
      <c r="F3">
        <f t="shared" ref="F3:F66" si="0">D3+E3</f>
        <v>2</v>
      </c>
      <c r="G3">
        <v>90.355999999999966</v>
      </c>
      <c r="H3">
        <v>184.54999999999998</v>
      </c>
      <c r="I3">
        <v>1</v>
      </c>
      <c r="J3">
        <v>1</v>
      </c>
      <c r="K3">
        <v>-84</v>
      </c>
      <c r="L3">
        <v>305.36</v>
      </c>
      <c r="M3">
        <v>4.88</v>
      </c>
      <c r="N3">
        <v>146</v>
      </c>
    </row>
    <row r="4" spans="1:14" x14ac:dyDescent="0.2">
      <c r="A4">
        <v>3</v>
      </c>
      <c r="B4" t="s">
        <v>3</v>
      </c>
      <c r="C4" t="s">
        <v>34</v>
      </c>
      <c r="D4">
        <v>3</v>
      </c>
      <c r="E4">
        <v>0</v>
      </c>
      <c r="F4">
        <f t="shared" si="0"/>
        <v>3</v>
      </c>
      <c r="G4">
        <v>85.399999999999977</v>
      </c>
      <c r="H4">
        <v>231.03999999999996</v>
      </c>
      <c r="I4">
        <v>1</v>
      </c>
      <c r="J4">
        <v>1</v>
      </c>
      <c r="K4">
        <v>-103.8</v>
      </c>
      <c r="L4">
        <v>369.9</v>
      </c>
      <c r="M4">
        <v>4.25</v>
      </c>
      <c r="N4">
        <v>199</v>
      </c>
    </row>
    <row r="5" spans="1:14" x14ac:dyDescent="0.2">
      <c r="A5">
        <v>4</v>
      </c>
      <c r="B5" t="s">
        <v>4</v>
      </c>
      <c r="C5" t="s">
        <v>34</v>
      </c>
      <c r="D5">
        <v>4</v>
      </c>
      <c r="E5">
        <v>0</v>
      </c>
      <c r="F5">
        <f t="shared" si="0"/>
        <v>4</v>
      </c>
      <c r="G5">
        <v>134.84999999999997</v>
      </c>
      <c r="H5">
        <v>272.64999999999998</v>
      </c>
      <c r="I5">
        <v>1</v>
      </c>
      <c r="J5">
        <v>1</v>
      </c>
      <c r="K5">
        <v>-125.7</v>
      </c>
      <c r="L5">
        <v>425.2</v>
      </c>
      <c r="M5">
        <v>3.79</v>
      </c>
      <c r="N5">
        <v>257</v>
      </c>
    </row>
    <row r="6" spans="1:14" x14ac:dyDescent="0.2">
      <c r="A6">
        <v>5</v>
      </c>
      <c r="B6" t="s">
        <v>5</v>
      </c>
      <c r="C6" t="s">
        <v>34</v>
      </c>
      <c r="D6">
        <v>5</v>
      </c>
      <c r="E6">
        <v>0</v>
      </c>
      <c r="F6">
        <f t="shared" si="0"/>
        <v>5</v>
      </c>
      <c r="G6">
        <v>143.47999999999999</v>
      </c>
      <c r="H6">
        <v>309.20999999999998</v>
      </c>
      <c r="I6">
        <v>0</v>
      </c>
      <c r="J6">
        <v>1</v>
      </c>
      <c r="K6">
        <v>-146.9</v>
      </c>
      <c r="L6">
        <v>469.7</v>
      </c>
      <c r="M6">
        <v>3.37</v>
      </c>
      <c r="N6">
        <v>310</v>
      </c>
    </row>
    <row r="7" spans="1:14" x14ac:dyDescent="0.2">
      <c r="A7">
        <v>6</v>
      </c>
      <c r="B7" t="s">
        <v>6</v>
      </c>
      <c r="C7" t="s">
        <v>34</v>
      </c>
      <c r="D7">
        <v>6</v>
      </c>
      <c r="E7">
        <v>0</v>
      </c>
      <c r="F7">
        <f t="shared" si="0"/>
        <v>6</v>
      </c>
      <c r="G7">
        <v>177.79999999999998</v>
      </c>
      <c r="H7">
        <v>341.88</v>
      </c>
      <c r="I7">
        <v>0</v>
      </c>
      <c r="J7">
        <v>1</v>
      </c>
      <c r="K7">
        <v>-166.9</v>
      </c>
      <c r="L7">
        <v>507.5</v>
      </c>
      <c r="M7">
        <v>3.03</v>
      </c>
      <c r="N7">
        <v>366</v>
      </c>
    </row>
    <row r="8" spans="1:14" x14ac:dyDescent="0.2">
      <c r="A8">
        <v>7</v>
      </c>
      <c r="B8" t="s">
        <v>7</v>
      </c>
      <c r="C8" t="s">
        <v>34</v>
      </c>
      <c r="D8">
        <v>7</v>
      </c>
      <c r="E8">
        <v>0</v>
      </c>
      <c r="F8">
        <f t="shared" si="0"/>
        <v>7</v>
      </c>
      <c r="G8">
        <v>182.60099999999997</v>
      </c>
      <c r="H8">
        <v>371.53</v>
      </c>
      <c r="I8">
        <v>0</v>
      </c>
      <c r="J8">
        <v>1</v>
      </c>
      <c r="K8">
        <v>-187.6</v>
      </c>
      <c r="L8">
        <v>540.1</v>
      </c>
      <c r="M8">
        <v>2.74</v>
      </c>
      <c r="N8">
        <v>428</v>
      </c>
    </row>
    <row r="9" spans="1:14" x14ac:dyDescent="0.2">
      <c r="A9">
        <v>8</v>
      </c>
      <c r="B9" t="s">
        <v>8</v>
      </c>
      <c r="C9" t="s">
        <v>34</v>
      </c>
      <c r="D9">
        <v>8</v>
      </c>
      <c r="E9">
        <v>0</v>
      </c>
      <c r="F9">
        <f t="shared" si="0"/>
        <v>8</v>
      </c>
      <c r="G9">
        <v>216.42</v>
      </c>
      <c r="H9">
        <v>398.77</v>
      </c>
      <c r="I9">
        <v>0</v>
      </c>
      <c r="J9">
        <v>0</v>
      </c>
      <c r="K9">
        <v>-208.5</v>
      </c>
      <c r="L9">
        <v>568.70000000000005</v>
      </c>
      <c r="M9">
        <v>2.48</v>
      </c>
      <c r="N9">
        <v>490</v>
      </c>
    </row>
    <row r="10" spans="1:14" x14ac:dyDescent="0.2">
      <c r="A10">
        <v>9</v>
      </c>
      <c r="B10" t="s">
        <v>9</v>
      </c>
      <c r="C10" t="s">
        <v>34</v>
      </c>
      <c r="D10">
        <v>9</v>
      </c>
      <c r="E10">
        <v>0</v>
      </c>
      <c r="F10">
        <f t="shared" si="0"/>
        <v>9</v>
      </c>
      <c r="G10">
        <v>219.67999999999998</v>
      </c>
      <c r="H10">
        <v>423.62</v>
      </c>
      <c r="I10">
        <v>0</v>
      </c>
      <c r="J10">
        <v>0</v>
      </c>
      <c r="K10">
        <v>-228.2</v>
      </c>
      <c r="L10">
        <v>594.20000000000005</v>
      </c>
      <c r="M10">
        <v>2.29</v>
      </c>
      <c r="N10">
        <v>547</v>
      </c>
    </row>
    <row r="11" spans="1:14" x14ac:dyDescent="0.2">
      <c r="A11">
        <v>10</v>
      </c>
      <c r="B11" t="s">
        <v>10</v>
      </c>
      <c r="C11" t="s">
        <v>34</v>
      </c>
      <c r="D11">
        <v>10</v>
      </c>
      <c r="E11">
        <v>0</v>
      </c>
      <c r="F11">
        <f t="shared" si="0"/>
        <v>10</v>
      </c>
      <c r="G11">
        <v>243.45</v>
      </c>
      <c r="H11">
        <v>447.25</v>
      </c>
      <c r="I11">
        <v>0</v>
      </c>
      <c r="J11">
        <v>0</v>
      </c>
      <c r="K11">
        <v>-249.5</v>
      </c>
      <c r="L11">
        <v>618.1</v>
      </c>
      <c r="M11">
        <v>2.1</v>
      </c>
      <c r="N11">
        <v>621</v>
      </c>
    </row>
    <row r="12" spans="1:14" x14ac:dyDescent="0.2">
      <c r="A12">
        <v>11</v>
      </c>
      <c r="B12" t="s">
        <v>12</v>
      </c>
      <c r="C12" s="1" t="s">
        <v>11</v>
      </c>
      <c r="D12">
        <v>4</v>
      </c>
      <c r="E12">
        <v>0</v>
      </c>
      <c r="F12">
        <f t="shared" si="0"/>
        <v>4</v>
      </c>
      <c r="G12">
        <v>134.84999999999997</v>
      </c>
      <c r="H12">
        <v>261.45</v>
      </c>
      <c r="I12">
        <v>1</v>
      </c>
      <c r="J12">
        <v>1</v>
      </c>
      <c r="K12">
        <v>-134.19999999999999</v>
      </c>
      <c r="L12">
        <v>407.84</v>
      </c>
      <c r="M12">
        <v>3.64</v>
      </c>
      <c r="N12">
        <v>256</v>
      </c>
    </row>
    <row r="13" spans="1:14" x14ac:dyDescent="0.2">
      <c r="A13">
        <v>12</v>
      </c>
      <c r="B13" t="s">
        <v>159</v>
      </c>
      <c r="C13" s="1" t="s">
        <v>11</v>
      </c>
      <c r="D13">
        <v>5</v>
      </c>
      <c r="E13">
        <v>0</v>
      </c>
      <c r="F13">
        <f t="shared" si="0"/>
        <v>5</v>
      </c>
      <c r="G13">
        <v>113.34999999999997</v>
      </c>
      <c r="H13">
        <v>300.97999999999996</v>
      </c>
      <c r="I13">
        <v>0</v>
      </c>
      <c r="J13">
        <v>1</v>
      </c>
      <c r="K13">
        <v>-153.6</v>
      </c>
      <c r="L13">
        <v>460.37</v>
      </c>
      <c r="M13">
        <v>3.35</v>
      </c>
      <c r="N13">
        <v>313</v>
      </c>
    </row>
    <row r="14" spans="1:14" x14ac:dyDescent="0.2">
      <c r="A14">
        <v>13</v>
      </c>
      <c r="B14" t="s">
        <v>160</v>
      </c>
      <c r="C14" s="1" t="s">
        <v>11</v>
      </c>
      <c r="D14">
        <v>6</v>
      </c>
      <c r="E14">
        <v>0</v>
      </c>
      <c r="F14">
        <f t="shared" si="0"/>
        <v>6</v>
      </c>
      <c r="G14">
        <v>119.54999999999998</v>
      </c>
      <c r="H14">
        <v>333.35999999999996</v>
      </c>
      <c r="I14">
        <v>0</v>
      </c>
      <c r="J14">
        <v>1</v>
      </c>
      <c r="K14">
        <v>-174.6</v>
      </c>
      <c r="L14">
        <v>497.9</v>
      </c>
      <c r="M14">
        <v>3.03</v>
      </c>
      <c r="N14">
        <v>371</v>
      </c>
    </row>
    <row r="15" spans="1:14" x14ac:dyDescent="0.2">
      <c r="A15">
        <v>14</v>
      </c>
      <c r="B15" t="s">
        <v>161</v>
      </c>
      <c r="C15" s="1" t="s">
        <v>11</v>
      </c>
      <c r="D15">
        <v>7</v>
      </c>
      <c r="E15">
        <v>0</v>
      </c>
      <c r="F15">
        <f t="shared" si="0"/>
        <v>7</v>
      </c>
      <c r="G15">
        <v>154.91999999999996</v>
      </c>
      <c r="H15">
        <v>363.15</v>
      </c>
      <c r="I15">
        <v>0</v>
      </c>
      <c r="J15">
        <v>1</v>
      </c>
      <c r="K15">
        <v>-194.5</v>
      </c>
      <c r="L15">
        <v>530.4</v>
      </c>
      <c r="M15">
        <v>2.73</v>
      </c>
      <c r="N15">
        <v>420</v>
      </c>
    </row>
    <row r="16" spans="1:14" x14ac:dyDescent="0.2">
      <c r="A16">
        <v>15</v>
      </c>
      <c r="B16" t="s">
        <v>162</v>
      </c>
      <c r="C16" s="1" t="s">
        <v>11</v>
      </c>
      <c r="D16">
        <v>8</v>
      </c>
      <c r="E16">
        <v>0</v>
      </c>
      <c r="F16">
        <f t="shared" si="0"/>
        <v>8</v>
      </c>
      <c r="G16">
        <v>164.14999999999998</v>
      </c>
      <c r="H16">
        <v>390.75</v>
      </c>
      <c r="I16">
        <v>0</v>
      </c>
      <c r="J16">
        <v>0</v>
      </c>
      <c r="K16">
        <v>-215.3</v>
      </c>
      <c r="L16">
        <v>559.70000000000005</v>
      </c>
      <c r="M16">
        <v>2.5</v>
      </c>
      <c r="N16">
        <v>487</v>
      </c>
    </row>
    <row r="17" spans="1:14" x14ac:dyDescent="0.2">
      <c r="A17">
        <v>16</v>
      </c>
      <c r="B17" t="s">
        <v>163</v>
      </c>
      <c r="C17" s="1" t="s">
        <v>11</v>
      </c>
      <c r="D17">
        <v>9</v>
      </c>
      <c r="E17">
        <v>0</v>
      </c>
      <c r="F17">
        <f t="shared" si="0"/>
        <v>9</v>
      </c>
      <c r="G17">
        <v>192.84999999999997</v>
      </c>
      <c r="H17">
        <v>416.15</v>
      </c>
      <c r="I17">
        <v>0</v>
      </c>
      <c r="J17">
        <v>0</v>
      </c>
      <c r="K17">
        <v>-229.2</v>
      </c>
      <c r="L17">
        <v>582.79999999999995</v>
      </c>
      <c r="M17">
        <v>2.2999999999999998</v>
      </c>
      <c r="N17">
        <v>547</v>
      </c>
    </row>
    <row r="18" spans="1:14" x14ac:dyDescent="0.2">
      <c r="A18">
        <v>17</v>
      </c>
      <c r="B18" t="s">
        <v>164</v>
      </c>
      <c r="C18" s="1" t="s">
        <v>11</v>
      </c>
      <c r="D18">
        <v>10</v>
      </c>
      <c r="E18">
        <v>0</v>
      </c>
      <c r="F18">
        <f t="shared" si="0"/>
        <v>10</v>
      </c>
      <c r="G18">
        <f>-74.3+273.15</f>
        <v>198.84999999999997</v>
      </c>
      <c r="H18">
        <f>167+273.15</f>
        <v>440.15</v>
      </c>
      <c r="I18">
        <v>0</v>
      </c>
      <c r="J18">
        <v>0</v>
      </c>
      <c r="K18">
        <v>-260.2</v>
      </c>
      <c r="L18">
        <v>610.29999999999995</v>
      </c>
      <c r="M18">
        <v>2.1</v>
      </c>
      <c r="N18">
        <v>596</v>
      </c>
    </row>
    <row r="19" spans="1:14" x14ac:dyDescent="0.2">
      <c r="A19">
        <v>18</v>
      </c>
      <c r="B19" t="s">
        <v>20</v>
      </c>
      <c r="C19" s="1" t="s">
        <v>19</v>
      </c>
      <c r="D19">
        <v>6</v>
      </c>
      <c r="E19">
        <v>0</v>
      </c>
      <c r="F19">
        <f t="shared" si="0"/>
        <v>6</v>
      </c>
      <c r="G19">
        <v>110.25999999999999</v>
      </c>
      <c r="H19">
        <v>336.45</v>
      </c>
      <c r="I19">
        <v>0</v>
      </c>
      <c r="J19">
        <v>1</v>
      </c>
      <c r="K19">
        <v>-171.9</v>
      </c>
      <c r="L19">
        <v>504.6</v>
      </c>
      <c r="M19">
        <v>3.12</v>
      </c>
      <c r="N19">
        <v>368.7</v>
      </c>
    </row>
    <row r="20" spans="1:14" x14ac:dyDescent="0.2">
      <c r="A20">
        <v>19</v>
      </c>
      <c r="B20" t="s">
        <v>165</v>
      </c>
      <c r="C20" s="1" t="s">
        <v>19</v>
      </c>
      <c r="D20">
        <v>7</v>
      </c>
      <c r="E20">
        <v>0</v>
      </c>
      <c r="F20">
        <f t="shared" si="0"/>
        <v>7</v>
      </c>
      <c r="G20">
        <v>153.74999999999997</v>
      </c>
      <c r="H20">
        <v>365.15</v>
      </c>
      <c r="I20">
        <v>0</v>
      </c>
      <c r="J20">
        <v>1</v>
      </c>
      <c r="K20">
        <v>-191.3</v>
      </c>
      <c r="L20">
        <v>535.4</v>
      </c>
      <c r="M20">
        <v>2.82</v>
      </c>
      <c r="N20">
        <v>405</v>
      </c>
    </row>
    <row r="21" spans="1:14" x14ac:dyDescent="0.2">
      <c r="A21">
        <v>20</v>
      </c>
      <c r="B21" t="s">
        <v>166</v>
      </c>
      <c r="C21" s="1" t="s">
        <v>19</v>
      </c>
      <c r="D21">
        <v>8</v>
      </c>
      <c r="E21">
        <v>0</v>
      </c>
      <c r="F21">
        <f t="shared" si="0"/>
        <v>8</v>
      </c>
      <c r="G21">
        <v>152.66999999999996</v>
      </c>
      <c r="H21">
        <v>392.04999999999995</v>
      </c>
      <c r="I21">
        <v>0</v>
      </c>
      <c r="J21">
        <v>0</v>
      </c>
      <c r="K21">
        <v>-212.5</v>
      </c>
      <c r="L21">
        <v>563.70000000000005</v>
      </c>
      <c r="M21">
        <v>2.54</v>
      </c>
      <c r="N21">
        <v>463</v>
      </c>
    </row>
    <row r="22" spans="1:14" x14ac:dyDescent="0.2">
      <c r="A22">
        <v>21</v>
      </c>
      <c r="B22" t="s">
        <v>167</v>
      </c>
      <c r="C22" s="1" t="s">
        <v>19</v>
      </c>
      <c r="D22">
        <v>9</v>
      </c>
      <c r="E22">
        <v>0</v>
      </c>
      <c r="F22">
        <f t="shared" si="0"/>
        <v>9</v>
      </c>
      <c r="G22">
        <v>165.14999999999998</v>
      </c>
      <c r="H22">
        <v>417.15</v>
      </c>
      <c r="I22">
        <v>0</v>
      </c>
      <c r="J22">
        <v>0</v>
      </c>
      <c r="K22">
        <v>-234.37</v>
      </c>
      <c r="L22">
        <v>590</v>
      </c>
      <c r="M22">
        <v>2.34</v>
      </c>
      <c r="N22">
        <v>529</v>
      </c>
    </row>
    <row r="23" spans="1:14" x14ac:dyDescent="0.2">
      <c r="A23">
        <v>22</v>
      </c>
      <c r="B23" t="s">
        <v>36</v>
      </c>
      <c r="C23" s="1" t="s">
        <v>35</v>
      </c>
      <c r="D23">
        <v>8</v>
      </c>
      <c r="E23">
        <v>0</v>
      </c>
      <c r="F23">
        <f t="shared" si="0"/>
        <v>8</v>
      </c>
      <c r="G23">
        <v>152.14999999999998</v>
      </c>
      <c r="H23">
        <v>390.84999999999997</v>
      </c>
      <c r="I23">
        <v>0</v>
      </c>
      <c r="J23">
        <v>0</v>
      </c>
      <c r="K23">
        <v>-211.9</v>
      </c>
      <c r="L23">
        <v>561.70000000000005</v>
      </c>
      <c r="M23">
        <v>2.54</v>
      </c>
      <c r="N23">
        <v>480</v>
      </c>
    </row>
    <row r="24" spans="1:14" x14ac:dyDescent="0.2">
      <c r="A24">
        <v>23</v>
      </c>
      <c r="B24" t="s">
        <v>168</v>
      </c>
      <c r="C24" s="1" t="s">
        <v>35</v>
      </c>
      <c r="D24">
        <v>9</v>
      </c>
      <c r="E24">
        <v>0</v>
      </c>
      <c r="F24">
        <f t="shared" si="0"/>
        <v>9</v>
      </c>
      <c r="G24">
        <v>157.14999999999998</v>
      </c>
      <c r="H24">
        <v>415.15</v>
      </c>
      <c r="I24">
        <v>0</v>
      </c>
      <c r="J24">
        <v>0</v>
      </c>
      <c r="K24">
        <v>-234.37</v>
      </c>
      <c r="L24">
        <v>586.70000000000005</v>
      </c>
      <c r="M24">
        <v>2.2999999999999998</v>
      </c>
      <c r="N24">
        <v>533</v>
      </c>
    </row>
    <row r="25" spans="1:14" x14ac:dyDescent="0.2">
      <c r="A25">
        <v>24</v>
      </c>
      <c r="B25" t="s">
        <v>25</v>
      </c>
      <c r="C25" s="1" t="s">
        <v>24</v>
      </c>
      <c r="D25">
        <v>5</v>
      </c>
      <c r="E25">
        <v>0</v>
      </c>
      <c r="F25">
        <f t="shared" si="0"/>
        <v>5</v>
      </c>
      <c r="G25">
        <v>256.77999999999997</v>
      </c>
      <c r="H25">
        <v>282.64999999999998</v>
      </c>
      <c r="I25">
        <v>1</v>
      </c>
      <c r="J25">
        <v>1</v>
      </c>
      <c r="K25">
        <v>-168</v>
      </c>
      <c r="L25">
        <v>433.71</v>
      </c>
      <c r="M25">
        <v>3.2</v>
      </c>
      <c r="N25">
        <v>311.60000000000002</v>
      </c>
    </row>
    <row r="26" spans="1:14" x14ac:dyDescent="0.2">
      <c r="A26">
        <v>25</v>
      </c>
      <c r="B26" t="s">
        <v>169</v>
      </c>
      <c r="C26" s="1" t="s">
        <v>24</v>
      </c>
      <c r="D26">
        <v>6</v>
      </c>
      <c r="E26">
        <v>0</v>
      </c>
      <c r="F26">
        <f t="shared" si="0"/>
        <v>6</v>
      </c>
      <c r="G26">
        <v>174.14999999999998</v>
      </c>
      <c r="H26">
        <v>322.84999999999997</v>
      </c>
      <c r="I26">
        <v>0</v>
      </c>
      <c r="J26">
        <v>1</v>
      </c>
      <c r="K26">
        <v>-185.9</v>
      </c>
      <c r="L26">
        <v>489.1</v>
      </c>
      <c r="M26">
        <v>3.1</v>
      </c>
      <c r="N26">
        <v>363.74</v>
      </c>
    </row>
    <row r="27" spans="1:14" x14ac:dyDescent="0.2">
      <c r="A27">
        <v>26</v>
      </c>
      <c r="B27" t="s">
        <v>170</v>
      </c>
      <c r="C27" s="1" t="s">
        <v>24</v>
      </c>
      <c r="D27">
        <v>7</v>
      </c>
      <c r="E27">
        <v>0</v>
      </c>
      <c r="F27">
        <f t="shared" si="0"/>
        <v>7</v>
      </c>
      <c r="G27">
        <v>149.44</v>
      </c>
      <c r="H27">
        <v>352.34999999999997</v>
      </c>
      <c r="I27">
        <v>0</v>
      </c>
      <c r="J27">
        <v>1</v>
      </c>
      <c r="K27">
        <v>-205.7</v>
      </c>
      <c r="L27">
        <v>520.6</v>
      </c>
      <c r="M27">
        <v>2.77</v>
      </c>
      <c r="N27">
        <v>409</v>
      </c>
    </row>
    <row r="28" spans="1:14" x14ac:dyDescent="0.2">
      <c r="A28">
        <v>27</v>
      </c>
      <c r="B28" t="s">
        <v>171</v>
      </c>
      <c r="C28" s="1" t="s">
        <v>24</v>
      </c>
      <c r="D28">
        <v>8</v>
      </c>
      <c r="E28">
        <v>0</v>
      </c>
      <c r="F28">
        <f t="shared" si="0"/>
        <v>8</v>
      </c>
      <c r="G28">
        <v>151.95999999999998</v>
      </c>
      <c r="H28">
        <v>379.95</v>
      </c>
      <c r="I28">
        <v>0</v>
      </c>
      <c r="J28">
        <v>0</v>
      </c>
      <c r="K28">
        <v>-224.5</v>
      </c>
      <c r="L28">
        <v>549.9</v>
      </c>
      <c r="M28">
        <v>2.5299999999999998</v>
      </c>
      <c r="N28">
        <v>481</v>
      </c>
    </row>
    <row r="29" spans="1:14" x14ac:dyDescent="0.2">
      <c r="A29">
        <v>28</v>
      </c>
      <c r="B29" t="s">
        <v>39</v>
      </c>
      <c r="C29" s="1" t="s">
        <v>38</v>
      </c>
      <c r="D29">
        <v>6</v>
      </c>
      <c r="E29">
        <v>0</v>
      </c>
      <c r="F29">
        <f t="shared" si="0"/>
        <v>6</v>
      </c>
      <c r="G29">
        <v>145.04999999999998</v>
      </c>
      <c r="H29">
        <v>331.15</v>
      </c>
      <c r="I29">
        <v>0</v>
      </c>
      <c r="J29">
        <v>1</v>
      </c>
      <c r="K29">
        <v>-178.1</v>
      </c>
      <c r="L29">
        <v>500.2</v>
      </c>
      <c r="M29">
        <v>3.13</v>
      </c>
      <c r="N29">
        <v>358</v>
      </c>
    </row>
    <row r="30" spans="1:14" x14ac:dyDescent="0.2">
      <c r="A30">
        <v>29</v>
      </c>
      <c r="B30" t="s">
        <v>172</v>
      </c>
      <c r="C30" s="1" t="s">
        <v>38</v>
      </c>
      <c r="D30">
        <v>7</v>
      </c>
      <c r="E30">
        <v>0</v>
      </c>
      <c r="F30">
        <f t="shared" si="0"/>
        <v>7</v>
      </c>
      <c r="G30">
        <v>165.59999999999997</v>
      </c>
      <c r="H30">
        <v>362.95</v>
      </c>
      <c r="I30">
        <v>0</v>
      </c>
      <c r="J30">
        <v>1</v>
      </c>
      <c r="K30">
        <v>-198.7</v>
      </c>
      <c r="L30">
        <v>537.5</v>
      </c>
      <c r="M30">
        <v>2.92</v>
      </c>
      <c r="N30">
        <v>394</v>
      </c>
    </row>
    <row r="31" spans="1:14" x14ac:dyDescent="0.2">
      <c r="A31">
        <v>30</v>
      </c>
      <c r="B31" t="s">
        <v>173</v>
      </c>
      <c r="C31" s="1" t="s">
        <v>38</v>
      </c>
      <c r="D31">
        <v>8</v>
      </c>
      <c r="E31">
        <v>0</v>
      </c>
      <c r="F31">
        <f t="shared" si="0"/>
        <v>8</v>
      </c>
      <c r="G31">
        <v>163.14999999999998</v>
      </c>
      <c r="H31">
        <v>388.75</v>
      </c>
      <c r="I31">
        <v>0</v>
      </c>
      <c r="J31">
        <v>0</v>
      </c>
      <c r="K31">
        <v>-213.8</v>
      </c>
      <c r="L31">
        <v>563.5</v>
      </c>
      <c r="M31">
        <v>2.63</v>
      </c>
      <c r="N31">
        <v>466</v>
      </c>
    </row>
    <row r="32" spans="1:14" x14ac:dyDescent="0.2">
      <c r="A32">
        <v>31</v>
      </c>
      <c r="B32" t="s">
        <v>43</v>
      </c>
      <c r="C32" s="1" t="s">
        <v>42</v>
      </c>
      <c r="D32">
        <v>7</v>
      </c>
      <c r="E32">
        <v>0</v>
      </c>
      <c r="F32">
        <f t="shared" si="0"/>
        <v>7</v>
      </c>
      <c r="G32">
        <v>153.98999999999998</v>
      </c>
      <c r="H32">
        <v>353.54999999999995</v>
      </c>
      <c r="I32">
        <v>0</v>
      </c>
      <c r="J32">
        <v>1</v>
      </c>
      <c r="K32">
        <v>-201.6</v>
      </c>
      <c r="L32">
        <v>520</v>
      </c>
      <c r="M32">
        <v>2.74</v>
      </c>
      <c r="N32">
        <v>415</v>
      </c>
    </row>
    <row r="33" spans="1:14" x14ac:dyDescent="0.2">
      <c r="A33">
        <v>32</v>
      </c>
      <c r="B33" t="s">
        <v>174</v>
      </c>
      <c r="C33" s="1" t="s">
        <v>42</v>
      </c>
      <c r="D33">
        <v>8</v>
      </c>
      <c r="E33">
        <v>0</v>
      </c>
      <c r="F33">
        <f t="shared" si="0"/>
        <v>8</v>
      </c>
      <c r="G33">
        <v>181.69</v>
      </c>
      <c r="H33">
        <v>382.54999999999995</v>
      </c>
      <c r="I33">
        <v>0</v>
      </c>
      <c r="J33">
        <v>0</v>
      </c>
      <c r="K33">
        <v>-219.2</v>
      </c>
      <c r="L33">
        <v>553</v>
      </c>
      <c r="M33">
        <v>2.5499999999999998</v>
      </c>
      <c r="N33">
        <v>480</v>
      </c>
    </row>
    <row r="34" spans="1:14" x14ac:dyDescent="0.2">
      <c r="A34">
        <v>33</v>
      </c>
      <c r="B34" t="s">
        <v>48</v>
      </c>
      <c r="C34" s="1" t="s">
        <v>47</v>
      </c>
      <c r="D34">
        <v>8</v>
      </c>
      <c r="E34">
        <v>0</v>
      </c>
      <c r="F34">
        <f t="shared" si="0"/>
        <v>8</v>
      </c>
      <c r="G34">
        <v>182.01</v>
      </c>
      <c r="H34">
        <v>382.25</v>
      </c>
      <c r="I34">
        <v>0</v>
      </c>
      <c r="J34">
        <v>0</v>
      </c>
      <c r="K34" s="1">
        <v>-222.5</v>
      </c>
      <c r="L34">
        <v>550</v>
      </c>
      <c r="M34">
        <v>2.4900000000000002</v>
      </c>
      <c r="N34">
        <v>485</v>
      </c>
    </row>
    <row r="35" spans="1:14" x14ac:dyDescent="0.2">
      <c r="A35">
        <v>34</v>
      </c>
      <c r="B35" t="s">
        <v>45</v>
      </c>
      <c r="C35" s="1" t="s">
        <v>44</v>
      </c>
      <c r="D35">
        <v>7</v>
      </c>
      <c r="E35">
        <v>0</v>
      </c>
      <c r="F35">
        <f t="shared" si="0"/>
        <v>7</v>
      </c>
      <c r="G35">
        <v>138.74999999999997</v>
      </c>
      <c r="H35">
        <v>359.15</v>
      </c>
      <c r="I35">
        <v>0</v>
      </c>
      <c r="J35">
        <v>1</v>
      </c>
      <c r="K35">
        <v>-201</v>
      </c>
      <c r="L35">
        <v>536.4</v>
      </c>
      <c r="M35">
        <v>2.94</v>
      </c>
      <c r="N35">
        <v>413</v>
      </c>
    </row>
    <row r="36" spans="1:14" x14ac:dyDescent="0.2">
      <c r="A36">
        <v>35</v>
      </c>
      <c r="B36" t="s">
        <v>175</v>
      </c>
      <c r="C36" s="1" t="s">
        <v>44</v>
      </c>
      <c r="D36">
        <v>8</v>
      </c>
      <c r="E36">
        <v>0</v>
      </c>
      <c r="F36">
        <f t="shared" si="0"/>
        <v>8</v>
      </c>
      <c r="G36">
        <v>146.94999999999999</v>
      </c>
      <c r="H36">
        <v>385.04999999999995</v>
      </c>
      <c r="I36">
        <v>0</v>
      </c>
      <c r="J36">
        <v>0</v>
      </c>
      <c r="K36">
        <v>-219.9</v>
      </c>
      <c r="L36">
        <v>562</v>
      </c>
      <c r="M36">
        <v>2.65</v>
      </c>
      <c r="N36">
        <v>450</v>
      </c>
    </row>
    <row r="37" spans="1:14" x14ac:dyDescent="0.2">
      <c r="A37">
        <v>36</v>
      </c>
      <c r="B37" t="s">
        <v>60</v>
      </c>
      <c r="C37" s="1" t="s">
        <v>59</v>
      </c>
      <c r="D37">
        <v>8</v>
      </c>
      <c r="E37">
        <v>0</v>
      </c>
      <c r="F37">
        <f t="shared" si="0"/>
        <v>8</v>
      </c>
      <c r="G37">
        <v>181.69</v>
      </c>
      <c r="H37">
        <v>390.84999999999997</v>
      </c>
      <c r="I37">
        <v>0</v>
      </c>
      <c r="J37">
        <v>0</v>
      </c>
      <c r="K37">
        <v>-212.8</v>
      </c>
      <c r="L37">
        <v>568.79999999999995</v>
      </c>
      <c r="M37">
        <v>2.69</v>
      </c>
      <c r="N37">
        <v>467</v>
      </c>
    </row>
    <row r="38" spans="1:14" x14ac:dyDescent="0.2">
      <c r="A38">
        <v>37</v>
      </c>
      <c r="B38" t="s">
        <v>176</v>
      </c>
      <c r="C38" s="1" t="s">
        <v>50</v>
      </c>
      <c r="D38">
        <v>7</v>
      </c>
      <c r="E38">
        <v>0</v>
      </c>
      <c r="F38">
        <f t="shared" si="0"/>
        <v>7</v>
      </c>
      <c r="G38">
        <v>248.58999999999997</v>
      </c>
      <c r="H38">
        <v>353.95</v>
      </c>
      <c r="I38">
        <v>0</v>
      </c>
      <c r="J38">
        <v>1</v>
      </c>
      <c r="K38">
        <v>-204.4</v>
      </c>
      <c r="L38">
        <v>531.29999999999995</v>
      </c>
      <c r="M38">
        <v>2.96</v>
      </c>
      <c r="N38">
        <v>401</v>
      </c>
    </row>
    <row r="39" spans="1:14" x14ac:dyDescent="0.2">
      <c r="A39">
        <v>38</v>
      </c>
      <c r="B39" t="s">
        <v>177</v>
      </c>
      <c r="C39" s="1" t="s">
        <v>50</v>
      </c>
      <c r="D39">
        <v>8</v>
      </c>
      <c r="E39">
        <v>0</v>
      </c>
      <c r="F39">
        <f t="shared" si="0"/>
        <v>8</v>
      </c>
      <c r="G39">
        <v>160.74999999999997</v>
      </c>
      <c r="H39">
        <v>382.95</v>
      </c>
      <c r="I39">
        <v>0</v>
      </c>
      <c r="J39">
        <v>0</v>
      </c>
      <c r="K39">
        <v>-220</v>
      </c>
      <c r="L39">
        <v>563.5</v>
      </c>
      <c r="M39">
        <v>2.73</v>
      </c>
      <c r="N39">
        <v>442</v>
      </c>
    </row>
    <row r="40" spans="1:14" x14ac:dyDescent="0.2">
      <c r="A40">
        <v>39</v>
      </c>
      <c r="B40" t="s">
        <v>178</v>
      </c>
      <c r="C40" s="1" t="s">
        <v>53</v>
      </c>
      <c r="D40">
        <v>8</v>
      </c>
      <c r="E40">
        <v>0</v>
      </c>
      <c r="F40">
        <f t="shared" si="0"/>
        <v>8</v>
      </c>
      <c r="G40">
        <v>165.78999999999996</v>
      </c>
      <c r="H40">
        <v>372.34999999999997</v>
      </c>
      <c r="I40">
        <v>0</v>
      </c>
      <c r="J40">
        <v>1</v>
      </c>
      <c r="K40">
        <v>-224</v>
      </c>
      <c r="L40">
        <v>543.9</v>
      </c>
      <c r="M40">
        <v>2.57</v>
      </c>
      <c r="N40">
        <v>475</v>
      </c>
    </row>
    <row r="41" spans="1:14" x14ac:dyDescent="0.2">
      <c r="A41">
        <v>40</v>
      </c>
      <c r="B41" t="s">
        <v>179</v>
      </c>
      <c r="C41" s="1" t="s">
        <v>56</v>
      </c>
      <c r="D41">
        <v>8</v>
      </c>
      <c r="E41">
        <v>0</v>
      </c>
      <c r="F41">
        <f t="shared" si="0"/>
        <v>8</v>
      </c>
      <c r="G41">
        <v>171.95</v>
      </c>
      <c r="H41">
        <v>387.84999999999997</v>
      </c>
      <c r="I41">
        <v>0</v>
      </c>
      <c r="J41">
        <v>0</v>
      </c>
      <c r="K41">
        <v>-216.3</v>
      </c>
      <c r="L41">
        <v>573.5</v>
      </c>
      <c r="M41">
        <v>2.82</v>
      </c>
      <c r="N41">
        <v>454</v>
      </c>
    </row>
    <row r="42" spans="1:14" x14ac:dyDescent="0.2">
      <c r="A42">
        <v>41</v>
      </c>
      <c r="B42" t="s">
        <v>57</v>
      </c>
      <c r="C42" s="1" t="s">
        <v>52</v>
      </c>
      <c r="D42">
        <v>8</v>
      </c>
      <c r="E42">
        <v>0</v>
      </c>
      <c r="F42">
        <f t="shared" si="0"/>
        <v>8</v>
      </c>
      <c r="G42">
        <v>163.84999999999997</v>
      </c>
      <c r="H42">
        <v>386.54999999999995</v>
      </c>
      <c r="I42">
        <v>0</v>
      </c>
      <c r="J42">
        <v>0</v>
      </c>
      <c r="K42">
        <v>-217.3</v>
      </c>
      <c r="L42">
        <v>566.4</v>
      </c>
      <c r="M42">
        <v>2.72</v>
      </c>
      <c r="N42">
        <v>462</v>
      </c>
    </row>
    <row r="43" spans="1:14" x14ac:dyDescent="0.2">
      <c r="A43">
        <v>42</v>
      </c>
      <c r="B43" t="s">
        <v>72</v>
      </c>
      <c r="C43" s="1" t="s">
        <v>65</v>
      </c>
      <c r="D43">
        <v>8</v>
      </c>
      <c r="E43">
        <v>0</v>
      </c>
      <c r="F43">
        <f t="shared" si="0"/>
        <v>8</v>
      </c>
      <c r="G43">
        <f>100.79+273.15</f>
        <v>373.94</v>
      </c>
      <c r="H43">
        <f>106.32+273.15</f>
        <v>379.46999999999997</v>
      </c>
      <c r="I43">
        <v>0</v>
      </c>
      <c r="J43">
        <v>0</v>
      </c>
      <c r="K43">
        <v>-226</v>
      </c>
      <c r="L43">
        <v>567.79999999999995</v>
      </c>
      <c r="M43">
        <v>2.87</v>
      </c>
      <c r="N43">
        <v>461</v>
      </c>
    </row>
    <row r="44" spans="1:14" x14ac:dyDescent="0.2">
      <c r="A44">
        <v>43</v>
      </c>
      <c r="B44" t="s">
        <v>180</v>
      </c>
      <c r="C44" s="1" t="s">
        <v>65</v>
      </c>
      <c r="D44">
        <v>9</v>
      </c>
      <c r="E44">
        <v>0</v>
      </c>
      <c r="F44">
        <f t="shared" si="0"/>
        <v>9</v>
      </c>
      <c r="G44">
        <v>263.39999999999998</v>
      </c>
      <c r="H44">
        <v>413.34999999999997</v>
      </c>
      <c r="I44">
        <v>0</v>
      </c>
      <c r="J44">
        <v>0</v>
      </c>
      <c r="K44">
        <v>-237.1</v>
      </c>
      <c r="L44">
        <v>607.5</v>
      </c>
      <c r="M44">
        <v>2.74</v>
      </c>
      <c r="N44">
        <v>514</v>
      </c>
    </row>
    <row r="45" spans="1:14" x14ac:dyDescent="0.2">
      <c r="A45">
        <v>44</v>
      </c>
      <c r="B45" t="s">
        <v>181</v>
      </c>
      <c r="C45" s="1" t="s">
        <v>65</v>
      </c>
      <c r="D45">
        <v>10</v>
      </c>
      <c r="E45">
        <v>0</v>
      </c>
      <c r="F45">
        <f t="shared" si="0"/>
        <v>10</v>
      </c>
      <c r="G45">
        <f>-54+273.15</f>
        <v>219.14999999999998</v>
      </c>
      <c r="H45">
        <f>160+273.15</f>
        <v>433.15</v>
      </c>
      <c r="I45">
        <v>0</v>
      </c>
      <c r="J45">
        <v>0</v>
      </c>
      <c r="K45">
        <v>-267.23</v>
      </c>
      <c r="L45">
        <v>623</v>
      </c>
      <c r="M45">
        <v>2.5099999999999998</v>
      </c>
      <c r="N45">
        <v>574</v>
      </c>
    </row>
    <row r="46" spans="1:14" x14ac:dyDescent="0.2">
      <c r="A46">
        <v>45</v>
      </c>
      <c r="B46" t="s">
        <v>74</v>
      </c>
      <c r="C46" s="1" t="s">
        <v>75</v>
      </c>
      <c r="D46">
        <v>10</v>
      </c>
      <c r="E46">
        <v>0</v>
      </c>
      <c r="F46">
        <f t="shared" si="0"/>
        <v>10</v>
      </c>
      <c r="G46">
        <f>12.6+273.15</f>
        <v>285.75</v>
      </c>
      <c r="H46">
        <f>137+273.15</f>
        <v>410.15</v>
      </c>
      <c r="I46">
        <v>0</v>
      </c>
      <c r="J46">
        <v>0</v>
      </c>
      <c r="K46">
        <v>-285</v>
      </c>
      <c r="L46">
        <v>581.4</v>
      </c>
      <c r="M46">
        <v>2.19</v>
      </c>
      <c r="N46">
        <v>600</v>
      </c>
    </row>
    <row r="47" spans="1:14" x14ac:dyDescent="0.2">
      <c r="A47">
        <v>46</v>
      </c>
      <c r="B47" t="s">
        <v>182</v>
      </c>
      <c r="C47" s="1" t="s">
        <v>67</v>
      </c>
      <c r="D47">
        <v>9</v>
      </c>
      <c r="E47">
        <v>0</v>
      </c>
      <c r="F47">
        <f t="shared" si="0"/>
        <v>9</v>
      </c>
      <c r="G47">
        <v>151.84999999999997</v>
      </c>
      <c r="H47">
        <v>406.15</v>
      </c>
      <c r="I47">
        <v>0</v>
      </c>
      <c r="J47">
        <v>0</v>
      </c>
      <c r="K47">
        <v>-236.9</v>
      </c>
      <c r="L47">
        <v>592.6</v>
      </c>
      <c r="M47">
        <v>2.6</v>
      </c>
      <c r="N47">
        <v>517</v>
      </c>
    </row>
    <row r="48" spans="1:14" x14ac:dyDescent="0.2">
      <c r="A48">
        <v>47</v>
      </c>
      <c r="B48" t="s">
        <v>68</v>
      </c>
      <c r="C48" s="1" t="s">
        <v>69</v>
      </c>
      <c r="D48">
        <v>9</v>
      </c>
      <c r="E48">
        <v>0</v>
      </c>
      <c r="F48">
        <f t="shared" si="0"/>
        <v>9</v>
      </c>
      <c r="G48">
        <v>206.61999999999998</v>
      </c>
      <c r="H48">
        <v>395.34999999999997</v>
      </c>
      <c r="I48">
        <v>0</v>
      </c>
      <c r="J48">
        <v>0</v>
      </c>
      <c r="K48">
        <v>-241.6</v>
      </c>
      <c r="L48">
        <v>574.6</v>
      </c>
      <c r="M48">
        <v>2.4900000000000002</v>
      </c>
      <c r="N48">
        <v>532</v>
      </c>
    </row>
    <row r="49" spans="1:14" x14ac:dyDescent="0.2">
      <c r="A49">
        <v>48</v>
      </c>
      <c r="B49" t="s">
        <v>70</v>
      </c>
      <c r="C49" s="1" t="s">
        <v>71</v>
      </c>
      <c r="D49">
        <v>9</v>
      </c>
      <c r="E49">
        <v>0</v>
      </c>
      <c r="F49">
        <f t="shared" si="0"/>
        <v>9</v>
      </c>
      <c r="G49">
        <v>171.04999999999998</v>
      </c>
      <c r="H49">
        <v>414.65</v>
      </c>
      <c r="I49">
        <v>0</v>
      </c>
      <c r="J49">
        <v>0</v>
      </c>
      <c r="K49">
        <v>-236.1</v>
      </c>
      <c r="L49">
        <v>607.5</v>
      </c>
      <c r="M49">
        <v>2.72</v>
      </c>
      <c r="N49">
        <v>517</v>
      </c>
    </row>
    <row r="50" spans="1:14" x14ac:dyDescent="0.2">
      <c r="A50">
        <v>49</v>
      </c>
      <c r="B50" t="s">
        <v>79</v>
      </c>
      <c r="C50" s="1" t="s">
        <v>80</v>
      </c>
      <c r="D50">
        <v>7</v>
      </c>
      <c r="E50">
        <v>0</v>
      </c>
      <c r="F50">
        <f t="shared" si="0"/>
        <v>7</v>
      </c>
      <c r="G50">
        <f>-118.55+273.15</f>
        <v>154.59999999999997</v>
      </c>
      <c r="H50">
        <f>93.4+273.15</f>
        <v>366.54999999999995</v>
      </c>
      <c r="I50">
        <v>0</v>
      </c>
      <c r="J50">
        <v>1</v>
      </c>
      <c r="K50">
        <v>-224.9</v>
      </c>
      <c r="L50">
        <v>540.70000000000005</v>
      </c>
      <c r="M50">
        <v>2.9</v>
      </c>
      <c r="N50">
        <v>412</v>
      </c>
    </row>
    <row r="51" spans="1:14" x14ac:dyDescent="0.2">
      <c r="A51">
        <v>50</v>
      </c>
      <c r="B51" t="s">
        <v>183</v>
      </c>
      <c r="C51" s="1" t="s">
        <v>80</v>
      </c>
      <c r="D51">
        <v>8</v>
      </c>
      <c r="E51">
        <v>0</v>
      </c>
      <c r="F51">
        <f t="shared" si="0"/>
        <v>8</v>
      </c>
      <c r="G51">
        <f>-91.46+273.15</f>
        <v>181.69</v>
      </c>
      <c r="H51">
        <f>118.5+273.15</f>
        <v>391.65</v>
      </c>
      <c r="I51">
        <v>0</v>
      </c>
      <c r="J51">
        <v>0</v>
      </c>
      <c r="K51">
        <v>-250.4</v>
      </c>
      <c r="L51">
        <v>565.5</v>
      </c>
      <c r="M51">
        <v>2.61</v>
      </c>
      <c r="N51">
        <v>450</v>
      </c>
    </row>
    <row r="52" spans="1:14" x14ac:dyDescent="0.2">
      <c r="A52">
        <v>51</v>
      </c>
      <c r="B52" t="s">
        <v>184</v>
      </c>
      <c r="C52" s="1" t="s">
        <v>91</v>
      </c>
      <c r="D52">
        <v>1</v>
      </c>
      <c r="E52">
        <v>1</v>
      </c>
      <c r="F52">
        <f t="shared" si="0"/>
        <v>2</v>
      </c>
      <c r="G52">
        <v>175.65</v>
      </c>
      <c r="H52">
        <v>337.65</v>
      </c>
      <c r="I52">
        <v>1</v>
      </c>
      <c r="J52">
        <v>1</v>
      </c>
      <c r="K52">
        <v>-201</v>
      </c>
      <c r="L52">
        <v>512.70000000000005</v>
      </c>
      <c r="M52">
        <v>8.01</v>
      </c>
      <c r="N52">
        <v>117</v>
      </c>
    </row>
    <row r="53" spans="1:14" x14ac:dyDescent="0.2">
      <c r="A53">
        <v>52</v>
      </c>
      <c r="B53" t="s">
        <v>185</v>
      </c>
      <c r="C53" s="1" t="s">
        <v>91</v>
      </c>
      <c r="D53">
        <v>2</v>
      </c>
      <c r="E53">
        <v>1</v>
      </c>
      <c r="F53">
        <f t="shared" si="0"/>
        <v>3</v>
      </c>
      <c r="G53">
        <v>159.01</v>
      </c>
      <c r="H53">
        <v>351.39</v>
      </c>
      <c r="I53">
        <v>1</v>
      </c>
      <c r="J53">
        <v>1</v>
      </c>
      <c r="K53">
        <v>-234.8</v>
      </c>
      <c r="L53">
        <v>515</v>
      </c>
      <c r="M53">
        <v>6.25</v>
      </c>
      <c r="N53">
        <v>169</v>
      </c>
    </row>
    <row r="54" spans="1:14" x14ac:dyDescent="0.2">
      <c r="A54">
        <v>53</v>
      </c>
      <c r="B54" t="s">
        <v>186</v>
      </c>
      <c r="C54" s="1" t="s">
        <v>91</v>
      </c>
      <c r="D54">
        <v>3</v>
      </c>
      <c r="E54">
        <v>1</v>
      </c>
      <c r="F54">
        <f t="shared" si="0"/>
        <v>4</v>
      </c>
      <c r="G54">
        <v>148.76</v>
      </c>
      <c r="H54">
        <v>370.19</v>
      </c>
      <c r="I54">
        <v>1</v>
      </c>
      <c r="J54">
        <v>1</v>
      </c>
      <c r="K54">
        <v>-255.1</v>
      </c>
      <c r="L54">
        <v>536.79999999999995</v>
      </c>
      <c r="M54">
        <v>5.0999999999999996</v>
      </c>
      <c r="N54">
        <v>220</v>
      </c>
    </row>
    <row r="55" spans="1:14" x14ac:dyDescent="0.2">
      <c r="A55">
        <v>54</v>
      </c>
      <c r="B55" t="s">
        <v>187</v>
      </c>
      <c r="C55" s="1" t="s">
        <v>91</v>
      </c>
      <c r="D55">
        <v>4</v>
      </c>
      <c r="E55">
        <v>1</v>
      </c>
      <c r="F55">
        <f t="shared" si="0"/>
        <v>5</v>
      </c>
      <c r="G55">
        <v>184.55</v>
      </c>
      <c r="H55">
        <v>390.75</v>
      </c>
      <c r="I55">
        <v>1</v>
      </c>
      <c r="J55">
        <v>0</v>
      </c>
      <c r="K55">
        <v>-274.89999999999998</v>
      </c>
      <c r="L55">
        <v>563</v>
      </c>
      <c r="M55">
        <v>4.43</v>
      </c>
      <c r="N55">
        <v>280</v>
      </c>
    </row>
    <row r="56" spans="1:14" x14ac:dyDescent="0.2">
      <c r="A56">
        <v>55</v>
      </c>
      <c r="B56" t="s">
        <v>188</v>
      </c>
      <c r="C56" s="1" t="s">
        <v>91</v>
      </c>
      <c r="D56">
        <v>5</v>
      </c>
      <c r="E56">
        <v>1</v>
      </c>
      <c r="F56">
        <f t="shared" si="0"/>
        <v>6</v>
      </c>
      <c r="G56">
        <v>195.57</v>
      </c>
      <c r="H56">
        <v>410.75</v>
      </c>
      <c r="I56">
        <v>1</v>
      </c>
      <c r="J56">
        <v>0</v>
      </c>
      <c r="K56">
        <v>-294.60000000000002</v>
      </c>
      <c r="L56">
        <v>587.9</v>
      </c>
      <c r="M56">
        <v>3.9</v>
      </c>
      <c r="N56">
        <v>331</v>
      </c>
    </row>
    <row r="57" spans="1:14" x14ac:dyDescent="0.2">
      <c r="A57">
        <v>56</v>
      </c>
      <c r="B57" t="s">
        <v>189</v>
      </c>
      <c r="C57" s="1" t="s">
        <v>91</v>
      </c>
      <c r="D57">
        <v>6</v>
      </c>
      <c r="E57">
        <v>1</v>
      </c>
      <c r="F57">
        <f t="shared" si="0"/>
        <v>7</v>
      </c>
      <c r="G57">
        <v>226.75</v>
      </c>
      <c r="H57">
        <v>430.05</v>
      </c>
      <c r="I57">
        <v>1</v>
      </c>
      <c r="J57">
        <v>0</v>
      </c>
      <c r="K57">
        <v>-315.89999999999998</v>
      </c>
      <c r="L57">
        <v>611</v>
      </c>
      <c r="M57">
        <v>3.4</v>
      </c>
      <c r="N57">
        <v>381</v>
      </c>
    </row>
    <row r="58" spans="1:14" x14ac:dyDescent="0.2">
      <c r="A58">
        <v>57</v>
      </c>
      <c r="B58" t="s">
        <v>190</v>
      </c>
      <c r="C58" s="1" t="s">
        <v>91</v>
      </c>
      <c r="D58">
        <v>7</v>
      </c>
      <c r="E58">
        <v>1</v>
      </c>
      <c r="F58">
        <f t="shared" si="0"/>
        <v>8</v>
      </c>
      <c r="G58">
        <v>239.95</v>
      </c>
      <c r="H58">
        <v>451.15</v>
      </c>
      <c r="I58">
        <v>1</v>
      </c>
      <c r="J58">
        <v>0</v>
      </c>
      <c r="K58">
        <v>-336.5</v>
      </c>
      <c r="L58">
        <v>632.4</v>
      </c>
      <c r="M58">
        <v>3.1</v>
      </c>
      <c r="N58">
        <v>430</v>
      </c>
    </row>
    <row r="59" spans="1:14" x14ac:dyDescent="0.2">
      <c r="A59">
        <v>58</v>
      </c>
      <c r="B59" t="s">
        <v>191</v>
      </c>
      <c r="C59" s="1" t="s">
        <v>91</v>
      </c>
      <c r="D59">
        <v>8</v>
      </c>
      <c r="E59">
        <v>1</v>
      </c>
      <c r="F59">
        <f t="shared" si="0"/>
        <v>9</v>
      </c>
      <c r="G59">
        <v>258.45</v>
      </c>
      <c r="H59">
        <v>467.85</v>
      </c>
      <c r="I59">
        <v>1</v>
      </c>
      <c r="J59">
        <v>0</v>
      </c>
      <c r="K59">
        <v>-355.6</v>
      </c>
      <c r="L59">
        <v>651</v>
      </c>
      <c r="M59">
        <v>2.8</v>
      </c>
      <c r="N59">
        <v>490</v>
      </c>
    </row>
    <row r="60" spans="1:14" x14ac:dyDescent="0.2">
      <c r="A60">
        <v>59</v>
      </c>
      <c r="B60" t="s">
        <v>192</v>
      </c>
      <c r="C60" s="1" t="s">
        <v>91</v>
      </c>
      <c r="D60">
        <v>9</v>
      </c>
      <c r="E60">
        <v>1</v>
      </c>
      <c r="F60">
        <f t="shared" si="0"/>
        <v>10</v>
      </c>
      <c r="G60">
        <v>268.14999999999998</v>
      </c>
      <c r="H60">
        <v>486.85</v>
      </c>
      <c r="I60">
        <v>1</v>
      </c>
      <c r="J60">
        <v>0</v>
      </c>
      <c r="K60">
        <v>-376.5</v>
      </c>
      <c r="L60">
        <v>670.6</v>
      </c>
      <c r="M60">
        <v>2.54</v>
      </c>
      <c r="N60">
        <v>555</v>
      </c>
    </row>
    <row r="61" spans="1:14" x14ac:dyDescent="0.2">
      <c r="A61">
        <v>60</v>
      </c>
      <c r="B61" t="s">
        <v>193</v>
      </c>
      <c r="C61" s="1" t="s">
        <v>100</v>
      </c>
      <c r="D61">
        <v>3</v>
      </c>
      <c r="E61">
        <v>1</v>
      </c>
      <c r="F61">
        <f t="shared" si="0"/>
        <v>4</v>
      </c>
      <c r="G61">
        <f>-87.91+273.15</f>
        <v>185.23999999999998</v>
      </c>
      <c r="H61">
        <v>355.36</v>
      </c>
      <c r="I61">
        <v>1</v>
      </c>
      <c r="J61">
        <v>1</v>
      </c>
      <c r="K61">
        <v>-272.60000000000002</v>
      </c>
      <c r="L61">
        <v>508.3</v>
      </c>
      <c r="M61">
        <v>4.7</v>
      </c>
      <c r="N61">
        <v>226</v>
      </c>
    </row>
    <row r="62" spans="1:14" x14ac:dyDescent="0.2">
      <c r="A62">
        <v>61</v>
      </c>
      <c r="B62" t="s">
        <v>194</v>
      </c>
      <c r="C62" s="1" t="s">
        <v>100</v>
      </c>
      <c r="D62">
        <v>4</v>
      </c>
      <c r="E62">
        <v>1</v>
      </c>
      <c r="F62">
        <f t="shared" si="0"/>
        <v>5</v>
      </c>
      <c r="G62">
        <v>184.71</v>
      </c>
      <c r="H62">
        <v>372.55</v>
      </c>
      <c r="I62">
        <v>1</v>
      </c>
      <c r="J62">
        <v>1</v>
      </c>
      <c r="K62">
        <v>-292.8</v>
      </c>
      <c r="L62">
        <v>535</v>
      </c>
      <c r="M62">
        <v>4.2</v>
      </c>
      <c r="N62">
        <v>269</v>
      </c>
    </row>
    <row r="63" spans="1:14" x14ac:dyDescent="0.2">
      <c r="A63">
        <v>62</v>
      </c>
      <c r="B63" t="s">
        <v>195</v>
      </c>
      <c r="C63" s="1" t="s">
        <v>100</v>
      </c>
      <c r="D63">
        <v>5</v>
      </c>
      <c r="E63">
        <v>1</v>
      </c>
      <c r="F63">
        <f t="shared" si="0"/>
        <v>6</v>
      </c>
      <c r="G63">
        <v>200.15</v>
      </c>
      <c r="H63">
        <v>392.25</v>
      </c>
      <c r="I63">
        <v>1</v>
      </c>
      <c r="J63">
        <v>0</v>
      </c>
      <c r="K63">
        <v>-311</v>
      </c>
      <c r="L63">
        <v>560.4</v>
      </c>
      <c r="M63">
        <v>4.2</v>
      </c>
      <c r="N63">
        <v>340</v>
      </c>
    </row>
    <row r="64" spans="1:14" x14ac:dyDescent="0.2">
      <c r="A64">
        <v>63</v>
      </c>
      <c r="B64" t="s">
        <v>196</v>
      </c>
      <c r="C64" s="1" t="s">
        <v>100</v>
      </c>
      <c r="D64">
        <v>6</v>
      </c>
      <c r="E64">
        <v>1</v>
      </c>
      <c r="F64">
        <f t="shared" si="0"/>
        <v>7</v>
      </c>
      <c r="G64">
        <v>250.15</v>
      </c>
      <c r="H64">
        <v>411.15</v>
      </c>
      <c r="I64">
        <v>1</v>
      </c>
      <c r="J64">
        <v>0</v>
      </c>
      <c r="K64">
        <v>-333.5</v>
      </c>
      <c r="L64">
        <v>585.9</v>
      </c>
      <c r="M64">
        <v>3.3</v>
      </c>
      <c r="N64">
        <v>406</v>
      </c>
    </row>
    <row r="65" spans="1:14" x14ac:dyDescent="0.2">
      <c r="A65">
        <v>64</v>
      </c>
      <c r="B65" t="s">
        <v>197</v>
      </c>
      <c r="C65" s="1" t="s">
        <v>100</v>
      </c>
      <c r="D65">
        <v>7</v>
      </c>
      <c r="E65">
        <v>1</v>
      </c>
      <c r="F65">
        <f t="shared" si="0"/>
        <v>8</v>
      </c>
      <c r="G65">
        <v>242.95</v>
      </c>
      <c r="H65">
        <v>432.15</v>
      </c>
      <c r="I65">
        <v>1</v>
      </c>
      <c r="J65">
        <v>0</v>
      </c>
      <c r="K65">
        <v>-355.4</v>
      </c>
      <c r="L65">
        <v>608.4</v>
      </c>
      <c r="M65">
        <v>3</v>
      </c>
      <c r="N65">
        <v>442</v>
      </c>
    </row>
    <row r="66" spans="1:14" x14ac:dyDescent="0.2">
      <c r="A66">
        <v>65</v>
      </c>
      <c r="B66" t="s">
        <v>198</v>
      </c>
      <c r="C66" s="1" t="s">
        <v>100</v>
      </c>
      <c r="D66">
        <v>8</v>
      </c>
      <c r="E66">
        <v>1</v>
      </c>
      <c r="F66">
        <f t="shared" si="0"/>
        <v>9</v>
      </c>
      <c r="G66">
        <v>241.55</v>
      </c>
      <c r="H66">
        <v>452.15</v>
      </c>
      <c r="I66">
        <v>1</v>
      </c>
      <c r="J66">
        <v>0</v>
      </c>
      <c r="K66" t="s">
        <v>136</v>
      </c>
      <c r="L66">
        <v>629.5</v>
      </c>
      <c r="M66">
        <v>2.75</v>
      </c>
      <c r="N66">
        <v>519</v>
      </c>
    </row>
    <row r="67" spans="1:14" x14ac:dyDescent="0.2">
      <c r="A67">
        <v>66</v>
      </c>
      <c r="B67" t="s">
        <v>199</v>
      </c>
      <c r="C67" s="1" t="s">
        <v>100</v>
      </c>
      <c r="D67">
        <v>9</v>
      </c>
      <c r="E67">
        <v>1</v>
      </c>
      <c r="F67">
        <f t="shared" ref="F67:F85" si="1">D67+E67</f>
        <v>10</v>
      </c>
      <c r="G67">
        <v>238.15</v>
      </c>
      <c r="H67">
        <v>466.3</v>
      </c>
      <c r="I67">
        <v>1</v>
      </c>
      <c r="J67">
        <v>0</v>
      </c>
      <c r="K67" t="s">
        <v>136</v>
      </c>
      <c r="L67">
        <v>649</v>
      </c>
      <c r="M67">
        <v>2.5299999999999998</v>
      </c>
      <c r="N67">
        <v>575</v>
      </c>
    </row>
    <row r="68" spans="1:14" x14ac:dyDescent="0.2">
      <c r="A68">
        <v>67</v>
      </c>
      <c r="B68" t="s">
        <v>213</v>
      </c>
      <c r="C68" s="1" t="s">
        <v>103</v>
      </c>
      <c r="D68">
        <v>5</v>
      </c>
      <c r="E68">
        <v>1</v>
      </c>
      <c r="F68">
        <f t="shared" si="1"/>
        <v>6</v>
      </c>
      <c r="G68">
        <v>203.25</v>
      </c>
      <c r="H68">
        <v>396.15</v>
      </c>
      <c r="I68">
        <v>1</v>
      </c>
      <c r="J68">
        <v>0</v>
      </c>
      <c r="K68">
        <v>-314.89999999999998</v>
      </c>
      <c r="L68">
        <v>559.6</v>
      </c>
      <c r="M68">
        <v>4.9000000000000004</v>
      </c>
      <c r="N68">
        <v>325</v>
      </c>
    </row>
    <row r="69" spans="1:14" x14ac:dyDescent="0.2">
      <c r="A69">
        <v>68</v>
      </c>
      <c r="B69" t="s">
        <v>214</v>
      </c>
      <c r="C69" s="1" t="s">
        <v>103</v>
      </c>
      <c r="D69">
        <v>6</v>
      </c>
      <c r="E69">
        <v>1</v>
      </c>
      <c r="F69">
        <f t="shared" si="1"/>
        <v>7</v>
      </c>
      <c r="G69">
        <v>216.15</v>
      </c>
      <c r="H69">
        <v>416.15</v>
      </c>
      <c r="I69">
        <v>1</v>
      </c>
      <c r="J69">
        <v>0</v>
      </c>
      <c r="K69">
        <v>-332.8</v>
      </c>
      <c r="L69">
        <v>582.4</v>
      </c>
      <c r="M69">
        <v>3.3</v>
      </c>
      <c r="N69">
        <v>378</v>
      </c>
    </row>
    <row r="70" spans="1:14" x14ac:dyDescent="0.2">
      <c r="A70">
        <v>69</v>
      </c>
      <c r="B70" t="s">
        <v>215</v>
      </c>
      <c r="C70" s="1" t="s">
        <v>103</v>
      </c>
      <c r="D70">
        <v>7</v>
      </c>
      <c r="E70">
        <v>1</v>
      </c>
      <c r="F70">
        <f t="shared" si="1"/>
        <v>8</v>
      </c>
      <c r="G70">
        <v>203.15</v>
      </c>
      <c r="H70">
        <v>436.15</v>
      </c>
      <c r="I70">
        <v>1</v>
      </c>
      <c r="J70">
        <v>0</v>
      </c>
      <c r="K70">
        <v>-355.3</v>
      </c>
      <c r="L70">
        <v>605.4</v>
      </c>
      <c r="M70">
        <v>3.1</v>
      </c>
      <c r="N70">
        <v>451</v>
      </c>
    </row>
    <row r="71" spans="1:14" x14ac:dyDescent="0.2">
      <c r="A71">
        <v>70</v>
      </c>
      <c r="B71" t="s">
        <v>216</v>
      </c>
      <c r="C71" s="1" t="s">
        <v>103</v>
      </c>
      <c r="D71">
        <v>8</v>
      </c>
      <c r="E71">
        <v>1</v>
      </c>
      <c r="F71">
        <f t="shared" si="1"/>
        <v>9</v>
      </c>
      <c r="G71">
        <v>228.15</v>
      </c>
      <c r="H71">
        <v>457.15</v>
      </c>
      <c r="I71">
        <v>1</v>
      </c>
      <c r="J71">
        <v>0</v>
      </c>
      <c r="K71" t="s">
        <v>136</v>
      </c>
      <c r="L71">
        <v>628.4</v>
      </c>
      <c r="M71">
        <v>2.8</v>
      </c>
      <c r="N71">
        <v>515</v>
      </c>
    </row>
    <row r="72" spans="1:14" x14ac:dyDescent="0.2">
      <c r="A72">
        <v>71</v>
      </c>
      <c r="B72" t="s">
        <v>217</v>
      </c>
      <c r="C72" s="1" t="s">
        <v>103</v>
      </c>
      <c r="D72">
        <v>9</v>
      </c>
      <c r="E72">
        <v>1</v>
      </c>
      <c r="F72">
        <f t="shared" si="1"/>
        <v>10</v>
      </c>
      <c r="G72">
        <v>295.14999999999998</v>
      </c>
      <c r="H72">
        <v>468.15</v>
      </c>
      <c r="I72">
        <v>1</v>
      </c>
      <c r="J72">
        <v>0</v>
      </c>
      <c r="K72" t="s">
        <v>136</v>
      </c>
      <c r="L72">
        <v>648</v>
      </c>
      <c r="M72">
        <v>2.5</v>
      </c>
      <c r="N72">
        <v>577</v>
      </c>
    </row>
    <row r="73" spans="1:14" x14ac:dyDescent="0.2">
      <c r="A73">
        <v>72</v>
      </c>
      <c r="B73" t="s">
        <v>218</v>
      </c>
      <c r="C73" s="1" t="s">
        <v>109</v>
      </c>
      <c r="D73">
        <v>7</v>
      </c>
      <c r="E73">
        <v>1</v>
      </c>
      <c r="F73">
        <f t="shared" si="1"/>
        <v>8</v>
      </c>
      <c r="G73">
        <v>231.95</v>
      </c>
      <c r="H73">
        <v>434.15</v>
      </c>
      <c r="I73">
        <v>1</v>
      </c>
      <c r="J73">
        <v>0</v>
      </c>
      <c r="K73">
        <v>-354.8</v>
      </c>
      <c r="L73">
        <v>602.6</v>
      </c>
      <c r="M73">
        <v>3.1</v>
      </c>
      <c r="N73">
        <v>455</v>
      </c>
    </row>
    <row r="74" spans="1:14" x14ac:dyDescent="0.2">
      <c r="A74">
        <v>73</v>
      </c>
      <c r="B74" t="s">
        <v>219</v>
      </c>
      <c r="C74" s="1" t="s">
        <v>109</v>
      </c>
      <c r="D74">
        <v>8</v>
      </c>
      <c r="E74">
        <v>1</v>
      </c>
      <c r="F74">
        <f t="shared" si="1"/>
        <v>9</v>
      </c>
      <c r="G74">
        <v>232.45</v>
      </c>
      <c r="H74">
        <v>449.45</v>
      </c>
      <c r="I74">
        <v>1</v>
      </c>
      <c r="J74">
        <v>0</v>
      </c>
      <c r="K74" t="s">
        <v>136</v>
      </c>
      <c r="L74">
        <v>625.1</v>
      </c>
      <c r="M74">
        <v>2.8</v>
      </c>
      <c r="N74">
        <v>516</v>
      </c>
    </row>
    <row r="75" spans="1:14" x14ac:dyDescent="0.2">
      <c r="A75">
        <v>74</v>
      </c>
      <c r="B75" t="s">
        <v>220</v>
      </c>
      <c r="C75" s="1" t="s">
        <v>109</v>
      </c>
      <c r="D75">
        <v>9</v>
      </c>
      <c r="E75">
        <v>1</v>
      </c>
      <c r="F75">
        <f t="shared" si="1"/>
        <v>10</v>
      </c>
      <c r="G75">
        <v>279.3</v>
      </c>
      <c r="H75">
        <v>465.65</v>
      </c>
      <c r="I75">
        <v>1</v>
      </c>
      <c r="J75">
        <v>0</v>
      </c>
      <c r="K75" t="s">
        <v>136</v>
      </c>
      <c r="L75">
        <v>645.1</v>
      </c>
      <c r="M75">
        <v>2.5</v>
      </c>
      <c r="N75">
        <v>577</v>
      </c>
    </row>
    <row r="76" spans="1:14" x14ac:dyDescent="0.2">
      <c r="A76">
        <v>75</v>
      </c>
      <c r="B76" t="s">
        <v>221</v>
      </c>
      <c r="C76" s="1" t="s">
        <v>116</v>
      </c>
      <c r="D76">
        <v>9</v>
      </c>
      <c r="E76">
        <v>1</v>
      </c>
      <c r="F76">
        <f t="shared" si="1"/>
        <v>10</v>
      </c>
      <c r="G76">
        <v>278.75</v>
      </c>
      <c r="H76">
        <v>468.15</v>
      </c>
      <c r="I76">
        <v>1</v>
      </c>
      <c r="J76">
        <v>0</v>
      </c>
      <c r="K76" t="s">
        <v>136</v>
      </c>
      <c r="L76">
        <v>659.14</v>
      </c>
      <c r="M76">
        <v>2.5499999999999998</v>
      </c>
      <c r="N76">
        <v>552</v>
      </c>
    </row>
    <row r="77" spans="1:14" x14ac:dyDescent="0.2">
      <c r="A77">
        <v>76</v>
      </c>
      <c r="B77" t="s">
        <v>200</v>
      </c>
      <c r="C77" s="1" t="s">
        <v>117</v>
      </c>
      <c r="D77">
        <v>4</v>
      </c>
      <c r="E77">
        <v>1</v>
      </c>
      <c r="F77">
        <f t="shared" si="1"/>
        <v>5</v>
      </c>
      <c r="G77">
        <v>171.19</v>
      </c>
      <c r="H77">
        <v>380.99</v>
      </c>
      <c r="I77">
        <v>1</v>
      </c>
      <c r="J77">
        <v>0</v>
      </c>
      <c r="K77">
        <v>-283.8</v>
      </c>
      <c r="L77">
        <v>548</v>
      </c>
      <c r="M77">
        <v>4.3</v>
      </c>
      <c r="N77">
        <v>274</v>
      </c>
    </row>
    <row r="78" spans="1:14" x14ac:dyDescent="0.2">
      <c r="A78">
        <v>77</v>
      </c>
      <c r="B78" t="s">
        <v>201</v>
      </c>
      <c r="C78" s="1" t="s">
        <v>117</v>
      </c>
      <c r="D78">
        <v>5</v>
      </c>
      <c r="E78">
        <v>1</v>
      </c>
      <c r="F78">
        <f t="shared" si="1"/>
        <v>6</v>
      </c>
      <c r="G78">
        <v>155.94999999999999</v>
      </c>
      <c r="H78">
        <v>402.15</v>
      </c>
      <c r="I78">
        <v>1</v>
      </c>
      <c r="J78">
        <v>0</v>
      </c>
      <c r="K78">
        <v>-301.39999999999998</v>
      </c>
      <c r="L78">
        <v>575.4</v>
      </c>
      <c r="M78">
        <v>3.9</v>
      </c>
      <c r="N78">
        <v>342</v>
      </c>
    </row>
    <row r="79" spans="1:14" x14ac:dyDescent="0.2">
      <c r="A79">
        <v>78</v>
      </c>
      <c r="B79" t="s">
        <v>202</v>
      </c>
      <c r="C79" s="1" t="s">
        <v>117</v>
      </c>
      <c r="D79">
        <v>6</v>
      </c>
      <c r="E79">
        <v>1</v>
      </c>
      <c r="F79">
        <f t="shared" si="1"/>
        <v>7</v>
      </c>
      <c r="G79">
        <v>273.14999999999998</v>
      </c>
      <c r="H79">
        <v>430.15</v>
      </c>
      <c r="I79">
        <v>1</v>
      </c>
      <c r="J79">
        <v>0</v>
      </c>
      <c r="K79" t="s">
        <v>136</v>
      </c>
      <c r="L79">
        <v>604.4</v>
      </c>
      <c r="M79">
        <v>3.4</v>
      </c>
      <c r="N79">
        <v>410</v>
      </c>
    </row>
    <row r="80" spans="1:14" x14ac:dyDescent="0.2">
      <c r="A80">
        <v>79</v>
      </c>
      <c r="B80" t="s">
        <v>203</v>
      </c>
      <c r="C80" s="1" t="s">
        <v>119</v>
      </c>
      <c r="D80">
        <v>4</v>
      </c>
      <c r="E80">
        <v>1</v>
      </c>
      <c r="F80">
        <f t="shared" si="1"/>
        <v>5</v>
      </c>
      <c r="G80">
        <v>298.95999999999998</v>
      </c>
      <c r="H80">
        <v>355.45</v>
      </c>
      <c r="I80">
        <v>0</v>
      </c>
      <c r="J80">
        <v>1</v>
      </c>
      <c r="K80">
        <v>-312.5</v>
      </c>
      <c r="L80">
        <v>506.2</v>
      </c>
      <c r="M80">
        <v>3.98</v>
      </c>
      <c r="N80">
        <v>283</v>
      </c>
    </row>
    <row r="81" spans="1:14" x14ac:dyDescent="0.2">
      <c r="A81">
        <v>80</v>
      </c>
      <c r="B81" t="s">
        <v>204</v>
      </c>
      <c r="C81" s="1" t="s">
        <v>119</v>
      </c>
      <c r="D81">
        <v>5</v>
      </c>
      <c r="E81">
        <v>1</v>
      </c>
      <c r="F81">
        <f t="shared" si="1"/>
        <v>6</v>
      </c>
      <c r="G81">
        <v>264.45</v>
      </c>
      <c r="H81">
        <v>375.55</v>
      </c>
      <c r="I81">
        <v>1</v>
      </c>
      <c r="J81">
        <v>0</v>
      </c>
      <c r="K81">
        <v>-329.3</v>
      </c>
      <c r="L81">
        <v>544</v>
      </c>
      <c r="M81">
        <v>3.71</v>
      </c>
      <c r="N81">
        <v>326</v>
      </c>
    </row>
    <row r="82" spans="1:14" x14ac:dyDescent="0.2">
      <c r="A82">
        <v>81</v>
      </c>
      <c r="B82" t="s">
        <v>205</v>
      </c>
      <c r="C82" s="1" t="s">
        <v>119</v>
      </c>
      <c r="D82">
        <v>6</v>
      </c>
      <c r="E82">
        <v>1</v>
      </c>
      <c r="F82">
        <f t="shared" si="1"/>
        <v>7</v>
      </c>
      <c r="G82">
        <v>170.15</v>
      </c>
      <c r="H82">
        <v>394.15</v>
      </c>
      <c r="I82">
        <v>1</v>
      </c>
      <c r="J82">
        <v>0</v>
      </c>
      <c r="K82" t="s">
        <v>136</v>
      </c>
      <c r="L82">
        <v>559.5</v>
      </c>
      <c r="M82">
        <v>3.6</v>
      </c>
      <c r="N82">
        <v>410</v>
      </c>
    </row>
    <row r="83" spans="1:14" x14ac:dyDescent="0.2">
      <c r="A83">
        <v>82</v>
      </c>
      <c r="B83" t="s">
        <v>206</v>
      </c>
      <c r="C83" s="1" t="s">
        <v>120</v>
      </c>
      <c r="D83">
        <v>5</v>
      </c>
      <c r="E83">
        <v>1</v>
      </c>
      <c r="F83">
        <f t="shared" si="1"/>
        <v>6</v>
      </c>
      <c r="G83">
        <v>155.94999999999999</v>
      </c>
      <c r="H83">
        <v>403.95</v>
      </c>
      <c r="I83">
        <v>1</v>
      </c>
      <c r="J83">
        <v>0</v>
      </c>
      <c r="K83">
        <v>-300.7</v>
      </c>
      <c r="L83">
        <v>579</v>
      </c>
      <c r="M83">
        <v>3.9</v>
      </c>
      <c r="N83">
        <v>335</v>
      </c>
    </row>
    <row r="84" spans="1:14" x14ac:dyDescent="0.2">
      <c r="A84">
        <v>83</v>
      </c>
      <c r="B84" t="s">
        <v>207</v>
      </c>
      <c r="C84" s="1" t="s">
        <v>126</v>
      </c>
      <c r="D84">
        <v>5</v>
      </c>
      <c r="E84">
        <v>1</v>
      </c>
      <c r="F84">
        <f t="shared" si="1"/>
        <v>6</v>
      </c>
      <c r="G84">
        <v>221.71</v>
      </c>
      <c r="H84">
        <v>386.85</v>
      </c>
      <c r="I84">
        <v>1</v>
      </c>
      <c r="J84">
        <v>0</v>
      </c>
      <c r="K84">
        <v>-329.3</v>
      </c>
      <c r="L84">
        <v>556.1</v>
      </c>
      <c r="M84">
        <v>3.9</v>
      </c>
      <c r="N84">
        <v>336</v>
      </c>
    </row>
    <row r="85" spans="1:14" x14ac:dyDescent="0.2">
      <c r="A85">
        <v>84</v>
      </c>
      <c r="B85" t="s">
        <v>222</v>
      </c>
      <c r="C85" s="1" t="s">
        <v>127</v>
      </c>
      <c r="D85">
        <v>6</v>
      </c>
      <c r="E85">
        <v>1</v>
      </c>
      <c r="F85">
        <f t="shared" si="1"/>
        <v>7</v>
      </c>
      <c r="G85">
        <v>249.55</v>
      </c>
      <c r="H85">
        <v>402.15</v>
      </c>
      <c r="I85">
        <v>1</v>
      </c>
      <c r="J85">
        <v>0</v>
      </c>
      <c r="K85" t="s">
        <v>136</v>
      </c>
      <c r="L85">
        <v>575.6</v>
      </c>
      <c r="M85">
        <v>3.5</v>
      </c>
      <c r="N85">
        <v>376</v>
      </c>
    </row>
    <row r="86" spans="1:14" x14ac:dyDescent="0.2">
      <c r="A86">
        <v>85</v>
      </c>
      <c r="B86" t="s">
        <v>208</v>
      </c>
      <c r="C86" s="1" t="s">
        <v>129</v>
      </c>
      <c r="D86">
        <v>6</v>
      </c>
      <c r="E86">
        <v>1</v>
      </c>
      <c r="F86">
        <f>D86+E86</f>
        <v>7</v>
      </c>
      <c r="G86">
        <v>203.15</v>
      </c>
      <c r="H86">
        <v>424.15</v>
      </c>
      <c r="I86" s="1">
        <v>1</v>
      </c>
      <c r="J86" s="1">
        <v>0</v>
      </c>
      <c r="K86" t="s">
        <v>136</v>
      </c>
      <c r="L86">
        <v>603.5</v>
      </c>
      <c r="M86">
        <v>3.4</v>
      </c>
      <c r="N86">
        <v>406</v>
      </c>
    </row>
    <row r="87" spans="1:14" x14ac:dyDescent="0.2">
      <c r="A87">
        <v>86</v>
      </c>
      <c r="B87" t="s">
        <v>209</v>
      </c>
      <c r="C87" s="1" t="s">
        <v>131</v>
      </c>
      <c r="D87">
        <v>6</v>
      </c>
      <c r="E87">
        <v>1</v>
      </c>
      <c r="F87">
        <f>D87+E87</f>
        <v>7</v>
      </c>
      <c r="G87">
        <v>183.15</v>
      </c>
      <c r="H87">
        <v>405.15</v>
      </c>
      <c r="I87" s="1">
        <v>1</v>
      </c>
      <c r="J87" s="1">
        <v>0</v>
      </c>
      <c r="K87" t="s">
        <v>136</v>
      </c>
      <c r="L87">
        <v>574.4</v>
      </c>
      <c r="M87">
        <v>4</v>
      </c>
      <c r="N87">
        <v>389</v>
      </c>
    </row>
    <row r="88" spans="1:14" x14ac:dyDescent="0.2">
      <c r="A88">
        <v>87</v>
      </c>
      <c r="B88" t="s">
        <v>223</v>
      </c>
      <c r="C88" s="1" t="s">
        <v>134</v>
      </c>
      <c r="D88">
        <v>8</v>
      </c>
      <c r="E88">
        <v>1</v>
      </c>
      <c r="F88">
        <f t="shared" ref="F88:F106" si="2">D88+E88</f>
        <v>9</v>
      </c>
      <c r="G88">
        <v>150.15</v>
      </c>
      <c r="H88">
        <v>430.15</v>
      </c>
      <c r="I88" s="1">
        <v>1</v>
      </c>
      <c r="J88" s="1">
        <v>0</v>
      </c>
      <c r="K88" t="s">
        <v>136</v>
      </c>
      <c r="L88">
        <v>623.5</v>
      </c>
      <c r="M88">
        <v>2.8</v>
      </c>
      <c r="N88">
        <v>505</v>
      </c>
    </row>
    <row r="89" spans="1:14" x14ac:dyDescent="0.2">
      <c r="A89">
        <v>88</v>
      </c>
      <c r="B89" t="s">
        <v>224</v>
      </c>
      <c r="C89" s="1" t="s">
        <v>133</v>
      </c>
      <c r="D89">
        <v>8</v>
      </c>
      <c r="E89">
        <v>1</v>
      </c>
      <c r="F89">
        <f t="shared" si="2"/>
        <v>9</v>
      </c>
      <c r="G89">
        <v>181.95</v>
      </c>
      <c r="H89">
        <v>427.15</v>
      </c>
      <c r="I89" s="1">
        <v>1</v>
      </c>
      <c r="J89" s="1">
        <v>0</v>
      </c>
      <c r="K89" t="s">
        <v>136</v>
      </c>
      <c r="L89">
        <v>621.20000000000005</v>
      </c>
      <c r="M89">
        <v>2.6</v>
      </c>
      <c r="N89">
        <v>521</v>
      </c>
    </row>
    <row r="90" spans="1:14" x14ac:dyDescent="0.2">
      <c r="A90">
        <v>89</v>
      </c>
      <c r="B90" t="s">
        <v>137</v>
      </c>
      <c r="C90" s="1" t="s">
        <v>140</v>
      </c>
      <c r="D90">
        <v>2</v>
      </c>
      <c r="E90">
        <v>1</v>
      </c>
      <c r="F90">
        <f t="shared" si="2"/>
        <v>3</v>
      </c>
      <c r="G90">
        <v>131.69999999999999</v>
      </c>
      <c r="H90">
        <v>297.95</v>
      </c>
      <c r="I90" s="1">
        <v>1</v>
      </c>
      <c r="J90" s="1">
        <v>1</v>
      </c>
      <c r="K90">
        <v>-184.1</v>
      </c>
      <c r="L90">
        <v>400.1</v>
      </c>
      <c r="M90">
        <v>5.31</v>
      </c>
      <c r="N90">
        <v>171</v>
      </c>
    </row>
    <row r="91" spans="1:14" x14ac:dyDescent="0.2">
      <c r="A91">
        <v>90</v>
      </c>
      <c r="B91" t="s">
        <v>138</v>
      </c>
      <c r="C91" s="1" t="s">
        <v>140</v>
      </c>
      <c r="D91">
        <v>3</v>
      </c>
      <c r="E91">
        <v>1</v>
      </c>
      <c r="F91">
        <f t="shared" si="2"/>
        <v>4</v>
      </c>
      <c r="G91">
        <v>160.15</v>
      </c>
      <c r="H91">
        <v>280.55</v>
      </c>
      <c r="I91" s="1">
        <v>1</v>
      </c>
      <c r="J91" s="1">
        <v>1</v>
      </c>
      <c r="K91">
        <v>-216.4</v>
      </c>
      <c r="L91">
        <v>437.8</v>
      </c>
      <c r="M91">
        <v>4.3899999999999997</v>
      </c>
      <c r="N91">
        <v>219</v>
      </c>
    </row>
    <row r="92" spans="1:14" x14ac:dyDescent="0.2">
      <c r="A92">
        <v>91</v>
      </c>
      <c r="B92" t="s">
        <v>142</v>
      </c>
      <c r="C92" s="1" t="s">
        <v>140</v>
      </c>
      <c r="D92">
        <v>4</v>
      </c>
      <c r="E92">
        <v>1</v>
      </c>
      <c r="F92">
        <f t="shared" si="2"/>
        <v>5</v>
      </c>
      <c r="G92">
        <v>133.97</v>
      </c>
      <c r="H92">
        <v>311.64999999999998</v>
      </c>
      <c r="I92" s="1">
        <v>1</v>
      </c>
      <c r="J92" s="1">
        <v>1</v>
      </c>
      <c r="K92">
        <v>-238.1</v>
      </c>
      <c r="L92">
        <v>476.25</v>
      </c>
      <c r="M92">
        <v>3.8</v>
      </c>
      <c r="N92">
        <v>274</v>
      </c>
    </row>
    <row r="93" spans="1:14" x14ac:dyDescent="0.2">
      <c r="A93">
        <v>92</v>
      </c>
      <c r="B93" t="s">
        <v>143</v>
      </c>
      <c r="C93" s="1" t="s">
        <v>140</v>
      </c>
      <c r="D93">
        <v>5</v>
      </c>
      <c r="E93">
        <v>1</v>
      </c>
      <c r="F93">
        <f t="shared" si="2"/>
        <v>6</v>
      </c>
      <c r="G93">
        <v>157.44999999999999</v>
      </c>
      <c r="H93">
        <v>343.25</v>
      </c>
      <c r="I93" s="1">
        <v>1</v>
      </c>
      <c r="J93" s="1">
        <v>1</v>
      </c>
      <c r="K93">
        <v>-258.10000000000002</v>
      </c>
      <c r="L93">
        <v>512.70000000000005</v>
      </c>
      <c r="M93">
        <v>3.37</v>
      </c>
      <c r="N93">
        <v>340</v>
      </c>
    </row>
    <row r="94" spans="1:14" x14ac:dyDescent="0.2">
      <c r="A94">
        <v>93</v>
      </c>
      <c r="B94" t="s">
        <v>210</v>
      </c>
      <c r="C94" s="1" t="s">
        <v>140</v>
      </c>
      <c r="D94">
        <v>5</v>
      </c>
      <c r="E94">
        <v>1</v>
      </c>
      <c r="F94">
        <f t="shared" si="2"/>
        <v>6</v>
      </c>
      <c r="G94">
        <v>164.55</v>
      </c>
      <c r="H94">
        <v>328.25</v>
      </c>
      <c r="I94" s="1">
        <v>1</v>
      </c>
      <c r="J94" s="1">
        <v>1</v>
      </c>
      <c r="K94">
        <v>-283.7</v>
      </c>
      <c r="L94">
        <v>496.4</v>
      </c>
      <c r="M94">
        <v>3.4</v>
      </c>
      <c r="N94">
        <v>323</v>
      </c>
    </row>
    <row r="95" spans="1:14" x14ac:dyDescent="0.2">
      <c r="A95">
        <v>94</v>
      </c>
      <c r="B95" t="s">
        <v>211</v>
      </c>
      <c r="C95" s="1" t="s">
        <v>140</v>
      </c>
      <c r="D95">
        <v>4</v>
      </c>
      <c r="E95">
        <v>1</v>
      </c>
      <c r="F95">
        <f t="shared" si="2"/>
        <v>5</v>
      </c>
      <c r="G95">
        <v>127.93</v>
      </c>
      <c r="H95">
        <v>303.95</v>
      </c>
      <c r="I95" s="1">
        <v>1</v>
      </c>
      <c r="J95" s="1">
        <v>1</v>
      </c>
      <c r="K95">
        <v>-252</v>
      </c>
      <c r="L95">
        <v>464.4</v>
      </c>
      <c r="M95">
        <v>3.76</v>
      </c>
      <c r="N95">
        <v>287</v>
      </c>
    </row>
    <row r="96" spans="1:14" x14ac:dyDescent="0.2">
      <c r="A96">
        <v>95</v>
      </c>
      <c r="B96" t="s">
        <v>139</v>
      </c>
      <c r="C96" s="1" t="s">
        <v>141</v>
      </c>
      <c r="D96">
        <v>4</v>
      </c>
      <c r="E96">
        <v>1</v>
      </c>
      <c r="F96">
        <f t="shared" si="2"/>
        <v>5</v>
      </c>
      <c r="G96">
        <v>156.93</v>
      </c>
      <c r="H96">
        <v>307.55</v>
      </c>
      <c r="I96" s="1">
        <v>1</v>
      </c>
      <c r="J96" s="1">
        <v>1</v>
      </c>
      <c r="K96">
        <v>-252.1</v>
      </c>
      <c r="L96">
        <v>466.8</v>
      </c>
      <c r="M96">
        <v>3.64</v>
      </c>
      <c r="N96">
        <v>280</v>
      </c>
    </row>
    <row r="97" spans="1:14" x14ac:dyDescent="0.2">
      <c r="A97">
        <v>96</v>
      </c>
      <c r="B97" t="s">
        <v>148</v>
      </c>
      <c r="C97" s="1" t="s">
        <v>141</v>
      </c>
      <c r="D97">
        <v>5</v>
      </c>
      <c r="E97">
        <v>1</v>
      </c>
      <c r="F97">
        <f t="shared" si="2"/>
        <v>6</v>
      </c>
      <c r="G97">
        <v>145.65</v>
      </c>
      <c r="H97">
        <v>336.15</v>
      </c>
      <c r="I97" s="1">
        <v>1</v>
      </c>
      <c r="J97" s="1">
        <v>1</v>
      </c>
      <c r="K97">
        <v>-272</v>
      </c>
      <c r="L97">
        <v>500</v>
      </c>
      <c r="M97">
        <v>3.25</v>
      </c>
      <c r="N97">
        <v>339</v>
      </c>
    </row>
    <row r="98" spans="1:14" x14ac:dyDescent="0.2">
      <c r="A98">
        <v>97</v>
      </c>
      <c r="B98" t="s">
        <v>144</v>
      </c>
      <c r="C98" s="1" t="s">
        <v>141</v>
      </c>
      <c r="D98">
        <v>6</v>
      </c>
      <c r="E98">
        <v>1</v>
      </c>
      <c r="F98">
        <f t="shared" si="2"/>
        <v>7</v>
      </c>
      <c r="G98">
        <v>149.15</v>
      </c>
      <c r="H98">
        <v>362.15</v>
      </c>
      <c r="I98" s="1">
        <v>1</v>
      </c>
      <c r="J98" s="1">
        <v>1</v>
      </c>
      <c r="K98" t="s">
        <v>136</v>
      </c>
      <c r="L98">
        <v>531</v>
      </c>
      <c r="M98">
        <v>3.04</v>
      </c>
      <c r="N98">
        <v>390</v>
      </c>
    </row>
    <row r="99" spans="1:14" x14ac:dyDescent="0.2">
      <c r="A99">
        <v>98</v>
      </c>
      <c r="B99" t="s">
        <v>145</v>
      </c>
      <c r="C99" s="1" t="s">
        <v>141</v>
      </c>
      <c r="D99">
        <v>6</v>
      </c>
      <c r="E99">
        <v>1</v>
      </c>
      <c r="F99">
        <f t="shared" si="2"/>
        <v>7</v>
      </c>
      <c r="G99">
        <v>179.15</v>
      </c>
      <c r="H99">
        <v>345.85</v>
      </c>
      <c r="I99" s="1">
        <v>1</v>
      </c>
      <c r="J99" s="1">
        <v>1</v>
      </c>
      <c r="K99">
        <v>-313.89999999999998</v>
      </c>
      <c r="L99">
        <v>509</v>
      </c>
      <c r="M99">
        <v>3</v>
      </c>
      <c r="N99">
        <v>394</v>
      </c>
    </row>
    <row r="100" spans="1:14" x14ac:dyDescent="0.2">
      <c r="A100">
        <v>99</v>
      </c>
      <c r="B100" t="s">
        <v>150</v>
      </c>
      <c r="C100" s="1" t="s">
        <v>149</v>
      </c>
      <c r="D100">
        <v>6</v>
      </c>
      <c r="E100">
        <v>1</v>
      </c>
      <c r="F100">
        <f t="shared" si="2"/>
        <v>7</v>
      </c>
      <c r="G100">
        <v>158.35</v>
      </c>
      <c r="H100">
        <v>363.25</v>
      </c>
      <c r="I100" s="1">
        <v>1</v>
      </c>
      <c r="J100" s="1">
        <v>1</v>
      </c>
      <c r="K100">
        <v>-293</v>
      </c>
      <c r="L100">
        <v>530</v>
      </c>
      <c r="M100">
        <v>3.03</v>
      </c>
      <c r="N100">
        <v>390</v>
      </c>
    </row>
    <row r="101" spans="1:14" x14ac:dyDescent="0.2">
      <c r="A101">
        <v>100</v>
      </c>
      <c r="B101" t="s">
        <v>153</v>
      </c>
      <c r="C101" s="1" t="s">
        <v>151</v>
      </c>
      <c r="D101">
        <v>6</v>
      </c>
      <c r="E101">
        <v>1</v>
      </c>
      <c r="F101">
        <f t="shared" si="2"/>
        <v>7</v>
      </c>
      <c r="G101">
        <v>187.78</v>
      </c>
      <c r="H101">
        <v>341.55</v>
      </c>
      <c r="I101" s="1">
        <v>1</v>
      </c>
      <c r="J101" s="1">
        <v>1</v>
      </c>
      <c r="K101">
        <v>-319.2</v>
      </c>
      <c r="L101">
        <v>499.6</v>
      </c>
      <c r="M101">
        <v>2.83</v>
      </c>
      <c r="N101">
        <v>386</v>
      </c>
    </row>
    <row r="102" spans="1:14" x14ac:dyDescent="0.2">
      <c r="A102">
        <v>101</v>
      </c>
      <c r="B102" t="s">
        <v>212</v>
      </c>
      <c r="C102" s="1" t="s">
        <v>151</v>
      </c>
      <c r="D102">
        <v>7</v>
      </c>
      <c r="E102">
        <v>1</v>
      </c>
      <c r="F102">
        <f t="shared" si="2"/>
        <v>8</v>
      </c>
      <c r="G102">
        <v>177.8</v>
      </c>
      <c r="H102">
        <v>360.8</v>
      </c>
      <c r="I102" s="1">
        <v>1</v>
      </c>
      <c r="J102" s="1">
        <v>1</v>
      </c>
      <c r="K102">
        <v>-358.1</v>
      </c>
      <c r="L102">
        <v>558</v>
      </c>
      <c r="M102">
        <v>2.83</v>
      </c>
      <c r="N102">
        <v>428</v>
      </c>
    </row>
    <row r="103" spans="1:14" x14ac:dyDescent="0.2">
      <c r="A103">
        <v>102</v>
      </c>
      <c r="B103" t="s">
        <v>155</v>
      </c>
      <c r="C103" s="1" t="s">
        <v>154</v>
      </c>
      <c r="D103">
        <v>8</v>
      </c>
      <c r="E103">
        <v>1</v>
      </c>
      <c r="F103">
        <f t="shared" si="2"/>
        <v>9</v>
      </c>
      <c r="G103">
        <v>177.15</v>
      </c>
      <c r="H103">
        <v>414.75</v>
      </c>
      <c r="I103" s="1">
        <v>1</v>
      </c>
      <c r="J103" s="1">
        <v>0</v>
      </c>
      <c r="K103">
        <v>-332.8</v>
      </c>
      <c r="L103">
        <v>584.1</v>
      </c>
      <c r="M103">
        <v>3.01</v>
      </c>
      <c r="N103">
        <v>501</v>
      </c>
    </row>
    <row r="104" spans="1:14" x14ac:dyDescent="0.2">
      <c r="A104">
        <v>103</v>
      </c>
      <c r="B104" t="s">
        <v>156</v>
      </c>
      <c r="C104" s="1" t="s">
        <v>154</v>
      </c>
      <c r="D104">
        <v>8</v>
      </c>
      <c r="E104">
        <v>1</v>
      </c>
      <c r="F104">
        <f t="shared" si="2"/>
        <v>9</v>
      </c>
      <c r="G104">
        <v>173.15</v>
      </c>
      <c r="H104">
        <v>395.05</v>
      </c>
      <c r="I104" s="1">
        <v>1</v>
      </c>
      <c r="J104" s="1">
        <v>0</v>
      </c>
      <c r="K104">
        <v>-360.6</v>
      </c>
      <c r="L104">
        <v>562</v>
      </c>
      <c r="M104">
        <v>2.5499999999999998</v>
      </c>
      <c r="N104">
        <v>489</v>
      </c>
    </row>
    <row r="105" spans="1:14" x14ac:dyDescent="0.2">
      <c r="A105">
        <v>104</v>
      </c>
      <c r="B105" t="s">
        <v>157</v>
      </c>
      <c r="C105" s="1" t="s">
        <v>154</v>
      </c>
      <c r="D105">
        <v>8</v>
      </c>
      <c r="E105">
        <v>1</v>
      </c>
      <c r="F105">
        <f t="shared" si="2"/>
        <v>9</v>
      </c>
      <c r="G105">
        <v>212.15</v>
      </c>
      <c r="H105">
        <v>380.25</v>
      </c>
      <c r="I105" s="1">
        <v>1</v>
      </c>
      <c r="J105" s="1">
        <v>0</v>
      </c>
      <c r="K105">
        <v>-362</v>
      </c>
      <c r="L105">
        <v>550</v>
      </c>
      <c r="M105">
        <v>2.42</v>
      </c>
      <c r="N105">
        <v>479</v>
      </c>
    </row>
    <row r="106" spans="1:14" x14ac:dyDescent="0.2">
      <c r="A106">
        <v>105</v>
      </c>
      <c r="B106" t="s">
        <v>158</v>
      </c>
      <c r="C106" s="1" t="s">
        <v>154</v>
      </c>
      <c r="D106">
        <v>8</v>
      </c>
      <c r="E106">
        <v>1</v>
      </c>
      <c r="F106">
        <f t="shared" si="2"/>
        <v>9</v>
      </c>
      <c r="G106">
        <v>179.15</v>
      </c>
      <c r="H106">
        <v>414.11</v>
      </c>
      <c r="I106" s="1">
        <v>1</v>
      </c>
      <c r="J106" s="1">
        <v>0</v>
      </c>
      <c r="K106">
        <v>-369</v>
      </c>
      <c r="L106">
        <v>579</v>
      </c>
      <c r="M106">
        <v>2.56</v>
      </c>
      <c r="N106">
        <v>484</v>
      </c>
    </row>
    <row r="126" spans="2:2" x14ac:dyDescent="0.2">
      <c r="B126" s="1"/>
    </row>
    <row r="127" spans="2:2" x14ac:dyDescent="0.2">
      <c r="B127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F1D3-E6BD-8142-9854-AA92B5DD8061}">
  <dimension ref="A1:N106"/>
  <sheetViews>
    <sheetView tabSelected="1" topLeftCell="A87" workbookViewId="0">
      <selection activeCell="C18" sqref="C18"/>
    </sheetView>
  </sheetViews>
  <sheetFormatPr baseColWidth="10" defaultRowHeight="16" x14ac:dyDescent="0.2"/>
  <cols>
    <col min="2" max="2" width="20" bestFit="1" customWidth="1"/>
  </cols>
  <sheetData>
    <row r="1" spans="1:14" x14ac:dyDescent="0.2">
      <c r="A1" t="s">
        <v>76</v>
      </c>
      <c r="B1" t="s">
        <v>32</v>
      </c>
      <c r="C1" t="s">
        <v>0</v>
      </c>
      <c r="D1" t="s">
        <v>31</v>
      </c>
      <c r="E1" t="s">
        <v>92</v>
      </c>
      <c r="F1" t="s">
        <v>93</v>
      </c>
      <c r="G1" t="s">
        <v>30</v>
      </c>
      <c r="H1" t="s">
        <v>33</v>
      </c>
      <c r="I1" t="s">
        <v>77</v>
      </c>
      <c r="J1" t="s">
        <v>78</v>
      </c>
      <c r="K1" t="s">
        <v>58</v>
      </c>
      <c r="L1" t="s">
        <v>61</v>
      </c>
      <c r="M1" t="s">
        <v>62</v>
      </c>
      <c r="N1" t="s">
        <v>63</v>
      </c>
    </row>
    <row r="2" spans="1:14" x14ac:dyDescent="0.2">
      <c r="A2">
        <v>1</v>
      </c>
      <c r="B2" t="s">
        <v>1</v>
      </c>
      <c r="C2" t="s">
        <v>34</v>
      </c>
      <c r="D2">
        <v>1</v>
      </c>
      <c r="E2">
        <v>0</v>
      </c>
      <c r="F2">
        <v>1</v>
      </c>
      <c r="G2">
        <v>-0.96406737367436068</v>
      </c>
      <c r="H2">
        <v>-1</v>
      </c>
      <c r="I2">
        <v>1</v>
      </c>
      <c r="J2">
        <v>1</v>
      </c>
      <c r="K2">
        <v>1</v>
      </c>
      <c r="L2">
        <v>-1</v>
      </c>
      <c r="M2">
        <v>-0.1539763113367178</v>
      </c>
      <c r="N2">
        <v>-1</v>
      </c>
    </row>
    <row r="3" spans="1:14" x14ac:dyDescent="0.2">
      <c r="A3">
        <v>2</v>
      </c>
      <c r="B3" t="s">
        <v>2</v>
      </c>
      <c r="C3" t="s">
        <v>34</v>
      </c>
      <c r="D3">
        <v>2</v>
      </c>
      <c r="E3">
        <v>0</v>
      </c>
      <c r="F3">
        <v>2</v>
      </c>
      <c r="G3">
        <v>-0.96564774381368279</v>
      </c>
      <c r="H3">
        <v>-0.61140724946695091</v>
      </c>
      <c r="I3">
        <v>1</v>
      </c>
      <c r="J3">
        <v>1</v>
      </c>
      <c r="K3">
        <v>0.93772772441205698</v>
      </c>
      <c r="L3">
        <v>-0.52170652445629528</v>
      </c>
      <c r="M3">
        <v>-5.9221658206429911E-2</v>
      </c>
      <c r="N3">
        <v>-0.81992337164750961</v>
      </c>
    </row>
    <row r="4" spans="1:14" x14ac:dyDescent="0.2">
      <c r="A4">
        <v>3</v>
      </c>
      <c r="B4" t="s">
        <v>3</v>
      </c>
      <c r="C4" t="s">
        <v>34</v>
      </c>
      <c r="D4">
        <v>3</v>
      </c>
      <c r="E4">
        <v>0</v>
      </c>
      <c r="F4">
        <v>3</v>
      </c>
      <c r="G4">
        <v>-1</v>
      </c>
      <c r="H4">
        <v>-0.36359275053304912</v>
      </c>
      <c r="I4">
        <v>1</v>
      </c>
      <c r="J4">
        <v>1</v>
      </c>
      <c r="K4">
        <v>0.80655846306724077</v>
      </c>
      <c r="L4">
        <v>-0.25281226564452958</v>
      </c>
      <c r="M4">
        <v>-0.27241962774957712</v>
      </c>
      <c r="N4">
        <v>-0.61685823754789271</v>
      </c>
    </row>
    <row r="5" spans="1:14" x14ac:dyDescent="0.2">
      <c r="A5">
        <v>4</v>
      </c>
      <c r="B5" t="s">
        <v>4</v>
      </c>
      <c r="C5" t="s">
        <v>34</v>
      </c>
      <c r="D5">
        <v>4</v>
      </c>
      <c r="E5">
        <v>0</v>
      </c>
      <c r="F5">
        <v>4</v>
      </c>
      <c r="G5">
        <v>-0.65723989741457001</v>
      </c>
      <c r="H5">
        <v>-0.14179104477611931</v>
      </c>
      <c r="I5">
        <v>1</v>
      </c>
      <c r="J5">
        <v>1</v>
      </c>
      <c r="K5">
        <v>0.66147731036767154</v>
      </c>
      <c r="L5">
        <v>-2.24147987667693E-2</v>
      </c>
      <c r="M5">
        <v>-0.42808798646362101</v>
      </c>
      <c r="N5">
        <v>-0.3946360153256705</v>
      </c>
    </row>
    <row r="6" spans="1:14" x14ac:dyDescent="0.2">
      <c r="A6">
        <v>5</v>
      </c>
      <c r="B6" t="s">
        <v>5</v>
      </c>
      <c r="C6" t="s">
        <v>34</v>
      </c>
      <c r="D6">
        <v>5</v>
      </c>
      <c r="E6">
        <v>0</v>
      </c>
      <c r="F6">
        <v>5</v>
      </c>
      <c r="G6">
        <v>-0.59742150135163219</v>
      </c>
      <c r="H6">
        <v>5.3091684434968138E-2</v>
      </c>
      <c r="I6">
        <v>0</v>
      </c>
      <c r="J6">
        <v>1</v>
      </c>
      <c r="K6">
        <v>0.5210334547863531</v>
      </c>
      <c r="L6">
        <v>0.16298641779851669</v>
      </c>
      <c r="M6">
        <v>-0.57021996615905246</v>
      </c>
      <c r="N6">
        <v>-0.19157088122605359</v>
      </c>
    </row>
    <row r="7" spans="1:14" x14ac:dyDescent="0.2">
      <c r="A7">
        <v>6</v>
      </c>
      <c r="B7" t="s">
        <v>6</v>
      </c>
      <c r="C7" t="s">
        <v>34</v>
      </c>
      <c r="D7">
        <v>6</v>
      </c>
      <c r="E7">
        <v>0</v>
      </c>
      <c r="F7">
        <v>6</v>
      </c>
      <c r="G7">
        <v>-0.35953420669577879</v>
      </c>
      <c r="H7">
        <v>0.22723880597014931</v>
      </c>
      <c r="I7">
        <v>0</v>
      </c>
      <c r="J7">
        <v>1</v>
      </c>
      <c r="K7">
        <v>0.38853925140775092</v>
      </c>
      <c r="L7">
        <v>0.32047329389217571</v>
      </c>
      <c r="M7">
        <v>-0.68527918781725905</v>
      </c>
      <c r="N7">
        <v>2.2988505747126579E-2</v>
      </c>
    </row>
    <row r="8" spans="1:14" x14ac:dyDescent="0.2">
      <c r="A8">
        <v>7</v>
      </c>
      <c r="B8" t="s">
        <v>7</v>
      </c>
      <c r="C8" t="s">
        <v>34</v>
      </c>
      <c r="D8">
        <v>7</v>
      </c>
      <c r="E8">
        <v>0</v>
      </c>
      <c r="F8">
        <v>7</v>
      </c>
      <c r="G8">
        <v>-0.32625632494628137</v>
      </c>
      <c r="H8">
        <v>0.38528784648187642</v>
      </c>
      <c r="I8">
        <v>0</v>
      </c>
      <c r="J8">
        <v>1</v>
      </c>
      <c r="K8">
        <v>0.25140775091089779</v>
      </c>
      <c r="L8">
        <v>0.45629530872427321</v>
      </c>
      <c r="M8">
        <v>-0.78341793570219975</v>
      </c>
      <c r="N8">
        <v>0.26053639846743298</v>
      </c>
    </row>
    <row r="9" spans="1:14" x14ac:dyDescent="0.2">
      <c r="A9">
        <v>8</v>
      </c>
      <c r="B9" t="s">
        <v>8</v>
      </c>
      <c r="C9" t="s">
        <v>34</v>
      </c>
      <c r="D9">
        <v>8</v>
      </c>
      <c r="E9">
        <v>0</v>
      </c>
      <c r="F9">
        <v>8</v>
      </c>
      <c r="G9">
        <v>-9.1841685728148548E-2</v>
      </c>
      <c r="H9">
        <v>0.53049040511727086</v>
      </c>
      <c r="I9">
        <v>0</v>
      </c>
      <c r="J9">
        <v>0</v>
      </c>
      <c r="K9">
        <v>0.11295130838025839</v>
      </c>
      <c r="L9">
        <v>0.57545204566286157</v>
      </c>
      <c r="M9">
        <v>-0.87140439932318114</v>
      </c>
      <c r="N9">
        <v>0.4980842911877395</v>
      </c>
    </row>
    <row r="10" spans="1:14" x14ac:dyDescent="0.2">
      <c r="A10">
        <v>9</v>
      </c>
      <c r="B10" t="s">
        <v>9</v>
      </c>
      <c r="C10" t="s">
        <v>34</v>
      </c>
      <c r="D10">
        <v>9</v>
      </c>
      <c r="E10">
        <v>0</v>
      </c>
      <c r="F10">
        <v>9</v>
      </c>
      <c r="G10">
        <v>-6.9245165315034274E-2</v>
      </c>
      <c r="H10">
        <v>0.66295309168443528</v>
      </c>
      <c r="I10">
        <v>0</v>
      </c>
      <c r="J10">
        <v>0</v>
      </c>
      <c r="K10">
        <v>-1.755548194766459E-2</v>
      </c>
      <c r="L10">
        <v>0.68169319223398073</v>
      </c>
      <c r="M10">
        <v>-0.93570219966159063</v>
      </c>
      <c r="N10">
        <v>0.71647509578544066</v>
      </c>
    </row>
    <row r="11" spans="1:14" x14ac:dyDescent="0.2">
      <c r="A11">
        <v>10</v>
      </c>
      <c r="B11" t="s">
        <v>10</v>
      </c>
      <c r="C11" t="s">
        <v>34</v>
      </c>
      <c r="D11">
        <v>10</v>
      </c>
      <c r="E11">
        <v>0</v>
      </c>
      <c r="F11">
        <v>10</v>
      </c>
      <c r="G11">
        <v>9.5515353157274607E-2</v>
      </c>
      <c r="H11">
        <v>0.78891257995735609</v>
      </c>
      <c r="I11">
        <v>0</v>
      </c>
      <c r="J11">
        <v>0</v>
      </c>
      <c r="K11">
        <v>-0.15866180854587611</v>
      </c>
      <c r="L11">
        <v>0.78126822764769632</v>
      </c>
      <c r="M11">
        <v>-1</v>
      </c>
      <c r="N11">
        <v>1</v>
      </c>
    </row>
    <row r="12" spans="1:14" x14ac:dyDescent="0.2">
      <c r="A12">
        <v>11</v>
      </c>
      <c r="B12" t="s">
        <v>12</v>
      </c>
      <c r="C12" t="s">
        <v>11</v>
      </c>
      <c r="D12">
        <v>4</v>
      </c>
      <c r="E12">
        <v>0</v>
      </c>
      <c r="F12">
        <v>4</v>
      </c>
      <c r="G12">
        <v>-0.65723989741457001</v>
      </c>
      <c r="H12">
        <v>-0.20149253731343281</v>
      </c>
      <c r="I12">
        <v>1</v>
      </c>
      <c r="J12">
        <v>1</v>
      </c>
      <c r="K12">
        <v>0.60516727393176561</v>
      </c>
      <c r="L12">
        <v>-9.4742104824597911E-2</v>
      </c>
      <c r="M12">
        <v>-0.47884940778341789</v>
      </c>
      <c r="N12">
        <v>-0.39846743295019149</v>
      </c>
    </row>
    <row r="13" spans="1:14" x14ac:dyDescent="0.2">
      <c r="A13">
        <v>12</v>
      </c>
      <c r="B13" t="s">
        <v>159</v>
      </c>
      <c r="C13" t="s">
        <v>11</v>
      </c>
      <c r="D13">
        <v>5</v>
      </c>
      <c r="E13">
        <v>0</v>
      </c>
      <c r="F13">
        <v>5</v>
      </c>
      <c r="G13">
        <v>-0.80626602897345256</v>
      </c>
      <c r="H13">
        <v>9.2217484008526585E-3</v>
      </c>
      <c r="I13">
        <v>0</v>
      </c>
      <c r="J13">
        <v>1</v>
      </c>
      <c r="K13">
        <v>0.47664789665452151</v>
      </c>
      <c r="L13">
        <v>0.1241146571119074</v>
      </c>
      <c r="M13">
        <v>-0.57698815566835882</v>
      </c>
      <c r="N13">
        <v>-0.1800766283524903</v>
      </c>
    </row>
    <row r="14" spans="1:14" x14ac:dyDescent="0.2">
      <c r="A14">
        <v>13</v>
      </c>
      <c r="B14" t="s">
        <v>160</v>
      </c>
      <c r="C14" t="s">
        <v>11</v>
      </c>
      <c r="D14">
        <v>6</v>
      </c>
      <c r="E14">
        <v>0</v>
      </c>
      <c r="F14">
        <v>6</v>
      </c>
      <c r="G14">
        <v>-0.76329105150065846</v>
      </c>
      <c r="H14">
        <v>0.18182302771855</v>
      </c>
      <c r="I14">
        <v>0</v>
      </c>
      <c r="J14">
        <v>1</v>
      </c>
      <c r="K14">
        <v>0.33752898310698909</v>
      </c>
      <c r="L14">
        <v>0.28047662694775422</v>
      </c>
      <c r="M14">
        <v>-0.68527918781725905</v>
      </c>
      <c r="N14">
        <v>4.2145593869731823E-2</v>
      </c>
    </row>
    <row r="15" spans="1:14" x14ac:dyDescent="0.2">
      <c r="A15">
        <v>14</v>
      </c>
      <c r="B15" t="s">
        <v>161</v>
      </c>
      <c r="C15" t="s">
        <v>11</v>
      </c>
      <c r="D15">
        <v>7</v>
      </c>
      <c r="E15">
        <v>0</v>
      </c>
      <c r="F15">
        <v>7</v>
      </c>
      <c r="G15">
        <v>-0.51812573646634807</v>
      </c>
      <c r="H15">
        <v>0.3406183368869935</v>
      </c>
      <c r="I15">
        <v>0</v>
      </c>
      <c r="J15">
        <v>1</v>
      </c>
      <c r="K15">
        <v>0.20569725074527989</v>
      </c>
      <c r="L15">
        <v>0.415882009832514</v>
      </c>
      <c r="M15">
        <v>-0.78680203045685293</v>
      </c>
      <c r="N15">
        <v>0.22988505747126439</v>
      </c>
    </row>
    <row r="16" spans="1:14" x14ac:dyDescent="0.2">
      <c r="A16">
        <v>15</v>
      </c>
      <c r="B16" t="s">
        <v>162</v>
      </c>
      <c r="C16" t="s">
        <v>11</v>
      </c>
      <c r="D16">
        <v>8</v>
      </c>
      <c r="E16">
        <v>0</v>
      </c>
      <c r="F16">
        <v>8</v>
      </c>
      <c r="G16">
        <v>-0.45414847161572047</v>
      </c>
      <c r="H16">
        <v>0.48773987206823038</v>
      </c>
      <c r="I16">
        <v>0</v>
      </c>
      <c r="J16">
        <v>0</v>
      </c>
      <c r="K16">
        <v>6.7903279231533595E-2</v>
      </c>
      <c r="L16">
        <v>0.53795517040246665</v>
      </c>
      <c r="M16">
        <v>-0.8646362098138749</v>
      </c>
      <c r="N16">
        <v>0.48659003831417641</v>
      </c>
    </row>
    <row r="17" spans="1:14" x14ac:dyDescent="0.2">
      <c r="A17">
        <v>16</v>
      </c>
      <c r="B17" t="s">
        <v>163</v>
      </c>
      <c r="C17" t="s">
        <v>11</v>
      </c>
      <c r="D17">
        <v>9</v>
      </c>
      <c r="E17">
        <v>0</v>
      </c>
      <c r="F17">
        <v>9</v>
      </c>
      <c r="G17">
        <v>-0.25521591460456111</v>
      </c>
      <c r="H17">
        <v>0.62313432835820903</v>
      </c>
      <c r="I17">
        <v>0</v>
      </c>
      <c r="J17">
        <v>0</v>
      </c>
      <c r="K17">
        <v>-2.418019211659472E-2</v>
      </c>
      <c r="L17">
        <v>0.63419715023748002</v>
      </c>
      <c r="M17">
        <v>-0.93231810490693756</v>
      </c>
      <c r="N17">
        <v>0.71647509578544066</v>
      </c>
    </row>
    <row r="18" spans="1:14" x14ac:dyDescent="0.2">
      <c r="A18">
        <v>17</v>
      </c>
      <c r="B18" t="s">
        <v>164</v>
      </c>
      <c r="C18" t="s">
        <v>11</v>
      </c>
      <c r="D18">
        <v>10</v>
      </c>
      <c r="E18">
        <v>0</v>
      </c>
      <c r="F18">
        <v>10</v>
      </c>
      <c r="G18">
        <v>-0.21362722672766349</v>
      </c>
      <c r="H18">
        <v>0.75106609808102343</v>
      </c>
      <c r="I18">
        <v>0</v>
      </c>
      <c r="J18">
        <v>0</v>
      </c>
      <c r="K18">
        <v>-0.22954620735342801</v>
      </c>
      <c r="L18">
        <v>0.74877093575535358</v>
      </c>
      <c r="M18">
        <v>-1</v>
      </c>
      <c r="N18">
        <v>0.90421455938697326</v>
      </c>
    </row>
    <row r="19" spans="1:14" x14ac:dyDescent="0.2">
      <c r="A19">
        <v>18</v>
      </c>
      <c r="B19" t="s">
        <v>20</v>
      </c>
      <c r="C19" t="s">
        <v>19</v>
      </c>
      <c r="D19">
        <v>6</v>
      </c>
      <c r="E19">
        <v>0</v>
      </c>
      <c r="F19">
        <v>6</v>
      </c>
      <c r="G19">
        <v>-0.82768420323005465</v>
      </c>
      <c r="H19">
        <v>0.19829424307036261</v>
      </c>
      <c r="I19">
        <v>0</v>
      </c>
      <c r="J19">
        <v>1</v>
      </c>
      <c r="K19">
        <v>0.35541570056310051</v>
      </c>
      <c r="L19">
        <v>0.30839096741938182</v>
      </c>
      <c r="M19">
        <v>-0.65482233502538079</v>
      </c>
      <c r="N19">
        <v>3.333333333333327E-2</v>
      </c>
    </row>
    <row r="20" spans="1:14" x14ac:dyDescent="0.2">
      <c r="A20">
        <v>19</v>
      </c>
      <c r="B20" t="s">
        <v>165</v>
      </c>
      <c r="C20" t="s">
        <v>19</v>
      </c>
      <c r="D20">
        <v>7</v>
      </c>
      <c r="E20">
        <v>0</v>
      </c>
      <c r="F20">
        <v>7</v>
      </c>
      <c r="G20">
        <v>-0.52623553060234296</v>
      </c>
      <c r="H20">
        <v>0.35127931769722798</v>
      </c>
      <c r="I20">
        <v>0</v>
      </c>
      <c r="J20">
        <v>1</v>
      </c>
      <c r="K20">
        <v>0.22689632328585629</v>
      </c>
      <c r="L20">
        <v>0.4367136071994</v>
      </c>
      <c r="M20">
        <v>-0.75634517766497478</v>
      </c>
      <c r="N20">
        <v>0.17241379310344829</v>
      </c>
    </row>
    <row r="21" spans="1:14" x14ac:dyDescent="0.2">
      <c r="A21">
        <v>20</v>
      </c>
      <c r="B21" t="s">
        <v>166</v>
      </c>
      <c r="C21" t="s">
        <v>19</v>
      </c>
      <c r="D21">
        <v>8</v>
      </c>
      <c r="E21">
        <v>0</v>
      </c>
      <c r="F21">
        <v>8</v>
      </c>
      <c r="G21">
        <v>-0.53372149442018457</v>
      </c>
      <c r="H21">
        <v>0.49466950959488271</v>
      </c>
      <c r="I21">
        <v>0</v>
      </c>
      <c r="J21">
        <v>0</v>
      </c>
      <c r="K21">
        <v>8.6452467704537947E-2</v>
      </c>
      <c r="L21">
        <v>0.55462044829597557</v>
      </c>
      <c r="M21">
        <v>-0.8510998307952623</v>
      </c>
      <c r="N21">
        <v>0.39463601532567061</v>
      </c>
    </row>
    <row r="22" spans="1:14" x14ac:dyDescent="0.2">
      <c r="A22">
        <v>21</v>
      </c>
      <c r="B22" t="s">
        <v>167</v>
      </c>
      <c r="C22" t="s">
        <v>19</v>
      </c>
      <c r="D22">
        <v>9</v>
      </c>
      <c r="E22">
        <v>0</v>
      </c>
      <c r="F22">
        <v>9</v>
      </c>
      <c r="G22">
        <v>-0.44721702363623761</v>
      </c>
      <c r="H22">
        <v>0.62846481876332616</v>
      </c>
      <c r="I22">
        <v>0</v>
      </c>
      <c r="J22">
        <v>0</v>
      </c>
      <c r="K22">
        <v>-5.8429943689963619E-2</v>
      </c>
      <c r="L22">
        <v>0.66419465044579618</v>
      </c>
      <c r="M22">
        <v>-0.91878172588832507</v>
      </c>
      <c r="N22">
        <v>0.64750957854406122</v>
      </c>
    </row>
    <row r="23" spans="1:14" x14ac:dyDescent="0.2">
      <c r="A23">
        <v>22</v>
      </c>
      <c r="B23" t="s">
        <v>36</v>
      </c>
      <c r="C23" t="s">
        <v>35</v>
      </c>
      <c r="D23">
        <v>8</v>
      </c>
      <c r="E23">
        <v>0</v>
      </c>
      <c r="F23">
        <v>8</v>
      </c>
      <c r="G23">
        <v>-0.53732584736951561</v>
      </c>
      <c r="H23">
        <v>0.48827292110874188</v>
      </c>
      <c r="I23">
        <v>0</v>
      </c>
      <c r="J23">
        <v>0</v>
      </c>
      <c r="K23">
        <v>9.0427293805896022E-2</v>
      </c>
      <c r="L23">
        <v>0.54628780934922117</v>
      </c>
      <c r="M23">
        <v>-0.8510998307952623</v>
      </c>
      <c r="N23">
        <v>0.45977011494252867</v>
      </c>
    </row>
    <row r="24" spans="1:14" x14ac:dyDescent="0.2">
      <c r="A24">
        <v>23</v>
      </c>
      <c r="B24" t="s">
        <v>168</v>
      </c>
      <c r="C24" t="s">
        <v>35</v>
      </c>
      <c r="D24">
        <v>9</v>
      </c>
      <c r="E24">
        <v>0</v>
      </c>
      <c r="F24">
        <v>9</v>
      </c>
      <c r="G24">
        <v>-0.50266860747210096</v>
      </c>
      <c r="H24">
        <v>0.61780383795309168</v>
      </c>
      <c r="I24">
        <v>0</v>
      </c>
      <c r="J24">
        <v>0</v>
      </c>
      <c r="K24">
        <v>-5.8429943689963619E-2</v>
      </c>
      <c r="L24">
        <v>0.65044579618365173</v>
      </c>
      <c r="M24">
        <v>-0.93231810490693756</v>
      </c>
      <c r="N24">
        <v>0.66283524904214575</v>
      </c>
    </row>
    <row r="25" spans="1:14" x14ac:dyDescent="0.2">
      <c r="A25">
        <v>24</v>
      </c>
      <c r="B25" t="s">
        <v>25</v>
      </c>
      <c r="C25" t="s">
        <v>24</v>
      </c>
      <c r="D25">
        <v>5</v>
      </c>
      <c r="E25">
        <v>0</v>
      </c>
      <c r="F25">
        <v>5</v>
      </c>
      <c r="G25">
        <v>0.18791155472378179</v>
      </c>
      <c r="H25">
        <v>-8.8486140724946649E-2</v>
      </c>
      <c r="I25">
        <v>1</v>
      </c>
      <c r="J25">
        <v>1</v>
      </c>
      <c r="K25">
        <v>0.38125207022192781</v>
      </c>
      <c r="L25">
        <v>1.3040579951670709E-2</v>
      </c>
      <c r="M25">
        <v>-0.6277495769881557</v>
      </c>
      <c r="N25">
        <v>-0.1854406130268198</v>
      </c>
    </row>
    <row r="26" spans="1:14" x14ac:dyDescent="0.2">
      <c r="A26">
        <v>25</v>
      </c>
      <c r="B26" t="s">
        <v>169</v>
      </c>
      <c r="C26" t="s">
        <v>24</v>
      </c>
      <c r="D26">
        <v>6</v>
      </c>
      <c r="E26">
        <v>0</v>
      </c>
      <c r="F26">
        <v>6</v>
      </c>
      <c r="G26">
        <v>-0.38483399182089129</v>
      </c>
      <c r="H26">
        <v>0.1257995735607674</v>
      </c>
      <c r="I26">
        <v>0</v>
      </c>
      <c r="J26">
        <v>1</v>
      </c>
      <c r="K26">
        <v>0.26266975819807892</v>
      </c>
      <c r="L26">
        <v>0.24381301558203489</v>
      </c>
      <c r="M26">
        <v>-0.66159052453468703</v>
      </c>
      <c r="N26">
        <v>1.4329501915708861E-2</v>
      </c>
    </row>
    <row r="27" spans="1:14" x14ac:dyDescent="0.2">
      <c r="A27">
        <v>26</v>
      </c>
      <c r="B27" t="s">
        <v>170</v>
      </c>
      <c r="C27" t="s">
        <v>24</v>
      </c>
      <c r="D27">
        <v>7</v>
      </c>
      <c r="E27">
        <v>0</v>
      </c>
      <c r="F27">
        <v>7</v>
      </c>
      <c r="G27">
        <v>-0.55611007139391411</v>
      </c>
      <c r="H27">
        <v>0.28304904051172708</v>
      </c>
      <c r="I27">
        <v>0</v>
      </c>
      <c r="J27">
        <v>1</v>
      </c>
      <c r="K27">
        <v>0.13150049685326279</v>
      </c>
      <c r="L27">
        <v>0.37505207899341741</v>
      </c>
      <c r="M27">
        <v>-0.77326565143824033</v>
      </c>
      <c r="N27">
        <v>0.18773946360153251</v>
      </c>
    </row>
    <row r="28" spans="1:14" x14ac:dyDescent="0.2">
      <c r="A28">
        <v>27</v>
      </c>
      <c r="B28" t="s">
        <v>171</v>
      </c>
      <c r="C28" t="s">
        <v>24</v>
      </c>
      <c r="D28">
        <v>8</v>
      </c>
      <c r="E28">
        <v>0</v>
      </c>
      <c r="F28">
        <v>8</v>
      </c>
      <c r="G28">
        <v>-0.53864282248561723</v>
      </c>
      <c r="H28">
        <v>0.43017057569296369</v>
      </c>
      <c r="I28">
        <v>0</v>
      </c>
      <c r="J28">
        <v>0</v>
      </c>
      <c r="K28">
        <v>6.9559456773767283E-3</v>
      </c>
      <c r="L28">
        <v>0.49712523956336968</v>
      </c>
      <c r="M28">
        <v>-0.85448392554991548</v>
      </c>
      <c r="N28">
        <v>0.46360153256704978</v>
      </c>
    </row>
    <row r="29" spans="1:14" x14ac:dyDescent="0.2">
      <c r="A29">
        <v>28</v>
      </c>
      <c r="B29" t="s">
        <v>39</v>
      </c>
      <c r="C29" t="s">
        <v>38</v>
      </c>
      <c r="D29">
        <v>6</v>
      </c>
      <c r="E29">
        <v>0</v>
      </c>
      <c r="F29">
        <v>6</v>
      </c>
      <c r="G29">
        <v>-0.58653912802384411</v>
      </c>
      <c r="H29">
        <v>0.170042643923241</v>
      </c>
      <c r="I29">
        <v>0</v>
      </c>
      <c r="J29">
        <v>1</v>
      </c>
      <c r="K29">
        <v>0.31434249751573379</v>
      </c>
      <c r="L29">
        <v>0.29005916173652208</v>
      </c>
      <c r="M29">
        <v>-0.65143824027072772</v>
      </c>
      <c r="N29">
        <v>-7.6628352490420992E-3</v>
      </c>
    </row>
    <row r="30" spans="1:14" x14ac:dyDescent="0.2">
      <c r="A30">
        <v>29</v>
      </c>
      <c r="B30" t="s">
        <v>172</v>
      </c>
      <c r="C30" t="s">
        <v>38</v>
      </c>
      <c r="D30">
        <v>7</v>
      </c>
      <c r="E30">
        <v>0</v>
      </c>
      <c r="F30">
        <v>7</v>
      </c>
      <c r="G30">
        <v>-0.44409787204547041</v>
      </c>
      <c r="H30">
        <v>0.33955223880597007</v>
      </c>
      <c r="I30">
        <v>0</v>
      </c>
      <c r="J30">
        <v>1</v>
      </c>
      <c r="K30">
        <v>0.1778734680357737</v>
      </c>
      <c r="L30">
        <v>0.44546287809349228</v>
      </c>
      <c r="M30">
        <v>-0.72250423011844345</v>
      </c>
      <c r="N30">
        <v>0.13026819923371649</v>
      </c>
    </row>
    <row r="31" spans="1:14" x14ac:dyDescent="0.2">
      <c r="A31">
        <v>30</v>
      </c>
      <c r="B31" t="s">
        <v>173</v>
      </c>
      <c r="C31" t="s">
        <v>38</v>
      </c>
      <c r="D31">
        <v>8</v>
      </c>
      <c r="E31">
        <v>0</v>
      </c>
      <c r="F31">
        <v>8</v>
      </c>
      <c r="G31">
        <v>-0.4610799195952035</v>
      </c>
      <c r="H31">
        <v>0.47707889125799591</v>
      </c>
      <c r="I31">
        <v>0</v>
      </c>
      <c r="J31">
        <v>0</v>
      </c>
      <c r="K31">
        <v>7.7840344484928645E-2</v>
      </c>
      <c r="L31">
        <v>0.55378718440129993</v>
      </c>
      <c r="M31">
        <v>-0.82064297800338426</v>
      </c>
      <c r="N31">
        <v>0.40613026819923381</v>
      </c>
    </row>
    <row r="32" spans="1:14" x14ac:dyDescent="0.2">
      <c r="A32">
        <v>31</v>
      </c>
      <c r="B32" t="s">
        <v>43</v>
      </c>
      <c r="C32" t="s">
        <v>42</v>
      </c>
      <c r="D32">
        <v>7</v>
      </c>
      <c r="E32">
        <v>0</v>
      </c>
      <c r="F32">
        <v>7</v>
      </c>
      <c r="G32">
        <v>-0.52457198308726694</v>
      </c>
      <c r="H32">
        <v>0.28944562899786769</v>
      </c>
      <c r="I32">
        <v>0</v>
      </c>
      <c r="J32">
        <v>1</v>
      </c>
      <c r="K32">
        <v>0.15866180854587619</v>
      </c>
      <c r="L32">
        <v>0.37255228730939111</v>
      </c>
      <c r="M32">
        <v>-0.78341793570219975</v>
      </c>
      <c r="N32">
        <v>0.21072796934865909</v>
      </c>
    </row>
    <row r="33" spans="1:14" x14ac:dyDescent="0.2">
      <c r="A33">
        <v>32</v>
      </c>
      <c r="B33" t="s">
        <v>174</v>
      </c>
      <c r="C33" t="s">
        <v>42</v>
      </c>
      <c r="D33">
        <v>8</v>
      </c>
      <c r="E33">
        <v>0</v>
      </c>
      <c r="F33">
        <v>8</v>
      </c>
      <c r="G33">
        <v>-0.33257087405558999</v>
      </c>
      <c r="H33">
        <v>0.44402985074626861</v>
      </c>
      <c r="I33">
        <v>0</v>
      </c>
      <c r="J33">
        <v>0</v>
      </c>
      <c r="K33">
        <v>4.206690957270625E-2</v>
      </c>
      <c r="L33">
        <v>0.5100408299308391</v>
      </c>
      <c r="M33">
        <v>-0.84771573604060935</v>
      </c>
      <c r="N33">
        <v>0.45977011494252867</v>
      </c>
    </row>
    <row r="34" spans="1:14" x14ac:dyDescent="0.2">
      <c r="A34">
        <v>33</v>
      </c>
      <c r="B34" t="s">
        <v>48</v>
      </c>
      <c r="C34" t="s">
        <v>47</v>
      </c>
      <c r="D34">
        <v>8</v>
      </c>
      <c r="E34">
        <v>0</v>
      </c>
      <c r="F34">
        <v>8</v>
      </c>
      <c r="G34">
        <v>-0.33035281070215572</v>
      </c>
      <c r="H34">
        <v>0.44243070362473369</v>
      </c>
      <c r="I34">
        <v>0</v>
      </c>
      <c r="J34">
        <v>0</v>
      </c>
      <c r="K34">
        <v>2.0205366015236981E-2</v>
      </c>
      <c r="L34">
        <v>0.49754187151070761</v>
      </c>
      <c r="M34">
        <v>-0.86802030456852797</v>
      </c>
      <c r="N34">
        <v>0.47892720306513431</v>
      </c>
    </row>
    <row r="35" spans="1:14" x14ac:dyDescent="0.2">
      <c r="A35">
        <v>34</v>
      </c>
      <c r="B35" t="s">
        <v>45</v>
      </c>
      <c r="C35" t="s">
        <v>44</v>
      </c>
      <c r="D35">
        <v>7</v>
      </c>
      <c r="E35">
        <v>0</v>
      </c>
      <c r="F35">
        <v>7</v>
      </c>
      <c r="G35">
        <v>-0.63020725029458657</v>
      </c>
      <c r="H35">
        <v>0.31929637526652438</v>
      </c>
      <c r="I35">
        <v>0</v>
      </c>
      <c r="J35">
        <v>1</v>
      </c>
      <c r="K35">
        <v>0.16263663464723421</v>
      </c>
      <c r="L35">
        <v>0.44087992667277709</v>
      </c>
      <c r="M35">
        <v>-0.7157360406091372</v>
      </c>
      <c r="N35">
        <v>0.20306513409961699</v>
      </c>
    </row>
    <row r="36" spans="1:14" x14ac:dyDescent="0.2">
      <c r="A36">
        <v>35</v>
      </c>
      <c r="B36" t="s">
        <v>175</v>
      </c>
      <c r="C36" t="s">
        <v>44</v>
      </c>
      <c r="D36">
        <v>8</v>
      </c>
      <c r="E36">
        <v>0</v>
      </c>
      <c r="F36">
        <v>8</v>
      </c>
      <c r="G36">
        <v>-0.57336937686282663</v>
      </c>
      <c r="H36">
        <v>0.45735607675906159</v>
      </c>
      <c r="I36">
        <v>0</v>
      </c>
      <c r="J36">
        <v>0</v>
      </c>
      <c r="K36">
        <v>3.7429612454455023E-2</v>
      </c>
      <c r="L36">
        <v>0.54753770519123401</v>
      </c>
      <c r="M36">
        <v>-0.81387478849407791</v>
      </c>
      <c r="N36">
        <v>0.34482758620689669</v>
      </c>
    </row>
    <row r="37" spans="1:14" x14ac:dyDescent="0.2">
      <c r="A37">
        <v>36</v>
      </c>
      <c r="B37" t="s">
        <v>60</v>
      </c>
      <c r="C37" t="s">
        <v>59</v>
      </c>
      <c r="D37">
        <v>8</v>
      </c>
      <c r="E37">
        <v>0</v>
      </c>
      <c r="F37">
        <v>8</v>
      </c>
      <c r="G37">
        <v>-0.33257087405558999</v>
      </c>
      <c r="H37">
        <v>0.48827292110874188</v>
      </c>
      <c r="I37">
        <v>0</v>
      </c>
      <c r="J37">
        <v>0</v>
      </c>
      <c r="K37">
        <v>8.446505465385877E-2</v>
      </c>
      <c r="L37">
        <v>0.57586867761019911</v>
      </c>
      <c r="M37">
        <v>-0.80033840947546553</v>
      </c>
      <c r="N37">
        <v>0.40996168582375481</v>
      </c>
    </row>
    <row r="38" spans="1:14" x14ac:dyDescent="0.2">
      <c r="A38">
        <v>37</v>
      </c>
      <c r="B38" t="s">
        <v>176</v>
      </c>
      <c r="C38" t="s">
        <v>50</v>
      </c>
      <c r="D38">
        <v>7</v>
      </c>
      <c r="E38">
        <v>0</v>
      </c>
      <c r="F38">
        <v>7</v>
      </c>
      <c r="G38">
        <v>0.13114299577181679</v>
      </c>
      <c r="H38">
        <v>0.29157782515991482</v>
      </c>
      <c r="I38">
        <v>0</v>
      </c>
      <c r="J38">
        <v>1</v>
      </c>
      <c r="K38">
        <v>0.14011262007287181</v>
      </c>
      <c r="L38">
        <v>0.41963169735855332</v>
      </c>
      <c r="M38">
        <v>-0.70896785109983096</v>
      </c>
      <c r="N38">
        <v>0.15708812260536409</v>
      </c>
    </row>
    <row r="39" spans="1:14" x14ac:dyDescent="0.2">
      <c r="A39">
        <v>38</v>
      </c>
      <c r="B39" t="s">
        <v>177</v>
      </c>
      <c r="C39" t="s">
        <v>50</v>
      </c>
      <c r="D39">
        <v>8</v>
      </c>
      <c r="E39">
        <v>0</v>
      </c>
      <c r="F39">
        <v>8</v>
      </c>
      <c r="G39">
        <v>-0.47771539474596247</v>
      </c>
      <c r="H39">
        <v>0.44616204690831568</v>
      </c>
      <c r="I39">
        <v>0</v>
      </c>
      <c r="J39">
        <v>0</v>
      </c>
      <c r="K39">
        <v>3.6767141437562149E-2</v>
      </c>
      <c r="L39">
        <v>0.55378718440129993</v>
      </c>
      <c r="M39">
        <v>-0.78680203045685293</v>
      </c>
      <c r="N39">
        <v>0.31417624521072801</v>
      </c>
    </row>
    <row r="40" spans="1:14" x14ac:dyDescent="0.2">
      <c r="A40">
        <v>39</v>
      </c>
      <c r="B40" t="s">
        <v>178</v>
      </c>
      <c r="C40" t="s">
        <v>53</v>
      </c>
      <c r="D40">
        <v>8</v>
      </c>
      <c r="E40">
        <v>0</v>
      </c>
      <c r="F40">
        <v>8</v>
      </c>
      <c r="G40">
        <v>-0.44278089692936862</v>
      </c>
      <c r="H40">
        <v>0.38965884861407252</v>
      </c>
      <c r="I40">
        <v>0</v>
      </c>
      <c r="J40">
        <v>1</v>
      </c>
      <c r="K40">
        <v>1.026830076184165E-2</v>
      </c>
      <c r="L40">
        <v>0.47212732272310642</v>
      </c>
      <c r="M40">
        <v>-0.8409475465313031</v>
      </c>
      <c r="N40">
        <v>0.44061302681992348</v>
      </c>
    </row>
    <row r="41" spans="1:14" x14ac:dyDescent="0.2">
      <c r="A41">
        <v>40</v>
      </c>
      <c r="B41" t="s">
        <v>179</v>
      </c>
      <c r="C41" t="s">
        <v>56</v>
      </c>
      <c r="D41">
        <v>8</v>
      </c>
      <c r="E41">
        <v>0</v>
      </c>
      <c r="F41">
        <v>8</v>
      </c>
      <c r="G41">
        <v>-0.40008317737575372</v>
      </c>
      <c r="H41">
        <v>0.47228144989339021</v>
      </c>
      <c r="I41">
        <v>0</v>
      </c>
      <c r="J41">
        <v>0</v>
      </c>
      <c r="K41">
        <v>6.1278569062603469E-2</v>
      </c>
      <c r="L41">
        <v>0.59545037913507226</v>
      </c>
      <c r="M41">
        <v>-0.75634517766497478</v>
      </c>
      <c r="N41">
        <v>0.36015325670498088</v>
      </c>
    </row>
    <row r="42" spans="1:14" x14ac:dyDescent="0.2">
      <c r="A42">
        <v>41</v>
      </c>
      <c r="B42" t="s">
        <v>57</v>
      </c>
      <c r="C42" t="s">
        <v>52</v>
      </c>
      <c r="D42">
        <v>8</v>
      </c>
      <c r="E42">
        <v>0</v>
      </c>
      <c r="F42">
        <v>8</v>
      </c>
      <c r="G42">
        <v>-0.45622790600956542</v>
      </c>
      <c r="H42">
        <v>0.46535181236673762</v>
      </c>
      <c r="I42">
        <v>0</v>
      </c>
      <c r="J42">
        <v>0</v>
      </c>
      <c r="K42">
        <v>5.465385889367335E-2</v>
      </c>
      <c r="L42">
        <v>0.56586951087409365</v>
      </c>
      <c r="M42">
        <v>-0.790186125211506</v>
      </c>
      <c r="N42">
        <v>0.39080459770114961</v>
      </c>
    </row>
    <row r="43" spans="1:14" x14ac:dyDescent="0.2">
      <c r="A43">
        <v>42</v>
      </c>
      <c r="B43" t="s">
        <v>72</v>
      </c>
      <c r="C43" t="s">
        <v>65</v>
      </c>
      <c r="D43">
        <v>8</v>
      </c>
      <c r="E43">
        <v>0</v>
      </c>
      <c r="F43">
        <v>8</v>
      </c>
      <c r="G43">
        <v>1</v>
      </c>
      <c r="H43">
        <v>0.42761194029850752</v>
      </c>
      <c r="I43">
        <v>0</v>
      </c>
      <c r="J43">
        <v>0</v>
      </c>
      <c r="K43">
        <v>-2.9811195760185978E-3</v>
      </c>
      <c r="L43">
        <v>0.5717023581368218</v>
      </c>
      <c r="M43">
        <v>-0.739424703891709</v>
      </c>
      <c r="N43">
        <v>0.38697318007662851</v>
      </c>
    </row>
    <row r="44" spans="1:14" x14ac:dyDescent="0.2">
      <c r="A44">
        <v>43</v>
      </c>
      <c r="B44" t="s">
        <v>180</v>
      </c>
      <c r="C44" t="s">
        <v>65</v>
      </c>
      <c r="D44">
        <v>9</v>
      </c>
      <c r="E44">
        <v>0</v>
      </c>
      <c r="F44">
        <v>9</v>
      </c>
      <c r="G44">
        <v>0.23379774034795869</v>
      </c>
      <c r="H44">
        <v>0.60820895522388052</v>
      </c>
      <c r="I44">
        <v>0</v>
      </c>
      <c r="J44">
        <v>0</v>
      </c>
      <c r="K44">
        <v>-7.6515402451142564E-2</v>
      </c>
      <c r="L44">
        <v>0.7371052412298974</v>
      </c>
      <c r="M44">
        <v>-0.78341793570219975</v>
      </c>
      <c r="N44">
        <v>0.5900383141762453</v>
      </c>
    </row>
    <row r="45" spans="1:14" x14ac:dyDescent="0.2">
      <c r="A45">
        <v>44</v>
      </c>
      <c r="B45" t="s">
        <v>181</v>
      </c>
      <c r="C45" t="s">
        <v>65</v>
      </c>
      <c r="D45">
        <v>10</v>
      </c>
      <c r="E45">
        <v>0</v>
      </c>
      <c r="F45">
        <v>10</v>
      </c>
      <c r="G45">
        <v>-7.2918832744160278E-2</v>
      </c>
      <c r="H45">
        <v>0.71375266524520242</v>
      </c>
      <c r="I45">
        <v>0</v>
      </c>
      <c r="J45">
        <v>0</v>
      </c>
      <c r="K45">
        <v>-0.27611791984100692</v>
      </c>
      <c r="L45">
        <v>0.80168319306724423</v>
      </c>
      <c r="M45">
        <v>-0.86125211505922183</v>
      </c>
      <c r="N45">
        <v>0.81992337164750961</v>
      </c>
    </row>
    <row r="46" spans="1:14" x14ac:dyDescent="0.2">
      <c r="A46">
        <v>45</v>
      </c>
      <c r="B46" t="s">
        <v>74</v>
      </c>
      <c r="C46" t="s">
        <v>75</v>
      </c>
      <c r="D46">
        <v>10</v>
      </c>
      <c r="E46">
        <v>0</v>
      </c>
      <c r="F46">
        <v>10</v>
      </c>
      <c r="G46">
        <v>0.38871560268940192</v>
      </c>
      <c r="H46">
        <v>0.59115138592750549</v>
      </c>
      <c r="I46">
        <v>0</v>
      </c>
      <c r="J46">
        <v>0</v>
      </c>
      <c r="K46">
        <v>-0.39383901954289491</v>
      </c>
      <c r="L46">
        <v>0.62836430297475199</v>
      </c>
      <c r="M46">
        <v>-0.96954314720812196</v>
      </c>
      <c r="N46">
        <v>0.91954022988505746</v>
      </c>
    </row>
    <row r="47" spans="1:14" x14ac:dyDescent="0.2">
      <c r="A47">
        <v>46</v>
      </c>
      <c r="B47" t="s">
        <v>182</v>
      </c>
      <c r="C47" t="s">
        <v>67</v>
      </c>
      <c r="D47">
        <v>9</v>
      </c>
      <c r="E47">
        <v>0</v>
      </c>
      <c r="F47">
        <v>9</v>
      </c>
      <c r="G47">
        <v>-0.53940528176336044</v>
      </c>
      <c r="H47">
        <v>0.56982942430703609</v>
      </c>
      <c r="I47">
        <v>0</v>
      </c>
      <c r="J47">
        <v>0</v>
      </c>
      <c r="K47">
        <v>-7.5190460417356816E-2</v>
      </c>
      <c r="L47">
        <v>0.67502708107657727</v>
      </c>
      <c r="M47">
        <v>-0.83079526226734357</v>
      </c>
      <c r="N47">
        <v>0.6015325670498084</v>
      </c>
    </row>
    <row r="48" spans="1:14" x14ac:dyDescent="0.2">
      <c r="A48">
        <v>47</v>
      </c>
      <c r="B48" t="s">
        <v>68</v>
      </c>
      <c r="C48" t="s">
        <v>69</v>
      </c>
      <c r="D48">
        <v>9</v>
      </c>
      <c r="E48">
        <v>0</v>
      </c>
      <c r="F48">
        <v>9</v>
      </c>
      <c r="G48">
        <v>-0.15976987592708111</v>
      </c>
      <c r="H48">
        <v>0.51226012793176978</v>
      </c>
      <c r="I48">
        <v>0</v>
      </c>
      <c r="J48">
        <v>0</v>
      </c>
      <c r="K48">
        <v>-0.1063265982113283</v>
      </c>
      <c r="L48">
        <v>0.60003333055578711</v>
      </c>
      <c r="M48">
        <v>-0.86802030456852797</v>
      </c>
      <c r="N48">
        <v>0.65900383141762475</v>
      </c>
    </row>
    <row r="49" spans="1:14" x14ac:dyDescent="0.2">
      <c r="A49">
        <v>48</v>
      </c>
      <c r="B49" t="s">
        <v>70</v>
      </c>
      <c r="C49" t="s">
        <v>71</v>
      </c>
      <c r="D49">
        <v>9</v>
      </c>
      <c r="E49">
        <v>0</v>
      </c>
      <c r="F49">
        <v>9</v>
      </c>
      <c r="G49">
        <v>-0.40632148055728839</v>
      </c>
      <c r="H49">
        <v>0.61513859275053306</v>
      </c>
      <c r="I49">
        <v>0</v>
      </c>
      <c r="J49">
        <v>0</v>
      </c>
      <c r="K49">
        <v>-6.9890692282212438E-2</v>
      </c>
      <c r="L49">
        <v>0.7371052412298974</v>
      </c>
      <c r="M49">
        <v>-0.790186125211506</v>
      </c>
      <c r="N49">
        <v>0.6015325670498084</v>
      </c>
    </row>
    <row r="50" spans="1:14" x14ac:dyDescent="0.2">
      <c r="A50">
        <v>49</v>
      </c>
      <c r="B50" t="s">
        <v>79</v>
      </c>
      <c r="C50" t="s">
        <v>80</v>
      </c>
      <c r="D50">
        <v>7</v>
      </c>
      <c r="E50">
        <v>0</v>
      </c>
      <c r="F50">
        <v>7</v>
      </c>
      <c r="G50">
        <v>-0.5203437998197824</v>
      </c>
      <c r="H50">
        <v>0.35874200426439229</v>
      </c>
      <c r="I50">
        <v>0</v>
      </c>
      <c r="J50">
        <v>1</v>
      </c>
      <c r="K50">
        <v>4.306061609804678E-3</v>
      </c>
      <c r="L50">
        <v>0.45879510040829952</v>
      </c>
      <c r="M50">
        <v>-0.7292724196277498</v>
      </c>
      <c r="N50">
        <v>0.199233716475096</v>
      </c>
    </row>
    <row r="51" spans="1:14" x14ac:dyDescent="0.2">
      <c r="A51">
        <v>50</v>
      </c>
      <c r="B51" t="s">
        <v>183</v>
      </c>
      <c r="C51" t="s">
        <v>80</v>
      </c>
      <c r="D51">
        <v>8</v>
      </c>
      <c r="E51">
        <v>0</v>
      </c>
      <c r="F51">
        <v>8</v>
      </c>
      <c r="G51">
        <v>-0.33257087405558999</v>
      </c>
      <c r="H51">
        <v>0.49253731343283591</v>
      </c>
      <c r="I51">
        <v>0</v>
      </c>
      <c r="J51">
        <v>0</v>
      </c>
      <c r="K51">
        <v>-0.16462404769791311</v>
      </c>
      <c r="L51">
        <v>0.56211982334805444</v>
      </c>
      <c r="M51">
        <v>-0.8274111675126905</v>
      </c>
      <c r="N51">
        <v>0.34482758620689669</v>
      </c>
    </row>
    <row r="52" spans="1:14" x14ac:dyDescent="0.2">
      <c r="A52">
        <v>51</v>
      </c>
      <c r="B52" t="s">
        <v>184</v>
      </c>
      <c r="C52" t="s">
        <v>91</v>
      </c>
      <c r="D52">
        <v>1</v>
      </c>
      <c r="E52">
        <v>1</v>
      </c>
      <c r="F52">
        <v>2</v>
      </c>
      <c r="G52">
        <v>-0.37443681985166688</v>
      </c>
      <c r="H52">
        <v>0.20469083155650311</v>
      </c>
      <c r="I52">
        <v>1</v>
      </c>
      <c r="J52">
        <v>1</v>
      </c>
      <c r="K52">
        <v>0.16263663464723421</v>
      </c>
      <c r="L52">
        <v>0.34213815515373741</v>
      </c>
      <c r="M52">
        <v>0.99999999999999989</v>
      </c>
      <c r="N52">
        <v>-0.93103448275862055</v>
      </c>
    </row>
    <row r="53" spans="1:14" x14ac:dyDescent="0.2">
      <c r="A53">
        <v>52</v>
      </c>
      <c r="B53" t="s">
        <v>185</v>
      </c>
      <c r="C53" t="s">
        <v>91</v>
      </c>
      <c r="D53">
        <v>2</v>
      </c>
      <c r="E53">
        <v>1</v>
      </c>
      <c r="F53">
        <v>3</v>
      </c>
      <c r="G53">
        <v>-0.48977611423026263</v>
      </c>
      <c r="H53">
        <v>0.27793176972281441</v>
      </c>
      <c r="I53">
        <v>1</v>
      </c>
      <c r="J53">
        <v>1</v>
      </c>
      <c r="K53">
        <v>-6.1278569062603407E-2</v>
      </c>
      <c r="L53">
        <v>0.35172068994250472</v>
      </c>
      <c r="M53">
        <v>0.40439932318104899</v>
      </c>
      <c r="N53">
        <v>-0.73180076628352486</v>
      </c>
    </row>
    <row r="54" spans="1:14" x14ac:dyDescent="0.2">
      <c r="A54">
        <v>53</v>
      </c>
      <c r="B54" t="s">
        <v>186</v>
      </c>
      <c r="C54" t="s">
        <v>91</v>
      </c>
      <c r="D54">
        <v>3</v>
      </c>
      <c r="E54">
        <v>1</v>
      </c>
      <c r="F54">
        <v>4</v>
      </c>
      <c r="G54">
        <v>-0.56082345601996253</v>
      </c>
      <c r="H54">
        <v>0.37814498933901919</v>
      </c>
      <c r="I54">
        <v>1</v>
      </c>
      <c r="J54">
        <v>1</v>
      </c>
      <c r="K54">
        <v>-0.19576018549188451</v>
      </c>
      <c r="L54">
        <v>0.44254645446212809</v>
      </c>
      <c r="M54">
        <v>1.522842639593888E-2</v>
      </c>
      <c r="N54">
        <v>-0.53639846743295017</v>
      </c>
    </row>
    <row r="55" spans="1:14" x14ac:dyDescent="0.2">
      <c r="A55">
        <v>54</v>
      </c>
      <c r="B55" t="s">
        <v>187</v>
      </c>
      <c r="C55" t="s">
        <v>91</v>
      </c>
      <c r="D55">
        <v>4</v>
      </c>
      <c r="E55">
        <v>1</v>
      </c>
      <c r="F55">
        <v>5</v>
      </c>
      <c r="G55">
        <v>-0.31274693283426902</v>
      </c>
      <c r="H55">
        <v>0.48773987206823038</v>
      </c>
      <c r="I55">
        <v>1</v>
      </c>
      <c r="J55">
        <v>0</v>
      </c>
      <c r="K55">
        <v>-0.32692944683670072</v>
      </c>
      <c r="L55">
        <v>0.55170402466461144</v>
      </c>
      <c r="M55">
        <v>-0.21150592216582101</v>
      </c>
      <c r="N55">
        <v>-0.30651340996168569</v>
      </c>
    </row>
    <row r="56" spans="1:14" x14ac:dyDescent="0.2">
      <c r="A56">
        <v>55</v>
      </c>
      <c r="B56" t="s">
        <v>188</v>
      </c>
      <c r="C56" t="s">
        <v>91</v>
      </c>
      <c r="D56">
        <v>5</v>
      </c>
      <c r="E56">
        <v>1</v>
      </c>
      <c r="F56">
        <v>6</v>
      </c>
      <c r="G56">
        <v>-0.23636237610036731</v>
      </c>
      <c r="H56">
        <v>0.59434968017057577</v>
      </c>
      <c r="I56">
        <v>1</v>
      </c>
      <c r="J56">
        <v>0</v>
      </c>
      <c r="K56">
        <v>-0.45743623716462412</v>
      </c>
      <c r="L56">
        <v>0.6554453795517039</v>
      </c>
      <c r="M56">
        <v>-0.39086294416243661</v>
      </c>
      <c r="N56">
        <v>-0.11111111111111099</v>
      </c>
    </row>
    <row r="57" spans="1:14" x14ac:dyDescent="0.2">
      <c r="A57">
        <v>56</v>
      </c>
      <c r="B57" t="s">
        <v>189</v>
      </c>
      <c r="C57" t="s">
        <v>91</v>
      </c>
      <c r="D57">
        <v>6</v>
      </c>
      <c r="E57">
        <v>1</v>
      </c>
      <c r="F57">
        <v>7</v>
      </c>
      <c r="G57">
        <v>-2.0239828100089952E-2</v>
      </c>
      <c r="H57">
        <v>0.69722814498933905</v>
      </c>
      <c r="I57">
        <v>1</v>
      </c>
      <c r="J57">
        <v>0</v>
      </c>
      <c r="K57">
        <v>-0.59854256376283532</v>
      </c>
      <c r="L57">
        <v>0.75168735938671805</v>
      </c>
      <c r="M57">
        <v>-0.56006768189509326</v>
      </c>
      <c r="N57">
        <v>8.0459770114942597E-2</v>
      </c>
    </row>
    <row r="58" spans="1:14" x14ac:dyDescent="0.2">
      <c r="A58">
        <v>57</v>
      </c>
      <c r="B58" t="s">
        <v>190</v>
      </c>
      <c r="C58" t="s">
        <v>91</v>
      </c>
      <c r="D58">
        <v>7</v>
      </c>
      <c r="E58">
        <v>1</v>
      </c>
      <c r="F58">
        <v>8</v>
      </c>
      <c r="G58">
        <v>7.1255285229084475E-2</v>
      </c>
      <c r="H58">
        <v>0.80970149253731349</v>
      </c>
      <c r="I58">
        <v>1</v>
      </c>
      <c r="J58">
        <v>0</v>
      </c>
      <c r="K58">
        <v>-0.73501159324279552</v>
      </c>
      <c r="L58">
        <v>0.84084659611699042</v>
      </c>
      <c r="M58">
        <v>-0.66159052453468703</v>
      </c>
      <c r="N58">
        <v>0.26819923371647508</v>
      </c>
    </row>
    <row r="59" spans="1:14" x14ac:dyDescent="0.2">
      <c r="A59">
        <v>58</v>
      </c>
      <c r="B59" t="s">
        <v>191</v>
      </c>
      <c r="C59" t="s">
        <v>91</v>
      </c>
      <c r="D59">
        <v>8</v>
      </c>
      <c r="E59">
        <v>1</v>
      </c>
      <c r="F59">
        <v>9</v>
      </c>
      <c r="G59">
        <v>0.19948707284951839</v>
      </c>
      <c r="H59">
        <v>0.89872068230277202</v>
      </c>
      <c r="I59">
        <v>1</v>
      </c>
      <c r="J59">
        <v>0</v>
      </c>
      <c r="K59">
        <v>-0.86154355746936084</v>
      </c>
      <c r="L59">
        <v>0.91834013832180661</v>
      </c>
      <c r="M59">
        <v>-0.76311336717428113</v>
      </c>
      <c r="N59">
        <v>0.4980842911877395</v>
      </c>
    </row>
    <row r="60" spans="1:14" x14ac:dyDescent="0.2">
      <c r="A60">
        <v>59</v>
      </c>
      <c r="B60" t="s">
        <v>192</v>
      </c>
      <c r="C60" t="s">
        <v>91</v>
      </c>
      <c r="D60">
        <v>9</v>
      </c>
      <c r="E60">
        <v>1</v>
      </c>
      <c r="F60">
        <v>10</v>
      </c>
      <c r="G60">
        <v>0.2667221182505024</v>
      </c>
      <c r="H60">
        <v>1</v>
      </c>
      <c r="I60">
        <v>1</v>
      </c>
      <c r="J60">
        <v>0</v>
      </c>
      <c r="K60">
        <v>-1</v>
      </c>
      <c r="L60">
        <v>0.99999999999999989</v>
      </c>
      <c r="M60">
        <v>-0.8510998307952623</v>
      </c>
      <c r="N60">
        <v>0.74712643678160939</v>
      </c>
    </row>
    <row r="61" spans="1:14" x14ac:dyDescent="0.2">
      <c r="A61">
        <v>60</v>
      </c>
      <c r="B61" t="s">
        <v>193</v>
      </c>
      <c r="C61" t="s">
        <v>100</v>
      </c>
      <c r="D61">
        <v>3</v>
      </c>
      <c r="E61">
        <v>1</v>
      </c>
      <c r="F61">
        <v>4</v>
      </c>
      <c r="G61">
        <v>-0.30796423372842591</v>
      </c>
      <c r="H61">
        <v>0.2990938166311301</v>
      </c>
      <c r="I61">
        <v>1</v>
      </c>
      <c r="J61">
        <v>1</v>
      </c>
      <c r="K61">
        <v>-0.31169261344816179</v>
      </c>
      <c r="L61">
        <v>0.3238063494708775</v>
      </c>
      <c r="M61">
        <v>-0.1201353637901863</v>
      </c>
      <c r="N61">
        <v>-0.51340996168582365</v>
      </c>
    </row>
    <row r="62" spans="1:14" x14ac:dyDescent="0.2">
      <c r="A62">
        <v>61</v>
      </c>
      <c r="B62" t="s">
        <v>194</v>
      </c>
      <c r="C62" t="s">
        <v>100</v>
      </c>
      <c r="D62">
        <v>4</v>
      </c>
      <c r="E62">
        <v>1</v>
      </c>
      <c r="F62">
        <v>5</v>
      </c>
      <c r="G62">
        <v>-0.31163790115755158</v>
      </c>
      <c r="H62">
        <v>0.39072494669509622</v>
      </c>
      <c r="I62">
        <v>1</v>
      </c>
      <c r="J62">
        <v>1</v>
      </c>
      <c r="K62">
        <v>-0.44551175886054978</v>
      </c>
      <c r="L62">
        <v>0.43504707941004928</v>
      </c>
      <c r="M62">
        <v>-0.28934010152284262</v>
      </c>
      <c r="N62">
        <v>-0.34865900383141762</v>
      </c>
    </row>
    <row r="63" spans="1:14" x14ac:dyDescent="0.2">
      <c r="A63">
        <v>62</v>
      </c>
      <c r="B63" t="s">
        <v>195</v>
      </c>
      <c r="C63" t="s">
        <v>100</v>
      </c>
      <c r="D63">
        <v>5</v>
      </c>
      <c r="E63">
        <v>1</v>
      </c>
      <c r="F63">
        <v>6</v>
      </c>
      <c r="G63">
        <v>-0.2046163443543354</v>
      </c>
      <c r="H63">
        <v>0.49573560767590641</v>
      </c>
      <c r="I63">
        <v>1</v>
      </c>
      <c r="J63">
        <v>0</v>
      </c>
      <c r="K63">
        <v>-0.56608148393507784</v>
      </c>
      <c r="L63">
        <v>0.54087159403383056</v>
      </c>
      <c r="M63">
        <v>-0.28934010152284262</v>
      </c>
      <c r="N63">
        <v>-7.662835249042127E-2</v>
      </c>
    </row>
    <row r="64" spans="1:14" x14ac:dyDescent="0.2">
      <c r="A64">
        <v>63</v>
      </c>
      <c r="B64" t="s">
        <v>196</v>
      </c>
      <c r="C64" t="s">
        <v>100</v>
      </c>
      <c r="D64">
        <v>6</v>
      </c>
      <c r="E64">
        <v>1</v>
      </c>
      <c r="F64">
        <v>7</v>
      </c>
      <c r="G64">
        <v>0.14195605461981031</v>
      </c>
      <c r="H64">
        <v>0.59648187633262262</v>
      </c>
      <c r="I64">
        <v>1</v>
      </c>
      <c r="J64">
        <v>0</v>
      </c>
      <c r="K64">
        <v>-0.7151374627360052</v>
      </c>
      <c r="L64">
        <v>0.64711274060494972</v>
      </c>
      <c r="M64">
        <v>-0.59390862944162459</v>
      </c>
      <c r="N64">
        <v>0.17624521072796939</v>
      </c>
    </row>
    <row r="65" spans="1:14" x14ac:dyDescent="0.2">
      <c r="A65">
        <v>64</v>
      </c>
      <c r="B65" t="s">
        <v>197</v>
      </c>
      <c r="C65" t="s">
        <v>100</v>
      </c>
      <c r="D65">
        <v>7</v>
      </c>
      <c r="E65">
        <v>1</v>
      </c>
      <c r="F65">
        <v>8</v>
      </c>
      <c r="G65">
        <v>9.204962916753312E-2</v>
      </c>
      <c r="H65">
        <v>0.70842217484008529</v>
      </c>
      <c r="I65">
        <v>1</v>
      </c>
      <c r="J65">
        <v>0</v>
      </c>
      <c r="K65">
        <v>-0.86021861543557454</v>
      </c>
      <c r="L65">
        <v>0.74085492875593695</v>
      </c>
      <c r="M65">
        <v>-0.69543147208121836</v>
      </c>
      <c r="N65">
        <v>0.31417624521072801</v>
      </c>
    </row>
    <row r="66" spans="1:14" x14ac:dyDescent="0.2">
      <c r="A66">
        <v>65</v>
      </c>
      <c r="B66" t="s">
        <v>198</v>
      </c>
      <c r="C66" t="s">
        <v>100</v>
      </c>
      <c r="D66">
        <v>8</v>
      </c>
      <c r="E66">
        <v>1</v>
      </c>
      <c r="F66">
        <v>9</v>
      </c>
      <c r="G66">
        <v>8.2345601996257234E-2</v>
      </c>
      <c r="H66">
        <v>0.81503198294243062</v>
      </c>
      <c r="I66">
        <v>1</v>
      </c>
      <c r="J66">
        <v>0</v>
      </c>
      <c r="L66">
        <v>0.82876426964419614</v>
      </c>
      <c r="M66">
        <v>-0.78003384094754669</v>
      </c>
      <c r="N66">
        <v>0.60919540229885083</v>
      </c>
    </row>
    <row r="67" spans="1:14" x14ac:dyDescent="0.2">
      <c r="A67">
        <v>66</v>
      </c>
      <c r="B67" t="s">
        <v>199</v>
      </c>
      <c r="C67" t="s">
        <v>100</v>
      </c>
      <c r="D67">
        <v>9</v>
      </c>
      <c r="E67">
        <v>1</v>
      </c>
      <c r="F67">
        <v>10</v>
      </c>
      <c r="G67">
        <v>5.8778678866015413E-2</v>
      </c>
      <c r="H67">
        <v>0.89045842217484028</v>
      </c>
      <c r="I67">
        <v>1</v>
      </c>
      <c r="J67">
        <v>0</v>
      </c>
      <c r="L67">
        <v>0.91000749937505188</v>
      </c>
      <c r="M67">
        <v>-0.85448392554991548</v>
      </c>
      <c r="N67">
        <v>0.82375478927203072</v>
      </c>
    </row>
    <row r="68" spans="1:14" x14ac:dyDescent="0.2">
      <c r="A68">
        <v>67</v>
      </c>
      <c r="B68" t="s">
        <v>213</v>
      </c>
      <c r="C68" t="s">
        <v>103</v>
      </c>
      <c r="D68">
        <v>5</v>
      </c>
      <c r="E68">
        <v>1</v>
      </c>
      <c r="F68">
        <v>6</v>
      </c>
      <c r="G68">
        <v>-0.18312885561793851</v>
      </c>
      <c r="H68">
        <v>0.51652452025586348</v>
      </c>
      <c r="I68">
        <v>1</v>
      </c>
      <c r="J68">
        <v>0</v>
      </c>
      <c r="K68">
        <v>-0.59191785359390514</v>
      </c>
      <c r="L68">
        <v>0.53753853845512889</v>
      </c>
      <c r="M68">
        <v>-5.2453468697123563E-2</v>
      </c>
      <c r="N68">
        <v>-0.1340996168582374</v>
      </c>
    </row>
    <row r="69" spans="1:14" x14ac:dyDescent="0.2">
      <c r="A69">
        <v>68</v>
      </c>
      <c r="B69" t="s">
        <v>214</v>
      </c>
      <c r="C69" t="s">
        <v>103</v>
      </c>
      <c r="D69">
        <v>6</v>
      </c>
      <c r="E69">
        <v>1</v>
      </c>
      <c r="F69">
        <v>7</v>
      </c>
      <c r="G69">
        <v>-9.3713176682608923E-2</v>
      </c>
      <c r="H69">
        <v>0.62313432835820903</v>
      </c>
      <c r="I69">
        <v>1</v>
      </c>
      <c r="J69">
        <v>0</v>
      </c>
      <c r="K69">
        <v>-0.7105001656177542</v>
      </c>
      <c r="L69">
        <v>0.6325306224481293</v>
      </c>
      <c r="M69">
        <v>-0.59390862944162459</v>
      </c>
      <c r="N69">
        <v>6.8965517241379448E-2</v>
      </c>
    </row>
    <row r="70" spans="1:14" x14ac:dyDescent="0.2">
      <c r="A70">
        <v>69</v>
      </c>
      <c r="B70" t="s">
        <v>215</v>
      </c>
      <c r="C70" t="s">
        <v>103</v>
      </c>
      <c r="D70">
        <v>7</v>
      </c>
      <c r="E70">
        <v>1</v>
      </c>
      <c r="F70">
        <v>8</v>
      </c>
      <c r="G70">
        <v>-0.18382200041588681</v>
      </c>
      <c r="H70">
        <v>0.72974413646055436</v>
      </c>
      <c r="I70">
        <v>1</v>
      </c>
      <c r="J70">
        <v>0</v>
      </c>
      <c r="K70">
        <v>-0.85955614441868167</v>
      </c>
      <c r="L70">
        <v>0.72835597033580513</v>
      </c>
      <c r="M70">
        <v>-0.66159052453468703</v>
      </c>
      <c r="N70">
        <v>0.34865900383141768</v>
      </c>
    </row>
    <row r="71" spans="1:14" x14ac:dyDescent="0.2">
      <c r="A71">
        <v>70</v>
      </c>
      <c r="B71" t="s">
        <v>216</v>
      </c>
      <c r="C71" t="s">
        <v>103</v>
      </c>
      <c r="D71">
        <v>8</v>
      </c>
      <c r="E71">
        <v>1</v>
      </c>
      <c r="F71">
        <v>9</v>
      </c>
      <c r="G71">
        <v>-1.0535800928813789E-2</v>
      </c>
      <c r="H71">
        <v>0.84168443496801704</v>
      </c>
      <c r="I71">
        <v>1</v>
      </c>
      <c r="J71">
        <v>0</v>
      </c>
      <c r="L71">
        <v>0.82418131822348151</v>
      </c>
      <c r="M71">
        <v>-0.76311336717428113</v>
      </c>
      <c r="N71">
        <v>0.5938697318007663</v>
      </c>
    </row>
    <row r="72" spans="1:14" x14ac:dyDescent="0.2">
      <c r="A72">
        <v>71</v>
      </c>
      <c r="B72" t="s">
        <v>217</v>
      </c>
      <c r="C72" t="s">
        <v>103</v>
      </c>
      <c r="D72">
        <v>9</v>
      </c>
      <c r="E72">
        <v>1</v>
      </c>
      <c r="F72">
        <v>10</v>
      </c>
      <c r="G72">
        <v>0.45387121369654099</v>
      </c>
      <c r="H72">
        <v>0.90031982942430688</v>
      </c>
      <c r="I72">
        <v>1</v>
      </c>
      <c r="J72">
        <v>0</v>
      </c>
      <c r="L72">
        <v>0.90584117990167479</v>
      </c>
      <c r="M72">
        <v>-0.8646362098138749</v>
      </c>
      <c r="N72">
        <v>0.83141762452107271</v>
      </c>
    </row>
    <row r="73" spans="1:14" x14ac:dyDescent="0.2">
      <c r="A73">
        <v>72</v>
      </c>
      <c r="B73" t="s">
        <v>218</v>
      </c>
      <c r="C73" t="s">
        <v>109</v>
      </c>
      <c r="D73">
        <v>7</v>
      </c>
      <c r="E73">
        <v>1</v>
      </c>
      <c r="F73">
        <v>8</v>
      </c>
      <c r="G73">
        <v>1.5803701393220959E-2</v>
      </c>
      <c r="H73">
        <v>0.71908315565031988</v>
      </c>
      <c r="I73">
        <v>1</v>
      </c>
      <c r="J73">
        <v>0</v>
      </c>
      <c r="K73">
        <v>-0.85624378933421674</v>
      </c>
      <c r="L73">
        <v>0.7166902758103495</v>
      </c>
      <c r="M73">
        <v>-0.66159052453468703</v>
      </c>
      <c r="N73">
        <v>0.36398467432950188</v>
      </c>
    </row>
    <row r="74" spans="1:14" x14ac:dyDescent="0.2">
      <c r="A74">
        <v>73</v>
      </c>
      <c r="B74" t="s">
        <v>219</v>
      </c>
      <c r="C74" t="s">
        <v>109</v>
      </c>
      <c r="D74">
        <v>8</v>
      </c>
      <c r="E74">
        <v>1</v>
      </c>
      <c r="F74">
        <v>9</v>
      </c>
      <c r="G74">
        <v>1.926942538296245E-2</v>
      </c>
      <c r="H74">
        <v>0.8006396588486141</v>
      </c>
      <c r="I74">
        <v>1</v>
      </c>
      <c r="J74">
        <v>0</v>
      </c>
      <c r="L74">
        <v>0.8104324639613365</v>
      </c>
      <c r="M74">
        <v>-0.76311336717428113</v>
      </c>
      <c r="N74">
        <v>0.59770114942528729</v>
      </c>
    </row>
    <row r="75" spans="1:14" x14ac:dyDescent="0.2">
      <c r="A75">
        <v>74</v>
      </c>
      <c r="B75" t="s">
        <v>220</v>
      </c>
      <c r="C75" t="s">
        <v>109</v>
      </c>
      <c r="D75">
        <v>9</v>
      </c>
      <c r="E75">
        <v>1</v>
      </c>
      <c r="F75">
        <v>10</v>
      </c>
      <c r="G75">
        <v>0.34400776322173721</v>
      </c>
      <c r="H75">
        <v>0.88699360341151379</v>
      </c>
      <c r="I75">
        <v>1</v>
      </c>
      <c r="J75">
        <v>0</v>
      </c>
      <c r="L75">
        <v>0.89375885342888106</v>
      </c>
      <c r="M75">
        <v>-0.8646362098138749</v>
      </c>
      <c r="N75">
        <v>0.83141762452107271</v>
      </c>
    </row>
    <row r="76" spans="1:14" x14ac:dyDescent="0.2">
      <c r="A76">
        <v>75</v>
      </c>
      <c r="B76" t="s">
        <v>221</v>
      </c>
      <c r="C76" t="s">
        <v>116</v>
      </c>
      <c r="D76">
        <v>9</v>
      </c>
      <c r="E76">
        <v>1</v>
      </c>
      <c r="F76">
        <v>10</v>
      </c>
      <c r="G76">
        <v>0.34019546683302171</v>
      </c>
      <c r="H76">
        <v>0.90031982942430688</v>
      </c>
      <c r="I76">
        <v>1</v>
      </c>
      <c r="J76">
        <v>0</v>
      </c>
      <c r="L76">
        <v>0.9522539788350971</v>
      </c>
      <c r="M76">
        <v>-0.84771573604060935</v>
      </c>
      <c r="N76">
        <v>0.73563218390804597</v>
      </c>
    </row>
    <row r="77" spans="1:14" x14ac:dyDescent="0.2">
      <c r="A77">
        <v>76</v>
      </c>
      <c r="B77" t="s">
        <v>200</v>
      </c>
      <c r="C77" t="s">
        <v>117</v>
      </c>
      <c r="D77">
        <v>4</v>
      </c>
      <c r="E77">
        <v>1</v>
      </c>
      <c r="F77">
        <v>5</v>
      </c>
      <c r="G77">
        <v>-0.40535107784016072</v>
      </c>
      <c r="H77">
        <v>0.43571428571428578</v>
      </c>
      <c r="I77">
        <v>1</v>
      </c>
      <c r="J77">
        <v>0</v>
      </c>
      <c r="K77">
        <v>-0.38588936734017898</v>
      </c>
      <c r="L77">
        <v>0.4892092325639531</v>
      </c>
      <c r="M77">
        <v>-0.2554991539763114</v>
      </c>
      <c r="N77">
        <v>-0.32950191570881221</v>
      </c>
    </row>
    <row r="78" spans="1:14" x14ac:dyDescent="0.2">
      <c r="A78">
        <v>77</v>
      </c>
      <c r="B78" t="s">
        <v>201</v>
      </c>
      <c r="C78" t="s">
        <v>117</v>
      </c>
      <c r="D78">
        <v>5</v>
      </c>
      <c r="E78">
        <v>1</v>
      </c>
      <c r="F78">
        <v>6</v>
      </c>
      <c r="G78">
        <v>-0.51098634504748042</v>
      </c>
      <c r="H78">
        <v>0.54850746268656703</v>
      </c>
      <c r="I78">
        <v>1</v>
      </c>
      <c r="J78">
        <v>0</v>
      </c>
      <c r="K78">
        <v>-0.50248426631334864</v>
      </c>
      <c r="L78">
        <v>0.6033663861344889</v>
      </c>
      <c r="M78">
        <v>-0.39086294416243661</v>
      </c>
      <c r="N78">
        <v>-6.8965517241379171E-2</v>
      </c>
    </row>
    <row r="79" spans="1:14" x14ac:dyDescent="0.2">
      <c r="A79">
        <v>78</v>
      </c>
      <c r="B79" t="s">
        <v>202</v>
      </c>
      <c r="C79" t="s">
        <v>117</v>
      </c>
      <c r="D79">
        <v>6</v>
      </c>
      <c r="E79">
        <v>1</v>
      </c>
      <c r="F79">
        <v>7</v>
      </c>
      <c r="G79">
        <v>0.301379358147917</v>
      </c>
      <c r="H79">
        <v>0.69776119402985082</v>
      </c>
      <c r="I79">
        <v>1</v>
      </c>
      <c r="J79">
        <v>0</v>
      </c>
      <c r="L79">
        <v>0.72418965086242804</v>
      </c>
      <c r="M79">
        <v>-0.56006768189509326</v>
      </c>
      <c r="N79">
        <v>0.19157088122605359</v>
      </c>
    </row>
    <row r="80" spans="1:14" x14ac:dyDescent="0.2">
      <c r="A80">
        <v>79</v>
      </c>
      <c r="B80" t="s">
        <v>203</v>
      </c>
      <c r="C80" t="s">
        <v>119</v>
      </c>
      <c r="D80">
        <v>4</v>
      </c>
      <c r="E80">
        <v>1</v>
      </c>
      <c r="F80">
        <v>5</v>
      </c>
      <c r="G80">
        <v>0.48028003049837109</v>
      </c>
      <c r="H80">
        <v>0.29957356076759079</v>
      </c>
      <c r="I80">
        <v>0</v>
      </c>
      <c r="J80">
        <v>1</v>
      </c>
      <c r="K80">
        <v>-0.57601854918847284</v>
      </c>
      <c r="L80">
        <v>0.31505707857678522</v>
      </c>
      <c r="M80">
        <v>-0.36379018612521169</v>
      </c>
      <c r="N80">
        <v>-0.29501915708812249</v>
      </c>
    </row>
    <row r="81" spans="1:14" x14ac:dyDescent="0.2">
      <c r="A81">
        <v>80</v>
      </c>
      <c r="B81" t="s">
        <v>204</v>
      </c>
      <c r="C81" t="s">
        <v>119</v>
      </c>
      <c r="D81">
        <v>5</v>
      </c>
      <c r="E81">
        <v>1</v>
      </c>
      <c r="F81">
        <v>6</v>
      </c>
      <c r="G81">
        <v>0.24107576072641571</v>
      </c>
      <c r="H81">
        <v>0.40671641791044782</v>
      </c>
      <c r="I81">
        <v>1</v>
      </c>
      <c r="J81">
        <v>0</v>
      </c>
      <c r="K81">
        <v>-0.68731368002649895</v>
      </c>
      <c r="L81">
        <v>0.47254395467044419</v>
      </c>
      <c r="M81">
        <v>-0.45516074450084609</v>
      </c>
      <c r="N81">
        <v>-0.13026819923371641</v>
      </c>
    </row>
    <row r="82" spans="1:14" x14ac:dyDescent="0.2">
      <c r="A82">
        <v>81</v>
      </c>
      <c r="B82" t="s">
        <v>205</v>
      </c>
      <c r="C82" t="s">
        <v>119</v>
      </c>
      <c r="D82">
        <v>6</v>
      </c>
      <c r="E82">
        <v>1</v>
      </c>
      <c r="F82">
        <v>7</v>
      </c>
      <c r="G82">
        <v>-0.41255978373882279</v>
      </c>
      <c r="H82">
        <v>0.5058635394456289</v>
      </c>
      <c r="I82">
        <v>1</v>
      </c>
      <c r="J82">
        <v>0</v>
      </c>
      <c r="L82">
        <v>0.53712190650779101</v>
      </c>
      <c r="M82">
        <v>-0.49238578680203049</v>
      </c>
      <c r="N82">
        <v>0.19157088122605359</v>
      </c>
    </row>
    <row r="83" spans="1:14" x14ac:dyDescent="0.2">
      <c r="A83">
        <v>82</v>
      </c>
      <c r="B83" t="s">
        <v>206</v>
      </c>
      <c r="C83" t="s">
        <v>120</v>
      </c>
      <c r="D83">
        <v>5</v>
      </c>
      <c r="E83">
        <v>1</v>
      </c>
      <c r="F83">
        <v>6</v>
      </c>
      <c r="G83">
        <v>-0.51098634504748042</v>
      </c>
      <c r="H83">
        <v>0.55810234541577841</v>
      </c>
      <c r="I83">
        <v>1</v>
      </c>
      <c r="J83">
        <v>0</v>
      </c>
      <c r="K83">
        <v>-0.49784696919509758</v>
      </c>
      <c r="L83">
        <v>0.61836513623864675</v>
      </c>
      <c r="M83">
        <v>-0.39086294416243661</v>
      </c>
      <c r="N83">
        <v>-9.5785440613026795E-2</v>
      </c>
    </row>
    <row r="84" spans="1:14" x14ac:dyDescent="0.2">
      <c r="A84">
        <v>83</v>
      </c>
      <c r="B84" t="s">
        <v>207</v>
      </c>
      <c r="C84" t="s">
        <v>126</v>
      </c>
      <c r="D84">
        <v>5</v>
      </c>
      <c r="E84">
        <v>1</v>
      </c>
      <c r="F84">
        <v>6</v>
      </c>
      <c r="G84">
        <v>-5.5174325916683808E-2</v>
      </c>
      <c r="H84">
        <v>0.46695095948827298</v>
      </c>
      <c r="I84">
        <v>1</v>
      </c>
      <c r="J84">
        <v>0</v>
      </c>
      <c r="K84">
        <v>-0.68731368002649895</v>
      </c>
      <c r="L84">
        <v>0.5229564202983088</v>
      </c>
      <c r="M84">
        <v>-0.39086294416243661</v>
      </c>
      <c r="N84">
        <v>-9.1954022988505746E-2</v>
      </c>
    </row>
    <row r="85" spans="1:14" x14ac:dyDescent="0.2">
      <c r="A85">
        <v>84</v>
      </c>
      <c r="B85" t="s">
        <v>222</v>
      </c>
      <c r="C85" t="s">
        <v>127</v>
      </c>
      <c r="D85">
        <v>6</v>
      </c>
      <c r="E85">
        <v>1</v>
      </c>
      <c r="F85">
        <v>7</v>
      </c>
      <c r="G85">
        <v>0.1377971858321205</v>
      </c>
      <c r="H85">
        <v>0.54850746268656703</v>
      </c>
      <c r="I85">
        <v>1</v>
      </c>
      <c r="J85">
        <v>0</v>
      </c>
      <c r="L85">
        <v>0.60419965002916454</v>
      </c>
      <c r="M85">
        <v>-0.52622673434856182</v>
      </c>
      <c r="N85">
        <v>6.1302681992337349E-2</v>
      </c>
    </row>
    <row r="86" spans="1:14" x14ac:dyDescent="0.2">
      <c r="A86">
        <v>85</v>
      </c>
      <c r="B86" t="s">
        <v>208</v>
      </c>
      <c r="C86" t="s">
        <v>129</v>
      </c>
      <c r="D86">
        <v>6</v>
      </c>
      <c r="E86">
        <v>1</v>
      </c>
      <c r="F86">
        <v>7</v>
      </c>
      <c r="G86">
        <v>-0.18382200041588681</v>
      </c>
      <c r="H86">
        <v>0.66577825159914716</v>
      </c>
      <c r="I86">
        <v>1</v>
      </c>
      <c r="J86">
        <v>0</v>
      </c>
      <c r="L86">
        <v>0.72043996333638849</v>
      </c>
      <c r="M86">
        <v>-0.56006768189509326</v>
      </c>
      <c r="N86">
        <v>0.17624521072796939</v>
      </c>
    </row>
    <row r="87" spans="1:14" x14ac:dyDescent="0.2">
      <c r="A87">
        <v>86</v>
      </c>
      <c r="B87" t="s">
        <v>209</v>
      </c>
      <c r="C87" t="s">
        <v>131</v>
      </c>
      <c r="D87">
        <v>6</v>
      </c>
      <c r="E87">
        <v>1</v>
      </c>
      <c r="F87">
        <v>7</v>
      </c>
      <c r="G87">
        <v>-0.32245096000554491</v>
      </c>
      <c r="H87">
        <v>0.56449893390191896</v>
      </c>
      <c r="I87">
        <v>1</v>
      </c>
      <c r="J87">
        <v>0</v>
      </c>
      <c r="L87">
        <v>0.59920006666111147</v>
      </c>
      <c r="M87">
        <v>-0.35702199661590539</v>
      </c>
      <c r="N87">
        <v>0.1111111111111113</v>
      </c>
    </row>
    <row r="88" spans="1:14" x14ac:dyDescent="0.2">
      <c r="A88">
        <v>87</v>
      </c>
      <c r="B88" t="s">
        <v>223</v>
      </c>
      <c r="C88" t="s">
        <v>134</v>
      </c>
      <c r="D88">
        <v>8</v>
      </c>
      <c r="E88">
        <v>1</v>
      </c>
      <c r="F88">
        <v>9</v>
      </c>
      <c r="G88">
        <v>-0.55118874332848111</v>
      </c>
      <c r="H88">
        <v>0.69776119402985082</v>
      </c>
      <c r="I88">
        <v>1</v>
      </c>
      <c r="J88">
        <v>0</v>
      </c>
      <c r="L88">
        <v>0.80376635280393305</v>
      </c>
      <c r="M88">
        <v>-0.76311336717428113</v>
      </c>
      <c r="N88">
        <v>0.55555555555555558</v>
      </c>
    </row>
    <row r="89" spans="1:14" x14ac:dyDescent="0.2">
      <c r="A89">
        <v>88</v>
      </c>
      <c r="B89" t="s">
        <v>224</v>
      </c>
      <c r="C89" t="s">
        <v>133</v>
      </c>
      <c r="D89">
        <v>8</v>
      </c>
      <c r="E89">
        <v>1</v>
      </c>
      <c r="F89">
        <v>9</v>
      </c>
      <c r="G89">
        <v>-0.3307686975809247</v>
      </c>
      <c r="H89">
        <v>0.68176972281449888</v>
      </c>
      <c r="I89">
        <v>1</v>
      </c>
      <c r="J89">
        <v>0</v>
      </c>
      <c r="L89">
        <v>0.79418381801516569</v>
      </c>
      <c r="M89">
        <v>-0.83079526226734357</v>
      </c>
      <c r="N89">
        <v>0.61685823754789282</v>
      </c>
    </row>
    <row r="90" spans="1:14" x14ac:dyDescent="0.2">
      <c r="A90">
        <v>89</v>
      </c>
      <c r="B90" t="s">
        <v>137</v>
      </c>
      <c r="C90" t="s">
        <v>140</v>
      </c>
      <c r="D90">
        <v>2</v>
      </c>
      <c r="E90">
        <v>1</v>
      </c>
      <c r="F90">
        <v>3</v>
      </c>
      <c r="G90">
        <v>-0.67907395854994101</v>
      </c>
      <c r="H90">
        <v>-6.9296375266523769E-3</v>
      </c>
      <c r="I90">
        <v>1</v>
      </c>
      <c r="J90">
        <v>1</v>
      </c>
      <c r="K90">
        <v>0.27459423650215309</v>
      </c>
      <c r="L90">
        <v>-0.1269894175485374</v>
      </c>
      <c r="M90">
        <v>8.6294416243654498E-2</v>
      </c>
      <c r="N90">
        <v>-0.72413793103448265</v>
      </c>
    </row>
    <row r="91" spans="1:14" x14ac:dyDescent="0.2">
      <c r="A91">
        <v>90</v>
      </c>
      <c r="B91" t="s">
        <v>138</v>
      </c>
      <c r="C91" t="s">
        <v>140</v>
      </c>
      <c r="D91">
        <v>3</v>
      </c>
      <c r="E91">
        <v>1</v>
      </c>
      <c r="F91">
        <v>4</v>
      </c>
      <c r="G91">
        <v>-0.48187426353365198</v>
      </c>
      <c r="H91">
        <v>-9.9680170575692895E-2</v>
      </c>
      <c r="I91">
        <v>1</v>
      </c>
      <c r="J91">
        <v>1</v>
      </c>
      <c r="K91">
        <v>6.0616098045710602E-2</v>
      </c>
      <c r="L91">
        <v>3.0080826597783519E-2</v>
      </c>
      <c r="M91">
        <v>-0.22504230118443341</v>
      </c>
      <c r="N91">
        <v>-0.54022988505747116</v>
      </c>
    </row>
    <row r="92" spans="1:14" x14ac:dyDescent="0.2">
      <c r="A92">
        <v>91</v>
      </c>
      <c r="B92" t="s">
        <v>142</v>
      </c>
      <c r="C92" t="s">
        <v>140</v>
      </c>
      <c r="D92">
        <v>4</v>
      </c>
      <c r="E92">
        <v>1</v>
      </c>
      <c r="F92">
        <v>5</v>
      </c>
      <c r="G92">
        <v>-0.66333957163651469</v>
      </c>
      <c r="H92">
        <v>6.6098081023454214E-2</v>
      </c>
      <c r="I92">
        <v>1</v>
      </c>
      <c r="J92">
        <v>1</v>
      </c>
      <c r="K92">
        <v>-8.314011262007269E-2</v>
      </c>
      <c r="L92">
        <v>0.19027581034913771</v>
      </c>
      <c r="M92">
        <v>-0.42470389170896811</v>
      </c>
      <c r="N92">
        <v>-0.32950191570881221</v>
      </c>
    </row>
    <row r="93" spans="1:14" x14ac:dyDescent="0.2">
      <c r="A93">
        <v>92</v>
      </c>
      <c r="B93" t="s">
        <v>143</v>
      </c>
      <c r="C93" t="s">
        <v>140</v>
      </c>
      <c r="D93">
        <v>5</v>
      </c>
      <c r="E93">
        <v>1</v>
      </c>
      <c r="F93">
        <v>6</v>
      </c>
      <c r="G93">
        <v>-0.5005891730782559</v>
      </c>
      <c r="H93">
        <v>0.23454157782515991</v>
      </c>
      <c r="I93">
        <v>1</v>
      </c>
      <c r="J93">
        <v>1</v>
      </c>
      <c r="K93">
        <v>-0.21563431599867519</v>
      </c>
      <c r="L93">
        <v>0.34213815515373741</v>
      </c>
      <c r="M93">
        <v>-0.57021996615905246</v>
      </c>
      <c r="N93">
        <v>-7.662835249042127E-2</v>
      </c>
    </row>
    <row r="94" spans="1:14" x14ac:dyDescent="0.2">
      <c r="A94">
        <v>93</v>
      </c>
      <c r="B94" t="s">
        <v>210</v>
      </c>
      <c r="C94" t="s">
        <v>140</v>
      </c>
      <c r="D94">
        <v>5</v>
      </c>
      <c r="E94">
        <v>1</v>
      </c>
      <c r="F94">
        <v>6</v>
      </c>
      <c r="G94">
        <v>-0.45137589242392712</v>
      </c>
      <c r="H94">
        <v>0.154584221748401</v>
      </c>
      <c r="I94">
        <v>1</v>
      </c>
      <c r="J94">
        <v>1</v>
      </c>
      <c r="K94">
        <v>-0.38522689632328577</v>
      </c>
      <c r="L94">
        <v>0.27422714773768853</v>
      </c>
      <c r="M94">
        <v>-0.56006768189509326</v>
      </c>
      <c r="N94">
        <v>-0.1417624521072797</v>
      </c>
    </row>
    <row r="95" spans="1:14" x14ac:dyDescent="0.2">
      <c r="A95">
        <v>94</v>
      </c>
      <c r="B95" t="s">
        <v>211</v>
      </c>
      <c r="C95" t="s">
        <v>140</v>
      </c>
      <c r="D95">
        <v>4</v>
      </c>
      <c r="E95">
        <v>1</v>
      </c>
      <c r="F95">
        <v>5</v>
      </c>
      <c r="G95">
        <v>-0.70520551743259152</v>
      </c>
      <c r="H95">
        <v>2.5053304904051221E-2</v>
      </c>
      <c r="I95">
        <v>1</v>
      </c>
      <c r="J95">
        <v>1</v>
      </c>
      <c r="K95">
        <v>-0.17522358396820131</v>
      </c>
      <c r="L95">
        <v>0.14090492458961751</v>
      </c>
      <c r="M95">
        <v>-0.43824027072758048</v>
      </c>
      <c r="N95">
        <v>-0.27969348659003829</v>
      </c>
    </row>
    <row r="96" spans="1:14" x14ac:dyDescent="0.2">
      <c r="A96">
        <v>95</v>
      </c>
      <c r="B96" t="s">
        <v>139</v>
      </c>
      <c r="C96" t="s">
        <v>141</v>
      </c>
      <c r="D96">
        <v>4</v>
      </c>
      <c r="E96">
        <v>1</v>
      </c>
      <c r="F96">
        <v>5</v>
      </c>
      <c r="G96">
        <v>-0.50419352602758705</v>
      </c>
      <c r="H96">
        <v>4.4243070362473443E-2</v>
      </c>
      <c r="I96">
        <v>1</v>
      </c>
      <c r="J96">
        <v>1</v>
      </c>
      <c r="K96">
        <v>-0.17588605498509441</v>
      </c>
      <c r="L96">
        <v>0.15090409132572299</v>
      </c>
      <c r="M96">
        <v>-0.47884940778341789</v>
      </c>
      <c r="N96">
        <v>-0.30651340996168569</v>
      </c>
    </row>
    <row r="97" spans="1:14" x14ac:dyDescent="0.2">
      <c r="A97">
        <v>96</v>
      </c>
      <c r="B97" t="s">
        <v>148</v>
      </c>
      <c r="C97" t="s">
        <v>141</v>
      </c>
      <c r="D97">
        <v>5</v>
      </c>
      <c r="E97">
        <v>1</v>
      </c>
      <c r="F97">
        <v>6</v>
      </c>
      <c r="G97">
        <v>-0.58238025923615422</v>
      </c>
      <c r="H97">
        <v>0.1966950959488272</v>
      </c>
      <c r="I97">
        <v>1</v>
      </c>
      <c r="J97">
        <v>1</v>
      </c>
      <c r="K97">
        <v>-0.3077177873468035</v>
      </c>
      <c r="L97">
        <v>0.28922589784184649</v>
      </c>
      <c r="M97">
        <v>-0.61082910321489003</v>
      </c>
      <c r="N97">
        <v>-8.0459770114942597E-2</v>
      </c>
    </row>
    <row r="98" spans="1:14" x14ac:dyDescent="0.2">
      <c r="A98">
        <v>97</v>
      </c>
      <c r="B98" t="s">
        <v>144</v>
      </c>
      <c r="C98" t="s">
        <v>141</v>
      </c>
      <c r="D98">
        <v>6</v>
      </c>
      <c r="E98">
        <v>1</v>
      </c>
      <c r="F98">
        <v>7</v>
      </c>
      <c r="G98">
        <v>-0.55812019130796409</v>
      </c>
      <c r="H98">
        <v>0.33528784648187637</v>
      </c>
      <c r="I98">
        <v>1</v>
      </c>
      <c r="J98">
        <v>1</v>
      </c>
      <c r="L98">
        <v>0.41838180151654042</v>
      </c>
      <c r="M98">
        <v>-0.68189509306260576</v>
      </c>
      <c r="N98">
        <v>0.11494252873563229</v>
      </c>
    </row>
    <row r="99" spans="1:14" x14ac:dyDescent="0.2">
      <c r="A99">
        <v>98</v>
      </c>
      <c r="B99" t="s">
        <v>145</v>
      </c>
      <c r="C99" t="s">
        <v>141</v>
      </c>
      <c r="D99">
        <v>6</v>
      </c>
      <c r="E99">
        <v>1</v>
      </c>
      <c r="F99">
        <v>7</v>
      </c>
      <c r="G99">
        <v>-0.35017675192347658</v>
      </c>
      <c r="H99">
        <v>0.248400852878465</v>
      </c>
      <c r="I99">
        <v>1</v>
      </c>
      <c r="J99">
        <v>1</v>
      </c>
      <c r="K99">
        <v>-0.58529314342497507</v>
      </c>
      <c r="L99">
        <v>0.32672277310224163</v>
      </c>
      <c r="M99">
        <v>-0.69543147208121836</v>
      </c>
      <c r="N99">
        <v>0.13026819923371649</v>
      </c>
    </row>
    <row r="100" spans="1:14" x14ac:dyDescent="0.2">
      <c r="A100">
        <v>99</v>
      </c>
      <c r="B100" t="s">
        <v>150</v>
      </c>
      <c r="C100" t="s">
        <v>149</v>
      </c>
      <c r="D100">
        <v>6</v>
      </c>
      <c r="E100">
        <v>1</v>
      </c>
      <c r="F100">
        <v>7</v>
      </c>
      <c r="G100">
        <v>-0.49435086989672139</v>
      </c>
      <c r="H100">
        <v>0.34115138592750549</v>
      </c>
      <c r="I100">
        <v>1</v>
      </c>
      <c r="J100">
        <v>1</v>
      </c>
      <c r="K100">
        <v>-0.44683670089433591</v>
      </c>
      <c r="L100">
        <v>0.41421548204316311</v>
      </c>
      <c r="M100">
        <v>-0.68527918781725905</v>
      </c>
      <c r="N100">
        <v>0.11494252873563229</v>
      </c>
    </row>
    <row r="101" spans="1:14" x14ac:dyDescent="0.2">
      <c r="A101">
        <v>100</v>
      </c>
      <c r="B101" t="s">
        <v>153</v>
      </c>
      <c r="C101" t="s">
        <v>151</v>
      </c>
      <c r="D101">
        <v>6</v>
      </c>
      <c r="E101">
        <v>1</v>
      </c>
      <c r="F101">
        <v>7</v>
      </c>
      <c r="G101">
        <v>-0.29035835586053921</v>
      </c>
      <c r="H101">
        <v>0.2254797441364608</v>
      </c>
      <c r="I101">
        <v>1</v>
      </c>
      <c r="J101">
        <v>1</v>
      </c>
      <c r="K101">
        <v>-0.6204041073203046</v>
      </c>
      <c r="L101">
        <v>0.28755937005249582</v>
      </c>
      <c r="M101">
        <v>-0.7529610829103216</v>
      </c>
      <c r="N101">
        <v>9.9616858237547845E-2</v>
      </c>
    </row>
    <row r="102" spans="1:14" x14ac:dyDescent="0.2">
      <c r="A102">
        <v>101</v>
      </c>
      <c r="B102" t="s">
        <v>212</v>
      </c>
      <c r="C102" t="s">
        <v>151</v>
      </c>
      <c r="D102">
        <v>7</v>
      </c>
      <c r="E102">
        <v>1</v>
      </c>
      <c r="F102">
        <v>8</v>
      </c>
      <c r="G102">
        <v>-0.35953420669577851</v>
      </c>
      <c r="H102">
        <v>0.32809168443496811</v>
      </c>
      <c r="I102">
        <v>1</v>
      </c>
      <c r="J102">
        <v>1</v>
      </c>
      <c r="K102">
        <v>-0.87810533289168602</v>
      </c>
      <c r="L102">
        <v>0.5308724272977251</v>
      </c>
      <c r="M102">
        <v>-0.7529610829103216</v>
      </c>
      <c r="N102">
        <v>0.26053639846743298</v>
      </c>
    </row>
    <row r="103" spans="1:14" x14ac:dyDescent="0.2">
      <c r="A103">
        <v>102</v>
      </c>
      <c r="B103" t="s">
        <v>155</v>
      </c>
      <c r="C103" t="s">
        <v>154</v>
      </c>
      <c r="D103">
        <v>8</v>
      </c>
      <c r="E103">
        <v>1</v>
      </c>
      <c r="F103">
        <v>9</v>
      </c>
      <c r="G103">
        <v>-0.36403964788244242</v>
      </c>
      <c r="H103">
        <v>0.61567164179104483</v>
      </c>
      <c r="I103">
        <v>1</v>
      </c>
      <c r="J103">
        <v>0</v>
      </c>
      <c r="K103">
        <v>-0.7105001656177542</v>
      </c>
      <c r="L103">
        <v>0.63961336555287085</v>
      </c>
      <c r="M103">
        <v>-0.6920473773265654</v>
      </c>
      <c r="N103">
        <v>0.54022988505747138</v>
      </c>
    </row>
    <row r="104" spans="1:14" x14ac:dyDescent="0.2">
      <c r="A104">
        <v>103</v>
      </c>
      <c r="B104" t="s">
        <v>156</v>
      </c>
      <c r="C104" t="s">
        <v>154</v>
      </c>
      <c r="D104">
        <v>8</v>
      </c>
      <c r="E104">
        <v>1</v>
      </c>
      <c r="F104">
        <v>9</v>
      </c>
      <c r="G104">
        <v>-0.39176543980037398</v>
      </c>
      <c r="H104">
        <v>0.51066098081023459</v>
      </c>
      <c r="I104">
        <v>1</v>
      </c>
      <c r="J104">
        <v>0</v>
      </c>
      <c r="K104">
        <v>-0.89466710831401142</v>
      </c>
      <c r="L104">
        <v>0.54753770519123401</v>
      </c>
      <c r="M104">
        <v>-0.84771573604060935</v>
      </c>
      <c r="N104">
        <v>0.49425287356321851</v>
      </c>
    </row>
    <row r="105" spans="1:14" x14ac:dyDescent="0.2">
      <c r="A105">
        <v>104</v>
      </c>
      <c r="B105" t="s">
        <v>157</v>
      </c>
      <c r="C105" t="s">
        <v>154</v>
      </c>
      <c r="D105">
        <v>8</v>
      </c>
      <c r="E105">
        <v>1</v>
      </c>
      <c r="F105">
        <v>9</v>
      </c>
      <c r="G105">
        <v>-0.1214389686005406</v>
      </c>
      <c r="H105">
        <v>0.43176972281449921</v>
      </c>
      <c r="I105">
        <v>1</v>
      </c>
      <c r="J105">
        <v>0</v>
      </c>
      <c r="K105">
        <v>-0.90394170255051332</v>
      </c>
      <c r="L105">
        <v>0.49754187151070761</v>
      </c>
      <c r="M105">
        <v>-0.89170896785109988</v>
      </c>
      <c r="N105">
        <v>0.45593869731800768</v>
      </c>
    </row>
    <row r="106" spans="1:14" x14ac:dyDescent="0.2">
      <c r="A106">
        <v>105</v>
      </c>
      <c r="B106" t="s">
        <v>158</v>
      </c>
      <c r="C106" t="s">
        <v>154</v>
      </c>
      <c r="D106">
        <v>8</v>
      </c>
      <c r="E106">
        <v>1</v>
      </c>
      <c r="F106">
        <v>9</v>
      </c>
      <c r="G106">
        <v>-0.35017675192347658</v>
      </c>
      <c r="H106">
        <v>0.61226012793176987</v>
      </c>
      <c r="I106">
        <v>1</v>
      </c>
      <c r="J106">
        <v>0</v>
      </c>
      <c r="K106">
        <v>-0.95031467373302414</v>
      </c>
      <c r="L106">
        <v>0.61836513623864675</v>
      </c>
      <c r="M106">
        <v>-0.84433164128595606</v>
      </c>
      <c r="N106">
        <v>0.47509578544061321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519D-069E-5446-B534-C722CD3C9486}">
  <dimension ref="A1:N106"/>
  <sheetViews>
    <sheetView workbookViewId="0">
      <selection activeCell="H8" sqref="H8"/>
    </sheetView>
  </sheetViews>
  <sheetFormatPr baseColWidth="10" defaultRowHeight="16" x14ac:dyDescent="0.2"/>
  <cols>
    <col min="2" max="2" width="20" bestFit="1" customWidth="1"/>
    <col min="4" max="4" width="16.83203125" bestFit="1" customWidth="1"/>
    <col min="5" max="5" width="11.6640625" bestFit="1" customWidth="1"/>
    <col min="6" max="6" width="11.1640625" bestFit="1" customWidth="1"/>
  </cols>
  <sheetData>
    <row r="1" spans="1:14" x14ac:dyDescent="0.2">
      <c r="A1" t="s">
        <v>76</v>
      </c>
      <c r="B1" t="s">
        <v>32</v>
      </c>
      <c r="C1" t="s">
        <v>0</v>
      </c>
      <c r="D1" t="s">
        <v>31</v>
      </c>
      <c r="E1" t="s">
        <v>92</v>
      </c>
      <c r="F1" t="s">
        <v>93</v>
      </c>
      <c r="G1" t="s">
        <v>30</v>
      </c>
      <c r="H1" t="s">
        <v>33</v>
      </c>
      <c r="I1" t="s">
        <v>77</v>
      </c>
      <c r="J1" t="s">
        <v>78</v>
      </c>
      <c r="K1" t="s">
        <v>58</v>
      </c>
      <c r="L1" t="s">
        <v>61</v>
      </c>
      <c r="M1" t="s">
        <v>62</v>
      </c>
      <c r="N1" t="s">
        <v>63</v>
      </c>
    </row>
    <row r="2" spans="1:14" x14ac:dyDescent="0.2">
      <c r="A2">
        <v>1</v>
      </c>
      <c r="B2" t="s">
        <v>1</v>
      </c>
      <c r="C2" t="s">
        <v>34</v>
      </c>
      <c r="D2">
        <v>1</v>
      </c>
      <c r="E2">
        <v>0</v>
      </c>
      <c r="F2">
        <v>1</v>
      </c>
      <c r="G2">
        <v>-0.48203368683718029</v>
      </c>
      <c r="H2">
        <v>-0.5</v>
      </c>
      <c r="I2">
        <v>1</v>
      </c>
      <c r="J2">
        <v>1</v>
      </c>
      <c r="K2">
        <v>0.5</v>
      </c>
      <c r="L2">
        <v>-0.5</v>
      </c>
      <c r="M2">
        <v>-7.6988155668358885E-2</v>
      </c>
      <c r="N2">
        <v>-0.5</v>
      </c>
    </row>
    <row r="3" spans="1:14" x14ac:dyDescent="0.2">
      <c r="A3">
        <v>2</v>
      </c>
      <c r="B3" t="s">
        <v>2</v>
      </c>
      <c r="C3" t="s">
        <v>34</v>
      </c>
      <c r="D3">
        <v>2</v>
      </c>
      <c r="E3">
        <v>0</v>
      </c>
      <c r="F3">
        <v>2</v>
      </c>
      <c r="G3">
        <v>-0.4828238719068414</v>
      </c>
      <c r="H3">
        <v>-0.30570362473347551</v>
      </c>
      <c r="I3">
        <v>1</v>
      </c>
      <c r="J3">
        <v>1</v>
      </c>
      <c r="K3">
        <v>0.46886386220602849</v>
      </c>
      <c r="L3">
        <v>-0.26085326222814759</v>
      </c>
      <c r="M3">
        <v>-2.9610829103214959E-2</v>
      </c>
      <c r="N3">
        <v>-0.40996168582375481</v>
      </c>
    </row>
    <row r="4" spans="1:14" x14ac:dyDescent="0.2">
      <c r="A4">
        <v>3</v>
      </c>
      <c r="B4" t="s">
        <v>3</v>
      </c>
      <c r="C4" t="s">
        <v>34</v>
      </c>
      <c r="D4">
        <v>3</v>
      </c>
      <c r="E4">
        <v>0</v>
      </c>
      <c r="F4">
        <v>3</v>
      </c>
      <c r="G4">
        <v>-0.5</v>
      </c>
      <c r="H4">
        <v>-0.18179637526652459</v>
      </c>
      <c r="I4">
        <v>1</v>
      </c>
      <c r="J4">
        <v>1</v>
      </c>
      <c r="K4">
        <v>0.40327923153362039</v>
      </c>
      <c r="L4">
        <v>-0.12640613282226479</v>
      </c>
      <c r="M4">
        <v>-0.1362098138747885</v>
      </c>
      <c r="N4">
        <v>-0.30842911877394641</v>
      </c>
    </row>
    <row r="5" spans="1:14" x14ac:dyDescent="0.2">
      <c r="A5">
        <v>4</v>
      </c>
      <c r="B5" t="s">
        <v>4</v>
      </c>
      <c r="C5" t="s">
        <v>34</v>
      </c>
      <c r="D5">
        <v>4</v>
      </c>
      <c r="E5">
        <v>0</v>
      </c>
      <c r="F5">
        <v>4</v>
      </c>
      <c r="G5">
        <v>-0.328619948707285</v>
      </c>
      <c r="H5">
        <v>-7.0895522388059656E-2</v>
      </c>
      <c r="I5">
        <v>1</v>
      </c>
      <c r="J5">
        <v>1</v>
      </c>
      <c r="K5">
        <v>0.33073865518383577</v>
      </c>
      <c r="L5">
        <v>-1.120739938338465E-2</v>
      </c>
      <c r="M5">
        <v>-0.2140439932318105</v>
      </c>
      <c r="N5">
        <v>-0.19731800766283519</v>
      </c>
    </row>
    <row r="6" spans="1:14" x14ac:dyDescent="0.2">
      <c r="A6">
        <v>5</v>
      </c>
      <c r="B6" t="s">
        <v>5</v>
      </c>
      <c r="C6" t="s">
        <v>34</v>
      </c>
      <c r="D6">
        <v>5</v>
      </c>
      <c r="E6">
        <v>0</v>
      </c>
      <c r="F6">
        <v>5</v>
      </c>
      <c r="G6">
        <v>-0.29871075067581609</v>
      </c>
      <c r="H6">
        <v>2.6545842217484069E-2</v>
      </c>
      <c r="I6">
        <v>0</v>
      </c>
      <c r="J6">
        <v>1</v>
      </c>
      <c r="K6">
        <v>0.26051672739317661</v>
      </c>
      <c r="L6">
        <v>8.149320889925836E-2</v>
      </c>
      <c r="M6">
        <v>-0.28510998307952617</v>
      </c>
      <c r="N6">
        <v>-9.5785440613026795E-2</v>
      </c>
    </row>
    <row r="7" spans="1:14" x14ac:dyDescent="0.2">
      <c r="A7">
        <v>6</v>
      </c>
      <c r="B7" t="s">
        <v>6</v>
      </c>
      <c r="C7" t="s">
        <v>34</v>
      </c>
      <c r="D7">
        <v>6</v>
      </c>
      <c r="E7">
        <v>0</v>
      </c>
      <c r="F7">
        <v>6</v>
      </c>
      <c r="G7">
        <v>-0.1797671033478894</v>
      </c>
      <c r="H7">
        <v>0.1136194029850746</v>
      </c>
      <c r="I7">
        <v>0</v>
      </c>
      <c r="J7">
        <v>1</v>
      </c>
      <c r="K7">
        <v>0.19426962570387549</v>
      </c>
      <c r="L7">
        <v>0.16023664694608791</v>
      </c>
      <c r="M7">
        <v>-0.34263959390862953</v>
      </c>
      <c r="N7">
        <v>1.1494252873563289E-2</v>
      </c>
    </row>
    <row r="8" spans="1:14" x14ac:dyDescent="0.2">
      <c r="A8">
        <v>7</v>
      </c>
      <c r="B8" t="s">
        <v>7</v>
      </c>
      <c r="C8" t="s">
        <v>34</v>
      </c>
      <c r="D8">
        <v>7</v>
      </c>
      <c r="E8">
        <v>0</v>
      </c>
      <c r="F8">
        <v>7</v>
      </c>
      <c r="G8">
        <v>-0.16312816247314069</v>
      </c>
      <c r="H8">
        <v>0.19264392324093821</v>
      </c>
      <c r="I8">
        <v>0</v>
      </c>
      <c r="J8">
        <v>1</v>
      </c>
      <c r="K8">
        <v>0.12570387545544889</v>
      </c>
      <c r="L8">
        <v>0.2281476543621366</v>
      </c>
      <c r="M8">
        <v>-0.39170896785109988</v>
      </c>
      <c r="N8">
        <v>0.13026819923371649</v>
      </c>
    </row>
    <row r="9" spans="1:14" x14ac:dyDescent="0.2">
      <c r="A9">
        <v>8</v>
      </c>
      <c r="B9" t="s">
        <v>8</v>
      </c>
      <c r="C9" t="s">
        <v>34</v>
      </c>
      <c r="D9">
        <v>8</v>
      </c>
      <c r="E9">
        <v>0</v>
      </c>
      <c r="F9">
        <v>8</v>
      </c>
      <c r="G9">
        <v>-4.5920842864074267E-2</v>
      </c>
      <c r="H9">
        <v>0.26524520255863537</v>
      </c>
      <c r="I9">
        <v>0</v>
      </c>
      <c r="J9">
        <v>0</v>
      </c>
      <c r="K9">
        <v>5.6475654190129218E-2</v>
      </c>
      <c r="L9">
        <v>0.28772602283143078</v>
      </c>
      <c r="M9">
        <v>-0.43570219966159057</v>
      </c>
      <c r="N9">
        <v>0.24904214559386981</v>
      </c>
    </row>
    <row r="10" spans="1:14" x14ac:dyDescent="0.2">
      <c r="A10">
        <v>9</v>
      </c>
      <c r="B10" t="s">
        <v>9</v>
      </c>
      <c r="C10" t="s">
        <v>34</v>
      </c>
      <c r="D10">
        <v>9</v>
      </c>
      <c r="E10">
        <v>0</v>
      </c>
      <c r="F10">
        <v>9</v>
      </c>
      <c r="G10">
        <v>-3.4622582657517137E-2</v>
      </c>
      <c r="H10">
        <v>0.33147654584221758</v>
      </c>
      <c r="I10">
        <v>0</v>
      </c>
      <c r="J10">
        <v>0</v>
      </c>
      <c r="K10">
        <v>-8.7777409738322969E-3</v>
      </c>
      <c r="L10">
        <v>0.34084659611699042</v>
      </c>
      <c r="M10">
        <v>-0.46785109983079531</v>
      </c>
      <c r="N10">
        <v>0.35823754789272028</v>
      </c>
    </row>
    <row r="11" spans="1:14" x14ac:dyDescent="0.2">
      <c r="A11">
        <v>10</v>
      </c>
      <c r="B11" t="s">
        <v>10</v>
      </c>
      <c r="C11" t="s">
        <v>34</v>
      </c>
      <c r="D11">
        <v>10</v>
      </c>
      <c r="E11">
        <v>0</v>
      </c>
      <c r="F11">
        <v>10</v>
      </c>
      <c r="G11">
        <v>4.7757676578637297E-2</v>
      </c>
      <c r="H11">
        <v>0.39445628997867799</v>
      </c>
      <c r="I11">
        <v>0</v>
      </c>
      <c r="J11">
        <v>0</v>
      </c>
      <c r="K11">
        <v>-7.9330904272938055E-2</v>
      </c>
      <c r="L11">
        <v>0.39063411382384822</v>
      </c>
      <c r="M11">
        <v>-0.5</v>
      </c>
      <c r="N11">
        <v>0.5</v>
      </c>
    </row>
    <row r="12" spans="1:14" x14ac:dyDescent="0.2">
      <c r="A12">
        <v>11</v>
      </c>
      <c r="B12" t="s">
        <v>12</v>
      </c>
      <c r="C12" t="s">
        <v>11</v>
      </c>
      <c r="D12">
        <v>4</v>
      </c>
      <c r="E12">
        <v>0</v>
      </c>
      <c r="F12">
        <v>4</v>
      </c>
      <c r="G12">
        <v>-0.328619948707285</v>
      </c>
      <c r="H12">
        <v>-0.1007462686567164</v>
      </c>
      <c r="I12">
        <v>1</v>
      </c>
      <c r="J12">
        <v>1</v>
      </c>
      <c r="K12">
        <v>0.30258363696588281</v>
      </c>
      <c r="L12">
        <v>-4.7371052412298963E-2</v>
      </c>
      <c r="M12">
        <v>-0.239424703891709</v>
      </c>
      <c r="N12">
        <v>-0.19923371647509569</v>
      </c>
    </row>
    <row r="13" spans="1:14" x14ac:dyDescent="0.2">
      <c r="A13">
        <v>12</v>
      </c>
      <c r="B13" t="s">
        <v>13</v>
      </c>
      <c r="C13" t="s">
        <v>11</v>
      </c>
      <c r="D13">
        <v>5</v>
      </c>
      <c r="E13">
        <v>0</v>
      </c>
      <c r="F13">
        <v>5</v>
      </c>
      <c r="G13">
        <v>-0.40313301448672628</v>
      </c>
      <c r="H13">
        <v>4.6108742004263292E-3</v>
      </c>
      <c r="I13">
        <v>0</v>
      </c>
      <c r="J13">
        <v>1</v>
      </c>
      <c r="K13">
        <v>0.2383239483272607</v>
      </c>
      <c r="L13">
        <v>6.2057328555953709E-2</v>
      </c>
      <c r="M13">
        <v>-0.28849407783417941</v>
      </c>
      <c r="N13">
        <v>-9.0038314176245152E-2</v>
      </c>
    </row>
    <row r="14" spans="1:14" x14ac:dyDescent="0.2">
      <c r="A14">
        <v>13</v>
      </c>
      <c r="B14" t="s">
        <v>14</v>
      </c>
      <c r="C14" t="s">
        <v>11</v>
      </c>
      <c r="D14">
        <v>6</v>
      </c>
      <c r="E14">
        <v>0</v>
      </c>
      <c r="F14">
        <v>6</v>
      </c>
      <c r="G14">
        <v>-0.38164552575032917</v>
      </c>
      <c r="H14">
        <v>9.0911513859274984E-2</v>
      </c>
      <c r="I14">
        <v>0</v>
      </c>
      <c r="J14">
        <v>1</v>
      </c>
      <c r="K14">
        <v>0.16876449155349449</v>
      </c>
      <c r="L14">
        <v>0.14023831347387711</v>
      </c>
      <c r="M14">
        <v>-0.34263959390862953</v>
      </c>
      <c r="N14">
        <v>2.1072796934865912E-2</v>
      </c>
    </row>
    <row r="15" spans="1:14" x14ac:dyDescent="0.2">
      <c r="A15">
        <v>14</v>
      </c>
      <c r="B15" t="s">
        <v>15</v>
      </c>
      <c r="C15" t="s">
        <v>11</v>
      </c>
      <c r="D15">
        <v>7</v>
      </c>
      <c r="E15">
        <v>0</v>
      </c>
      <c r="F15">
        <v>7</v>
      </c>
      <c r="G15">
        <v>-0.25906286823317398</v>
      </c>
      <c r="H15">
        <v>0.17030916844349681</v>
      </c>
      <c r="I15">
        <v>0</v>
      </c>
      <c r="J15">
        <v>1</v>
      </c>
      <c r="K15">
        <v>0.10284862537264</v>
      </c>
      <c r="L15">
        <v>0.207941004916257</v>
      </c>
      <c r="M15">
        <v>-0.39340101522842652</v>
      </c>
      <c r="N15">
        <v>0.1149425287356322</v>
      </c>
    </row>
    <row r="16" spans="1:14" x14ac:dyDescent="0.2">
      <c r="A16">
        <v>15</v>
      </c>
      <c r="B16" t="s">
        <v>16</v>
      </c>
      <c r="C16" t="s">
        <v>11</v>
      </c>
      <c r="D16">
        <v>8</v>
      </c>
      <c r="E16">
        <v>0</v>
      </c>
      <c r="F16">
        <v>8</v>
      </c>
      <c r="G16">
        <v>-0.22707423580786029</v>
      </c>
      <c r="H16">
        <v>0.24386993603411519</v>
      </c>
      <c r="I16">
        <v>0</v>
      </c>
      <c r="J16">
        <v>0</v>
      </c>
      <c r="K16">
        <v>3.3951639615766797E-2</v>
      </c>
      <c r="L16">
        <v>0.26897758520123333</v>
      </c>
      <c r="M16">
        <v>-0.43231810490693751</v>
      </c>
      <c r="N16">
        <v>0.2432950191570882</v>
      </c>
    </row>
    <row r="17" spans="1:14" x14ac:dyDescent="0.2">
      <c r="A17">
        <v>16</v>
      </c>
      <c r="B17" t="s">
        <v>17</v>
      </c>
      <c r="C17" t="s">
        <v>11</v>
      </c>
      <c r="D17">
        <v>9</v>
      </c>
      <c r="E17">
        <v>0</v>
      </c>
      <c r="F17">
        <v>9</v>
      </c>
      <c r="G17">
        <v>-0.12760795730228061</v>
      </c>
      <c r="H17">
        <v>0.31156716417910452</v>
      </c>
      <c r="I17">
        <v>0</v>
      </c>
      <c r="J17">
        <v>0</v>
      </c>
      <c r="K17">
        <v>-1.209009605829736E-2</v>
      </c>
      <c r="L17">
        <v>0.31709857511874001</v>
      </c>
      <c r="M17">
        <v>-0.46615905245346878</v>
      </c>
      <c r="N17">
        <v>0.35823754789272028</v>
      </c>
    </row>
    <row r="18" spans="1:14" x14ac:dyDescent="0.2">
      <c r="A18">
        <v>17</v>
      </c>
      <c r="B18" t="s">
        <v>18</v>
      </c>
      <c r="C18" t="s">
        <v>11</v>
      </c>
      <c r="D18">
        <v>10</v>
      </c>
      <c r="E18">
        <v>0</v>
      </c>
      <c r="F18">
        <v>10</v>
      </c>
      <c r="G18">
        <v>-0.1068136133638318</v>
      </c>
      <c r="H18">
        <v>0.37553304904051171</v>
      </c>
      <c r="I18">
        <v>0</v>
      </c>
      <c r="J18">
        <v>0</v>
      </c>
      <c r="K18">
        <v>-0.11477310367671401</v>
      </c>
      <c r="L18">
        <v>0.37438546787767679</v>
      </c>
      <c r="M18">
        <v>-0.5</v>
      </c>
      <c r="N18">
        <v>0.45210727969348657</v>
      </c>
    </row>
    <row r="19" spans="1:14" x14ac:dyDescent="0.2">
      <c r="A19">
        <v>18</v>
      </c>
      <c r="B19" t="s">
        <v>20</v>
      </c>
      <c r="C19" t="s">
        <v>19</v>
      </c>
      <c r="D19">
        <v>6</v>
      </c>
      <c r="E19">
        <v>0</v>
      </c>
      <c r="F19">
        <v>6</v>
      </c>
      <c r="G19">
        <v>-0.41384210161502732</v>
      </c>
      <c r="H19">
        <v>9.9147121535181293E-2</v>
      </c>
      <c r="I19">
        <v>0</v>
      </c>
      <c r="J19">
        <v>1</v>
      </c>
      <c r="K19">
        <v>0.1777078502815502</v>
      </c>
      <c r="L19">
        <v>0.15419548370969091</v>
      </c>
      <c r="M19">
        <v>-0.32741116751269039</v>
      </c>
      <c r="N19">
        <v>1.6666666666666639E-2</v>
      </c>
    </row>
    <row r="20" spans="1:14" x14ac:dyDescent="0.2">
      <c r="A20">
        <v>19</v>
      </c>
      <c r="B20" t="s">
        <v>21</v>
      </c>
      <c r="C20" t="s">
        <v>19</v>
      </c>
      <c r="D20">
        <v>7</v>
      </c>
      <c r="E20">
        <v>0</v>
      </c>
      <c r="F20">
        <v>7</v>
      </c>
      <c r="G20">
        <v>-0.26311776530117148</v>
      </c>
      <c r="H20">
        <v>0.17563965884861399</v>
      </c>
      <c r="I20">
        <v>0</v>
      </c>
      <c r="J20">
        <v>1</v>
      </c>
      <c r="K20">
        <v>0.1134481616429282</v>
      </c>
      <c r="L20">
        <v>0.2183568035997</v>
      </c>
      <c r="M20">
        <v>-0.37817258883248739</v>
      </c>
      <c r="N20">
        <v>8.6206896551724171E-2</v>
      </c>
    </row>
    <row r="21" spans="1:14" x14ac:dyDescent="0.2">
      <c r="A21">
        <v>20</v>
      </c>
      <c r="B21" t="s">
        <v>22</v>
      </c>
      <c r="C21" t="s">
        <v>19</v>
      </c>
      <c r="D21">
        <v>8</v>
      </c>
      <c r="E21">
        <v>0</v>
      </c>
      <c r="F21">
        <v>8</v>
      </c>
      <c r="G21">
        <v>-0.26686074721009229</v>
      </c>
      <c r="H21">
        <v>0.24733475479744141</v>
      </c>
      <c r="I21">
        <v>0</v>
      </c>
      <c r="J21">
        <v>0</v>
      </c>
      <c r="K21">
        <v>4.3226233852268973E-2</v>
      </c>
      <c r="L21">
        <v>0.27731022414798778</v>
      </c>
      <c r="M21">
        <v>-0.42554991539763121</v>
      </c>
      <c r="N21">
        <v>0.1973180076628353</v>
      </c>
    </row>
    <row r="22" spans="1:14" x14ac:dyDescent="0.2">
      <c r="A22">
        <v>21</v>
      </c>
      <c r="B22" t="s">
        <v>23</v>
      </c>
      <c r="C22" t="s">
        <v>19</v>
      </c>
      <c r="D22">
        <v>9</v>
      </c>
      <c r="E22">
        <v>0</v>
      </c>
      <c r="F22">
        <v>9</v>
      </c>
      <c r="G22">
        <v>-0.2236085118181188</v>
      </c>
      <c r="H22">
        <v>0.31423240938166308</v>
      </c>
      <c r="I22">
        <v>0</v>
      </c>
      <c r="J22">
        <v>0</v>
      </c>
      <c r="K22">
        <v>-2.921497184498181E-2</v>
      </c>
      <c r="L22">
        <v>0.33209732522289809</v>
      </c>
      <c r="M22">
        <v>-0.45939086294416248</v>
      </c>
      <c r="N22">
        <v>0.32375478927203061</v>
      </c>
    </row>
    <row r="23" spans="1:14" x14ac:dyDescent="0.2">
      <c r="A23">
        <v>22</v>
      </c>
      <c r="B23" t="s">
        <v>36</v>
      </c>
      <c r="C23" t="s">
        <v>35</v>
      </c>
      <c r="D23">
        <v>8</v>
      </c>
      <c r="E23">
        <v>0</v>
      </c>
      <c r="F23">
        <v>8</v>
      </c>
      <c r="G23">
        <v>-0.2686629236847578</v>
      </c>
      <c r="H23">
        <v>0.24413646055437091</v>
      </c>
      <c r="I23">
        <v>0</v>
      </c>
      <c r="J23">
        <v>0</v>
      </c>
      <c r="K23">
        <v>4.5213646902948011E-2</v>
      </c>
      <c r="L23">
        <v>0.27314390467461058</v>
      </c>
      <c r="M23">
        <v>-0.42554991539763121</v>
      </c>
      <c r="N23">
        <v>0.22988505747126439</v>
      </c>
    </row>
    <row r="24" spans="1:14" x14ac:dyDescent="0.2">
      <c r="A24">
        <v>23</v>
      </c>
      <c r="B24" t="s">
        <v>37</v>
      </c>
      <c r="C24" t="s">
        <v>35</v>
      </c>
      <c r="D24">
        <v>9</v>
      </c>
      <c r="E24">
        <v>0</v>
      </c>
      <c r="F24">
        <v>9</v>
      </c>
      <c r="G24">
        <v>-0.25133430373605048</v>
      </c>
      <c r="H24">
        <v>0.30890191897654579</v>
      </c>
      <c r="I24">
        <v>0</v>
      </c>
      <c r="J24">
        <v>0</v>
      </c>
      <c r="K24">
        <v>-2.921497184498181E-2</v>
      </c>
      <c r="L24">
        <v>0.32522289809182592</v>
      </c>
      <c r="M24">
        <v>-0.46615905245346878</v>
      </c>
      <c r="N24">
        <v>0.33141762452107287</v>
      </c>
    </row>
    <row r="25" spans="1:14" x14ac:dyDescent="0.2">
      <c r="A25">
        <v>24</v>
      </c>
      <c r="B25" t="s">
        <v>25</v>
      </c>
      <c r="C25" t="s">
        <v>24</v>
      </c>
      <c r="D25">
        <v>5</v>
      </c>
      <c r="E25">
        <v>0</v>
      </c>
      <c r="F25">
        <v>5</v>
      </c>
      <c r="G25">
        <v>9.3955777361890924E-2</v>
      </c>
      <c r="H25">
        <v>-4.4243070362473318E-2</v>
      </c>
      <c r="I25">
        <v>1</v>
      </c>
      <c r="J25">
        <v>1</v>
      </c>
      <c r="K25">
        <v>0.1906260351109639</v>
      </c>
      <c r="L25">
        <v>6.5202899758353564E-3</v>
      </c>
      <c r="M25">
        <v>-0.31387478849407779</v>
      </c>
      <c r="N25">
        <v>-9.2720306513409886E-2</v>
      </c>
    </row>
    <row r="26" spans="1:14" x14ac:dyDescent="0.2">
      <c r="A26">
        <v>25</v>
      </c>
      <c r="B26" t="s">
        <v>26</v>
      </c>
      <c r="C26" t="s">
        <v>24</v>
      </c>
      <c r="D26">
        <v>6</v>
      </c>
      <c r="E26">
        <v>0</v>
      </c>
      <c r="F26">
        <v>6</v>
      </c>
      <c r="G26">
        <v>-0.1924169959104457</v>
      </c>
      <c r="H26">
        <v>6.2899786780383715E-2</v>
      </c>
      <c r="I26">
        <v>0</v>
      </c>
      <c r="J26">
        <v>1</v>
      </c>
      <c r="K26">
        <v>0.1313348790990394</v>
      </c>
      <c r="L26">
        <v>0.1219065077910175</v>
      </c>
      <c r="M26">
        <v>-0.33079526226734352</v>
      </c>
      <c r="N26">
        <v>7.1647509578544322E-3</v>
      </c>
    </row>
    <row r="27" spans="1:14" x14ac:dyDescent="0.2">
      <c r="A27">
        <v>26</v>
      </c>
      <c r="B27" t="s">
        <v>27</v>
      </c>
      <c r="C27" t="s">
        <v>24</v>
      </c>
      <c r="D27">
        <v>7</v>
      </c>
      <c r="E27">
        <v>0</v>
      </c>
      <c r="F27">
        <v>7</v>
      </c>
      <c r="G27">
        <v>-0.27805503569695711</v>
      </c>
      <c r="H27">
        <v>0.1415245202558636</v>
      </c>
      <c r="I27">
        <v>0</v>
      </c>
      <c r="J27">
        <v>1</v>
      </c>
      <c r="K27">
        <v>6.5750248426631394E-2</v>
      </c>
      <c r="L27">
        <v>0.18752603949670871</v>
      </c>
      <c r="M27">
        <v>-0.38663282571912022</v>
      </c>
      <c r="N27">
        <v>9.3869731800766271E-2</v>
      </c>
    </row>
    <row r="28" spans="1:14" x14ac:dyDescent="0.2">
      <c r="A28">
        <v>27</v>
      </c>
      <c r="B28" t="s">
        <v>28</v>
      </c>
      <c r="C28" t="s">
        <v>24</v>
      </c>
      <c r="D28">
        <v>8</v>
      </c>
      <c r="E28">
        <v>0</v>
      </c>
      <c r="F28">
        <v>8</v>
      </c>
      <c r="G28">
        <v>-0.26932141124280862</v>
      </c>
      <c r="H28">
        <v>0.2150852878464819</v>
      </c>
      <c r="I28">
        <v>0</v>
      </c>
      <c r="J28">
        <v>0</v>
      </c>
      <c r="K28">
        <v>3.4779728386883642E-3</v>
      </c>
      <c r="L28">
        <v>0.2485626197816849</v>
      </c>
      <c r="M28">
        <v>-0.42724196277495768</v>
      </c>
      <c r="N28">
        <v>0.23180076628352489</v>
      </c>
    </row>
    <row r="29" spans="1:14" x14ac:dyDescent="0.2">
      <c r="A29">
        <v>28</v>
      </c>
      <c r="B29" t="s">
        <v>39</v>
      </c>
      <c r="C29" t="s">
        <v>38</v>
      </c>
      <c r="D29">
        <v>6</v>
      </c>
      <c r="E29">
        <v>0</v>
      </c>
      <c r="F29">
        <v>6</v>
      </c>
      <c r="G29">
        <v>-0.29326956401192211</v>
      </c>
      <c r="H29">
        <v>8.5021321961620488E-2</v>
      </c>
      <c r="I29">
        <v>0</v>
      </c>
      <c r="J29">
        <v>1</v>
      </c>
      <c r="K29">
        <v>0.15717124875786689</v>
      </c>
      <c r="L29">
        <v>0.14502958086826109</v>
      </c>
      <c r="M29">
        <v>-0.32571912013536392</v>
      </c>
      <c r="N29">
        <v>-3.83141762452105E-3</v>
      </c>
    </row>
    <row r="30" spans="1:14" x14ac:dyDescent="0.2">
      <c r="A30">
        <v>29</v>
      </c>
      <c r="B30" t="s">
        <v>40</v>
      </c>
      <c r="C30" t="s">
        <v>38</v>
      </c>
      <c r="D30">
        <v>7</v>
      </c>
      <c r="E30">
        <v>0</v>
      </c>
      <c r="F30">
        <v>7</v>
      </c>
      <c r="G30">
        <v>-0.2220489360227352</v>
      </c>
      <c r="H30">
        <v>0.16977611940298501</v>
      </c>
      <c r="I30">
        <v>0</v>
      </c>
      <c r="J30">
        <v>1</v>
      </c>
      <c r="K30">
        <v>8.8936734017886834E-2</v>
      </c>
      <c r="L30">
        <v>0.22273143904674611</v>
      </c>
      <c r="M30">
        <v>-0.36125211505922172</v>
      </c>
      <c r="N30">
        <v>6.513409961685826E-2</v>
      </c>
    </row>
    <row r="31" spans="1:14" x14ac:dyDescent="0.2">
      <c r="A31">
        <v>30</v>
      </c>
      <c r="B31" t="s">
        <v>41</v>
      </c>
      <c r="C31" t="s">
        <v>38</v>
      </c>
      <c r="D31">
        <v>8</v>
      </c>
      <c r="E31">
        <v>0</v>
      </c>
      <c r="F31">
        <v>8</v>
      </c>
      <c r="G31">
        <v>-0.23053995979760181</v>
      </c>
      <c r="H31">
        <v>0.23853944562899801</v>
      </c>
      <c r="I31">
        <v>0</v>
      </c>
      <c r="J31">
        <v>0</v>
      </c>
      <c r="K31">
        <v>3.8920172242464322E-2</v>
      </c>
      <c r="L31">
        <v>0.27689359220065002</v>
      </c>
      <c r="M31">
        <v>-0.41032148900169207</v>
      </c>
      <c r="N31">
        <v>0.20306513409961691</v>
      </c>
    </row>
    <row r="32" spans="1:14" x14ac:dyDescent="0.2">
      <c r="A32">
        <v>31</v>
      </c>
      <c r="B32" t="s">
        <v>43</v>
      </c>
      <c r="C32" t="s">
        <v>42</v>
      </c>
      <c r="D32">
        <v>7</v>
      </c>
      <c r="E32">
        <v>0</v>
      </c>
      <c r="F32">
        <v>7</v>
      </c>
      <c r="G32">
        <v>-0.26228599154363352</v>
      </c>
      <c r="H32">
        <v>0.14472281449893379</v>
      </c>
      <c r="I32">
        <v>0</v>
      </c>
      <c r="J32">
        <v>1</v>
      </c>
      <c r="K32">
        <v>7.9330904272938083E-2</v>
      </c>
      <c r="L32">
        <v>0.1862761436546955</v>
      </c>
      <c r="M32">
        <v>-0.39170896785109988</v>
      </c>
      <c r="N32">
        <v>0.1053639846743296</v>
      </c>
    </row>
    <row r="33" spans="1:14" x14ac:dyDescent="0.2">
      <c r="A33">
        <v>32</v>
      </c>
      <c r="B33" t="s">
        <v>46</v>
      </c>
      <c r="C33" t="s">
        <v>42</v>
      </c>
      <c r="D33">
        <v>8</v>
      </c>
      <c r="E33">
        <v>0</v>
      </c>
      <c r="F33">
        <v>8</v>
      </c>
      <c r="G33">
        <v>-0.166285437027795</v>
      </c>
      <c r="H33">
        <v>0.2220149253731343</v>
      </c>
      <c r="I33">
        <v>0</v>
      </c>
      <c r="J33">
        <v>0</v>
      </c>
      <c r="K33">
        <v>2.1033454786353128E-2</v>
      </c>
      <c r="L33">
        <v>0.25502041496541961</v>
      </c>
      <c r="M33">
        <v>-0.42385786802030467</v>
      </c>
      <c r="N33">
        <v>0.22988505747126439</v>
      </c>
    </row>
    <row r="34" spans="1:14" x14ac:dyDescent="0.2">
      <c r="A34">
        <v>33</v>
      </c>
      <c r="B34" t="s">
        <v>48</v>
      </c>
      <c r="C34" t="s">
        <v>47</v>
      </c>
      <c r="D34">
        <v>8</v>
      </c>
      <c r="E34">
        <v>0</v>
      </c>
      <c r="F34">
        <v>8</v>
      </c>
      <c r="G34">
        <v>-0.1651764053510778</v>
      </c>
      <c r="H34">
        <v>0.22121535181236679</v>
      </c>
      <c r="I34">
        <v>0</v>
      </c>
      <c r="J34">
        <v>0</v>
      </c>
      <c r="K34">
        <v>1.010268300761849E-2</v>
      </c>
      <c r="L34">
        <v>0.24877093575535381</v>
      </c>
      <c r="M34">
        <v>-0.43401015228426398</v>
      </c>
      <c r="N34">
        <v>0.2394636015325671</v>
      </c>
    </row>
    <row r="35" spans="1:14" x14ac:dyDescent="0.2">
      <c r="A35">
        <v>34</v>
      </c>
      <c r="B35" t="s">
        <v>45</v>
      </c>
      <c r="C35" t="s">
        <v>44</v>
      </c>
      <c r="D35">
        <v>7</v>
      </c>
      <c r="E35">
        <v>0</v>
      </c>
      <c r="F35">
        <v>7</v>
      </c>
      <c r="G35">
        <v>-0.31510362514729329</v>
      </c>
      <c r="H35">
        <v>0.15964818763326219</v>
      </c>
      <c r="I35">
        <v>0</v>
      </c>
      <c r="J35">
        <v>1</v>
      </c>
      <c r="K35">
        <v>8.131831732361712E-2</v>
      </c>
      <c r="L35">
        <v>0.22043996333638849</v>
      </c>
      <c r="M35">
        <v>-0.3578680203045686</v>
      </c>
      <c r="N35">
        <v>0.10153256704980849</v>
      </c>
    </row>
    <row r="36" spans="1:14" x14ac:dyDescent="0.2">
      <c r="A36">
        <v>35</v>
      </c>
      <c r="B36" t="s">
        <v>49</v>
      </c>
      <c r="C36" t="s">
        <v>44</v>
      </c>
      <c r="D36">
        <v>8</v>
      </c>
      <c r="E36">
        <v>0</v>
      </c>
      <c r="F36">
        <v>8</v>
      </c>
      <c r="G36">
        <v>-0.28668468843141331</v>
      </c>
      <c r="H36">
        <v>0.2286780383795308</v>
      </c>
      <c r="I36">
        <v>0</v>
      </c>
      <c r="J36">
        <v>0</v>
      </c>
      <c r="K36">
        <v>1.8714806227227512E-2</v>
      </c>
      <c r="L36">
        <v>0.27376885259561701</v>
      </c>
      <c r="M36">
        <v>-0.40693739424703901</v>
      </c>
      <c r="N36">
        <v>0.17241379310344829</v>
      </c>
    </row>
    <row r="37" spans="1:14" x14ac:dyDescent="0.2">
      <c r="A37">
        <v>36</v>
      </c>
      <c r="B37" t="s">
        <v>60</v>
      </c>
      <c r="C37" t="s">
        <v>59</v>
      </c>
      <c r="D37">
        <v>8</v>
      </c>
      <c r="E37">
        <v>0</v>
      </c>
      <c r="F37">
        <v>8</v>
      </c>
      <c r="G37">
        <v>-0.166285437027795</v>
      </c>
      <c r="H37">
        <v>0.24413646055437091</v>
      </c>
      <c r="I37">
        <v>0</v>
      </c>
      <c r="J37">
        <v>0</v>
      </c>
      <c r="K37">
        <v>4.2232527326929392E-2</v>
      </c>
      <c r="L37">
        <v>0.28793433880509961</v>
      </c>
      <c r="M37">
        <v>-0.40016920473773282</v>
      </c>
      <c r="N37">
        <v>0.2049808429118774</v>
      </c>
    </row>
    <row r="38" spans="1:14" x14ac:dyDescent="0.2">
      <c r="A38">
        <v>37</v>
      </c>
      <c r="B38" t="s">
        <v>51</v>
      </c>
      <c r="C38" t="s">
        <v>50</v>
      </c>
      <c r="D38">
        <v>7</v>
      </c>
      <c r="E38">
        <v>0</v>
      </c>
      <c r="F38">
        <v>7</v>
      </c>
      <c r="G38">
        <v>6.5571497885908381E-2</v>
      </c>
      <c r="H38">
        <v>0.14578891257995741</v>
      </c>
      <c r="I38">
        <v>0</v>
      </c>
      <c r="J38">
        <v>1</v>
      </c>
      <c r="K38">
        <v>7.0056310036435906E-2</v>
      </c>
      <c r="L38">
        <v>0.20981584867927669</v>
      </c>
      <c r="M38">
        <v>-0.35448392554991548</v>
      </c>
      <c r="N38">
        <v>7.8544061302682072E-2</v>
      </c>
    </row>
    <row r="39" spans="1:14" x14ac:dyDescent="0.2">
      <c r="A39">
        <v>38</v>
      </c>
      <c r="B39" t="s">
        <v>29</v>
      </c>
      <c r="C39" t="s">
        <v>50</v>
      </c>
      <c r="D39">
        <v>8</v>
      </c>
      <c r="E39">
        <v>0</v>
      </c>
      <c r="F39">
        <v>8</v>
      </c>
      <c r="G39">
        <v>-0.23885769737298129</v>
      </c>
      <c r="H39">
        <v>0.22308102345415781</v>
      </c>
      <c r="I39">
        <v>0</v>
      </c>
      <c r="J39">
        <v>0</v>
      </c>
      <c r="K39">
        <v>1.8383570718781071E-2</v>
      </c>
      <c r="L39">
        <v>0.27689359220065002</v>
      </c>
      <c r="M39">
        <v>-0.39340101522842652</v>
      </c>
      <c r="N39">
        <v>0.15708812260536401</v>
      </c>
    </row>
    <row r="40" spans="1:14" x14ac:dyDescent="0.2">
      <c r="A40">
        <v>39</v>
      </c>
      <c r="B40" t="s">
        <v>54</v>
      </c>
      <c r="C40" t="s">
        <v>53</v>
      </c>
      <c r="D40">
        <v>8</v>
      </c>
      <c r="E40">
        <v>0</v>
      </c>
      <c r="F40">
        <v>8</v>
      </c>
      <c r="G40">
        <v>-0.22139044846468431</v>
      </c>
      <c r="H40">
        <v>0.1948294243070362</v>
      </c>
      <c r="I40">
        <v>0</v>
      </c>
      <c r="J40">
        <v>1</v>
      </c>
      <c r="K40">
        <v>5.1341503809208258E-3</v>
      </c>
      <c r="L40">
        <v>0.23606366136155321</v>
      </c>
      <c r="M40">
        <v>-0.42047377326565161</v>
      </c>
      <c r="N40">
        <v>0.22030651340996171</v>
      </c>
    </row>
    <row r="41" spans="1:14" x14ac:dyDescent="0.2">
      <c r="A41">
        <v>40</v>
      </c>
      <c r="B41" t="s">
        <v>55</v>
      </c>
      <c r="C41" t="s">
        <v>56</v>
      </c>
      <c r="D41">
        <v>8</v>
      </c>
      <c r="E41">
        <v>0</v>
      </c>
      <c r="F41">
        <v>8</v>
      </c>
      <c r="G41">
        <v>-0.20004158868787689</v>
      </c>
      <c r="H41">
        <v>0.23614072494669511</v>
      </c>
      <c r="I41">
        <v>0</v>
      </c>
      <c r="J41">
        <v>0</v>
      </c>
      <c r="K41">
        <v>3.0639284531301731E-2</v>
      </c>
      <c r="L41">
        <v>0.29772518956753607</v>
      </c>
      <c r="M41">
        <v>-0.37817258883248739</v>
      </c>
      <c r="N41">
        <v>0.18007662835249039</v>
      </c>
    </row>
    <row r="42" spans="1:14" x14ac:dyDescent="0.2">
      <c r="A42">
        <v>41</v>
      </c>
      <c r="B42" t="s">
        <v>57</v>
      </c>
      <c r="C42" t="s">
        <v>52</v>
      </c>
      <c r="D42">
        <v>8</v>
      </c>
      <c r="E42">
        <v>0</v>
      </c>
      <c r="F42">
        <v>8</v>
      </c>
      <c r="G42">
        <v>-0.22811395300478271</v>
      </c>
      <c r="H42">
        <v>0.23267590618336881</v>
      </c>
      <c r="I42">
        <v>0</v>
      </c>
      <c r="J42">
        <v>0</v>
      </c>
      <c r="K42">
        <v>2.7326929446836679E-2</v>
      </c>
      <c r="L42">
        <v>0.28293475543704683</v>
      </c>
      <c r="M42">
        <v>-0.395093062605753</v>
      </c>
      <c r="N42">
        <v>0.19540229885057481</v>
      </c>
    </row>
    <row r="43" spans="1:14" x14ac:dyDescent="0.2">
      <c r="A43">
        <v>42</v>
      </c>
      <c r="B43" t="s">
        <v>72</v>
      </c>
      <c r="C43" t="s">
        <v>65</v>
      </c>
      <c r="D43">
        <v>8</v>
      </c>
      <c r="E43">
        <v>0</v>
      </c>
      <c r="F43">
        <v>8</v>
      </c>
      <c r="G43">
        <v>0.5</v>
      </c>
      <c r="H43">
        <v>0.21380597014925379</v>
      </c>
      <c r="I43">
        <v>0</v>
      </c>
      <c r="J43">
        <v>0</v>
      </c>
      <c r="K43">
        <v>-1.4905597880092989E-3</v>
      </c>
      <c r="L43">
        <v>0.2858511790684109</v>
      </c>
      <c r="M43">
        <v>-0.3697123519458545</v>
      </c>
      <c r="N43">
        <v>0.19348659003831431</v>
      </c>
    </row>
    <row r="44" spans="1:14" x14ac:dyDescent="0.2">
      <c r="A44">
        <v>43</v>
      </c>
      <c r="B44" t="s">
        <v>64</v>
      </c>
      <c r="C44" t="s">
        <v>65</v>
      </c>
      <c r="D44">
        <v>9</v>
      </c>
      <c r="E44">
        <v>0</v>
      </c>
      <c r="F44">
        <v>9</v>
      </c>
      <c r="G44">
        <v>0.11689887017397931</v>
      </c>
      <c r="H44">
        <v>0.30410447761194032</v>
      </c>
      <c r="I44">
        <v>0</v>
      </c>
      <c r="J44">
        <v>0</v>
      </c>
      <c r="K44">
        <v>-3.8257701225571282E-2</v>
      </c>
      <c r="L44">
        <v>0.3685526206149487</v>
      </c>
      <c r="M44">
        <v>-0.39170896785109988</v>
      </c>
      <c r="N44">
        <v>0.29501915708812271</v>
      </c>
    </row>
    <row r="45" spans="1:14" x14ac:dyDescent="0.2">
      <c r="A45">
        <v>44</v>
      </c>
      <c r="B45" t="s">
        <v>73</v>
      </c>
      <c r="C45" t="s">
        <v>65</v>
      </c>
      <c r="D45">
        <v>10</v>
      </c>
      <c r="E45">
        <v>0</v>
      </c>
      <c r="F45">
        <v>10</v>
      </c>
      <c r="G45">
        <v>-3.6459416372080139E-2</v>
      </c>
      <c r="H45">
        <v>0.35687633262260121</v>
      </c>
      <c r="I45">
        <v>0</v>
      </c>
      <c r="J45">
        <v>0</v>
      </c>
      <c r="K45">
        <v>-0.13805895992050349</v>
      </c>
      <c r="L45">
        <v>0.40084159653362211</v>
      </c>
      <c r="M45">
        <v>-0.43062605752961092</v>
      </c>
      <c r="N45">
        <v>0.40996168582375481</v>
      </c>
    </row>
    <row r="46" spans="1:14" x14ac:dyDescent="0.2">
      <c r="A46">
        <v>45</v>
      </c>
      <c r="B46" t="s">
        <v>74</v>
      </c>
      <c r="C46" t="s">
        <v>75</v>
      </c>
      <c r="D46">
        <v>10</v>
      </c>
      <c r="E46">
        <v>0</v>
      </c>
      <c r="F46">
        <v>10</v>
      </c>
      <c r="G46">
        <v>0.19435780134470099</v>
      </c>
      <c r="H46">
        <v>0.29557569296375269</v>
      </c>
      <c r="I46">
        <v>0</v>
      </c>
      <c r="J46">
        <v>0</v>
      </c>
      <c r="K46">
        <v>-0.1969195097714474</v>
      </c>
      <c r="L46">
        <v>0.31418215148737599</v>
      </c>
      <c r="M46">
        <v>-0.48477157360406098</v>
      </c>
      <c r="N46">
        <v>0.45977011494252867</v>
      </c>
    </row>
    <row r="47" spans="1:14" x14ac:dyDescent="0.2">
      <c r="A47">
        <v>46</v>
      </c>
      <c r="B47" t="s">
        <v>66</v>
      </c>
      <c r="C47" t="s">
        <v>67</v>
      </c>
      <c r="D47">
        <v>9</v>
      </c>
      <c r="E47">
        <v>0</v>
      </c>
      <c r="F47">
        <v>9</v>
      </c>
      <c r="G47">
        <v>-0.26970264088168022</v>
      </c>
      <c r="H47">
        <v>0.28491471215351799</v>
      </c>
      <c r="I47">
        <v>0</v>
      </c>
      <c r="J47">
        <v>0</v>
      </c>
      <c r="K47">
        <v>-3.7595230208678408E-2</v>
      </c>
      <c r="L47">
        <v>0.33751354053828858</v>
      </c>
      <c r="M47">
        <v>-0.41539763113367179</v>
      </c>
      <c r="N47">
        <v>0.3007662835249042</v>
      </c>
    </row>
    <row r="48" spans="1:14" x14ac:dyDescent="0.2">
      <c r="A48">
        <v>47</v>
      </c>
      <c r="B48" t="s">
        <v>68</v>
      </c>
      <c r="C48" t="s">
        <v>69</v>
      </c>
      <c r="D48">
        <v>9</v>
      </c>
      <c r="E48">
        <v>0</v>
      </c>
      <c r="F48">
        <v>9</v>
      </c>
      <c r="G48">
        <v>-7.988493796354057E-2</v>
      </c>
      <c r="H48">
        <v>0.25613006396588489</v>
      </c>
      <c r="I48">
        <v>0</v>
      </c>
      <c r="J48">
        <v>0</v>
      </c>
      <c r="K48">
        <v>-5.3163299105664127E-2</v>
      </c>
      <c r="L48">
        <v>0.30001666527789361</v>
      </c>
      <c r="M48">
        <v>-0.43401015228426398</v>
      </c>
      <c r="N48">
        <v>0.32950191570881238</v>
      </c>
    </row>
    <row r="49" spans="1:14" x14ac:dyDescent="0.2">
      <c r="A49">
        <v>48</v>
      </c>
      <c r="B49" t="s">
        <v>70</v>
      </c>
      <c r="C49" t="s">
        <v>71</v>
      </c>
      <c r="D49">
        <v>9</v>
      </c>
      <c r="E49">
        <v>0</v>
      </c>
      <c r="F49">
        <v>9</v>
      </c>
      <c r="G49">
        <v>-0.2031607402786442</v>
      </c>
      <c r="H49">
        <v>0.30756929637526648</v>
      </c>
      <c r="I49">
        <v>0</v>
      </c>
      <c r="J49">
        <v>0</v>
      </c>
      <c r="K49">
        <v>-3.4945346141106219E-2</v>
      </c>
      <c r="L49">
        <v>0.3685526206149487</v>
      </c>
      <c r="M49">
        <v>-0.395093062605753</v>
      </c>
      <c r="N49">
        <v>0.3007662835249042</v>
      </c>
    </row>
    <row r="50" spans="1:14" x14ac:dyDescent="0.2">
      <c r="A50">
        <v>49</v>
      </c>
      <c r="B50" t="s">
        <v>79</v>
      </c>
      <c r="C50" t="s">
        <v>80</v>
      </c>
      <c r="D50">
        <v>7</v>
      </c>
      <c r="E50">
        <v>0</v>
      </c>
      <c r="F50">
        <v>7</v>
      </c>
      <c r="G50">
        <v>-0.2601718999098912</v>
      </c>
      <c r="H50">
        <v>0.17937100213219609</v>
      </c>
      <c r="I50">
        <v>0</v>
      </c>
      <c r="J50">
        <v>1</v>
      </c>
      <c r="K50">
        <v>2.153030804902339E-3</v>
      </c>
      <c r="L50">
        <v>0.22939755020414981</v>
      </c>
      <c r="M50">
        <v>-0.3646362098138749</v>
      </c>
      <c r="N50">
        <v>9.9616858237547984E-2</v>
      </c>
    </row>
    <row r="51" spans="1:14" x14ac:dyDescent="0.2">
      <c r="A51">
        <v>50</v>
      </c>
      <c r="B51" t="s">
        <v>81</v>
      </c>
      <c r="C51" t="s">
        <v>80</v>
      </c>
      <c r="D51">
        <v>8</v>
      </c>
      <c r="E51">
        <v>0</v>
      </c>
      <c r="F51">
        <v>8</v>
      </c>
      <c r="G51">
        <v>-0.166285437027795</v>
      </c>
      <c r="H51">
        <v>0.2462686567164179</v>
      </c>
      <c r="I51">
        <v>0</v>
      </c>
      <c r="J51">
        <v>0</v>
      </c>
      <c r="K51">
        <v>-8.2312023848956542E-2</v>
      </c>
      <c r="L51">
        <v>0.28105991167402722</v>
      </c>
      <c r="M51">
        <v>-0.41370558375634531</v>
      </c>
      <c r="N51">
        <v>0.17241379310344829</v>
      </c>
    </row>
    <row r="52" spans="1:14" x14ac:dyDescent="0.2">
      <c r="A52">
        <v>51</v>
      </c>
      <c r="B52" t="s">
        <v>82</v>
      </c>
      <c r="C52" t="s">
        <v>91</v>
      </c>
      <c r="D52">
        <v>1</v>
      </c>
      <c r="E52">
        <v>1</v>
      </c>
      <c r="F52">
        <v>2</v>
      </c>
      <c r="G52">
        <v>-0.18721840992583341</v>
      </c>
      <c r="H52">
        <v>0.1023454157782516</v>
      </c>
      <c r="I52">
        <v>1</v>
      </c>
      <c r="J52">
        <v>1</v>
      </c>
      <c r="K52">
        <v>8.131831732361712E-2</v>
      </c>
      <c r="L52">
        <v>0.17106907757686871</v>
      </c>
      <c r="M52">
        <v>0.49999999999999989</v>
      </c>
      <c r="N52">
        <v>-0.46551724137931028</v>
      </c>
    </row>
    <row r="53" spans="1:14" x14ac:dyDescent="0.2">
      <c r="A53">
        <v>52</v>
      </c>
      <c r="B53" t="s">
        <v>83</v>
      </c>
      <c r="C53" t="s">
        <v>91</v>
      </c>
      <c r="D53">
        <v>2</v>
      </c>
      <c r="E53">
        <v>1</v>
      </c>
      <c r="F53">
        <v>3</v>
      </c>
      <c r="G53">
        <v>-0.24488805711513131</v>
      </c>
      <c r="H53">
        <v>0.13896588486140721</v>
      </c>
      <c r="I53">
        <v>1</v>
      </c>
      <c r="J53">
        <v>1</v>
      </c>
      <c r="K53">
        <v>-3.063928453130171E-2</v>
      </c>
      <c r="L53">
        <v>0.17586034497125241</v>
      </c>
      <c r="M53">
        <v>0.20219966159052449</v>
      </c>
      <c r="N53">
        <v>-0.36590038314176238</v>
      </c>
    </row>
    <row r="54" spans="1:14" x14ac:dyDescent="0.2">
      <c r="A54">
        <v>53</v>
      </c>
      <c r="B54" t="s">
        <v>84</v>
      </c>
      <c r="C54" t="s">
        <v>91</v>
      </c>
      <c r="D54">
        <v>3</v>
      </c>
      <c r="E54">
        <v>1</v>
      </c>
      <c r="F54">
        <v>4</v>
      </c>
      <c r="G54">
        <v>-0.28041172800998132</v>
      </c>
      <c r="H54">
        <v>0.18907249466950959</v>
      </c>
      <c r="I54">
        <v>1</v>
      </c>
      <c r="J54">
        <v>1</v>
      </c>
      <c r="K54">
        <v>-9.7880092745942268E-2</v>
      </c>
      <c r="L54">
        <v>0.2212732272310641</v>
      </c>
      <c r="M54">
        <v>7.6142131979694411E-3</v>
      </c>
      <c r="N54">
        <v>-0.26819923371647508</v>
      </c>
    </row>
    <row r="55" spans="1:14" x14ac:dyDescent="0.2">
      <c r="A55">
        <v>54</v>
      </c>
      <c r="B55" t="s">
        <v>85</v>
      </c>
      <c r="C55" t="s">
        <v>91</v>
      </c>
      <c r="D55">
        <v>4</v>
      </c>
      <c r="E55">
        <v>1</v>
      </c>
      <c r="F55">
        <v>5</v>
      </c>
      <c r="G55">
        <v>-0.15637346641713451</v>
      </c>
      <c r="H55">
        <v>0.24386993603411519</v>
      </c>
      <c r="I55">
        <v>1</v>
      </c>
      <c r="J55">
        <v>0</v>
      </c>
      <c r="K55">
        <v>-0.16346472341835039</v>
      </c>
      <c r="L55">
        <v>0.27585201233230572</v>
      </c>
      <c r="M55">
        <v>-0.1057529610829105</v>
      </c>
      <c r="N55">
        <v>-0.1532567049808429</v>
      </c>
    </row>
    <row r="56" spans="1:14" x14ac:dyDescent="0.2">
      <c r="A56">
        <v>55</v>
      </c>
      <c r="B56" t="s">
        <v>86</v>
      </c>
      <c r="C56" t="s">
        <v>91</v>
      </c>
      <c r="D56">
        <v>5</v>
      </c>
      <c r="E56">
        <v>1</v>
      </c>
      <c r="F56">
        <v>6</v>
      </c>
      <c r="G56">
        <v>-0.1181811880501837</v>
      </c>
      <c r="H56">
        <v>0.29717484008528788</v>
      </c>
      <c r="I56">
        <v>1</v>
      </c>
      <c r="J56">
        <v>0</v>
      </c>
      <c r="K56">
        <v>-0.228718118582312</v>
      </c>
      <c r="L56">
        <v>0.32772268977585189</v>
      </c>
      <c r="M56">
        <v>-0.1954314720812183</v>
      </c>
      <c r="N56">
        <v>-5.5555555555555497E-2</v>
      </c>
    </row>
    <row r="57" spans="1:14" x14ac:dyDescent="0.2">
      <c r="A57">
        <v>56</v>
      </c>
      <c r="B57" t="s">
        <v>87</v>
      </c>
      <c r="C57" t="s">
        <v>91</v>
      </c>
      <c r="D57">
        <v>6</v>
      </c>
      <c r="E57">
        <v>1</v>
      </c>
      <c r="F57">
        <v>7</v>
      </c>
      <c r="G57">
        <v>-1.0119914050044979E-2</v>
      </c>
      <c r="H57">
        <v>0.34861407249466952</v>
      </c>
      <c r="I57">
        <v>1</v>
      </c>
      <c r="J57">
        <v>0</v>
      </c>
      <c r="K57">
        <v>-0.29927128188141772</v>
      </c>
      <c r="L57">
        <v>0.37584367969335902</v>
      </c>
      <c r="M57">
        <v>-0.28003384094754658</v>
      </c>
      <c r="N57">
        <v>4.0229885057471299E-2</v>
      </c>
    </row>
    <row r="58" spans="1:14" x14ac:dyDescent="0.2">
      <c r="A58">
        <v>57</v>
      </c>
      <c r="B58" t="s">
        <v>88</v>
      </c>
      <c r="C58" t="s">
        <v>91</v>
      </c>
      <c r="D58">
        <v>7</v>
      </c>
      <c r="E58">
        <v>1</v>
      </c>
      <c r="F58">
        <v>8</v>
      </c>
      <c r="G58">
        <v>3.5627642614542238E-2</v>
      </c>
      <c r="H58">
        <v>0.40485074626865669</v>
      </c>
      <c r="I58">
        <v>1</v>
      </c>
      <c r="J58">
        <v>0</v>
      </c>
      <c r="K58">
        <v>-0.36750579662139782</v>
      </c>
      <c r="L58">
        <v>0.42042329805849521</v>
      </c>
      <c r="M58">
        <v>-0.33079526226734352</v>
      </c>
      <c r="N58">
        <v>0.1340996168582376</v>
      </c>
    </row>
    <row r="59" spans="1:14" x14ac:dyDescent="0.2">
      <c r="A59">
        <v>58</v>
      </c>
      <c r="B59" t="s">
        <v>89</v>
      </c>
      <c r="C59" t="s">
        <v>91</v>
      </c>
      <c r="D59">
        <v>8</v>
      </c>
      <c r="E59">
        <v>1</v>
      </c>
      <c r="F59">
        <v>9</v>
      </c>
      <c r="G59">
        <v>9.9743536424759194E-2</v>
      </c>
      <c r="H59">
        <v>0.44936034115138601</v>
      </c>
      <c r="I59">
        <v>1</v>
      </c>
      <c r="J59">
        <v>0</v>
      </c>
      <c r="K59">
        <v>-0.43077177873468042</v>
      </c>
      <c r="L59">
        <v>0.4591700691609033</v>
      </c>
      <c r="M59">
        <v>-0.38155668358714062</v>
      </c>
      <c r="N59">
        <v>0.24904214559386981</v>
      </c>
    </row>
    <row r="60" spans="1:14" x14ac:dyDescent="0.2">
      <c r="A60">
        <v>59</v>
      </c>
      <c r="B60" t="s">
        <v>90</v>
      </c>
      <c r="C60" t="s">
        <v>91</v>
      </c>
      <c r="D60">
        <v>9</v>
      </c>
      <c r="E60">
        <v>1</v>
      </c>
      <c r="F60">
        <v>10</v>
      </c>
      <c r="G60">
        <v>0.1333610591252512</v>
      </c>
      <c r="H60">
        <v>0.5</v>
      </c>
      <c r="I60">
        <v>1</v>
      </c>
      <c r="J60">
        <v>0</v>
      </c>
      <c r="K60">
        <v>-0.5</v>
      </c>
      <c r="L60">
        <v>0.49999999999999989</v>
      </c>
      <c r="M60">
        <v>-0.42554991539763121</v>
      </c>
      <c r="N60">
        <v>0.3735632183908047</v>
      </c>
    </row>
    <row r="61" spans="1:14" x14ac:dyDescent="0.2">
      <c r="A61">
        <v>60</v>
      </c>
      <c r="B61" t="s">
        <v>94</v>
      </c>
      <c r="C61" t="s">
        <v>100</v>
      </c>
      <c r="D61">
        <v>3</v>
      </c>
      <c r="E61">
        <v>1</v>
      </c>
      <c r="F61">
        <v>4</v>
      </c>
      <c r="G61">
        <v>-0.15398211686421301</v>
      </c>
      <c r="H61">
        <v>0.14954690831556511</v>
      </c>
      <c r="I61">
        <v>1</v>
      </c>
      <c r="J61">
        <v>1</v>
      </c>
      <c r="K61">
        <v>-0.1558463067240809</v>
      </c>
      <c r="L61">
        <v>0.16190317473543869</v>
      </c>
      <c r="M61">
        <v>-6.0067681895093143E-2</v>
      </c>
      <c r="N61">
        <v>-0.25670498084291182</v>
      </c>
    </row>
    <row r="62" spans="1:14" x14ac:dyDescent="0.2">
      <c r="A62">
        <v>61</v>
      </c>
      <c r="B62" t="s">
        <v>95</v>
      </c>
      <c r="C62" t="s">
        <v>100</v>
      </c>
      <c r="D62">
        <v>4</v>
      </c>
      <c r="E62">
        <v>1</v>
      </c>
      <c r="F62">
        <v>5</v>
      </c>
      <c r="G62">
        <v>-0.15581895057877579</v>
      </c>
      <c r="H62">
        <v>0.19536247334754811</v>
      </c>
      <c r="I62">
        <v>1</v>
      </c>
      <c r="J62">
        <v>1</v>
      </c>
      <c r="K62">
        <v>-0.22275587943027489</v>
      </c>
      <c r="L62">
        <v>0.21752353970502461</v>
      </c>
      <c r="M62">
        <v>-0.14467005076142131</v>
      </c>
      <c r="N62">
        <v>-0.17432950191570881</v>
      </c>
    </row>
    <row r="63" spans="1:14" x14ac:dyDescent="0.2">
      <c r="A63">
        <v>62</v>
      </c>
      <c r="B63" t="s">
        <v>96</v>
      </c>
      <c r="C63" t="s">
        <v>100</v>
      </c>
      <c r="D63">
        <v>5</v>
      </c>
      <c r="E63">
        <v>1</v>
      </c>
      <c r="F63">
        <v>6</v>
      </c>
      <c r="G63">
        <v>-0.1023081721771677</v>
      </c>
      <c r="H63">
        <v>0.2478678038379532</v>
      </c>
      <c r="I63">
        <v>1</v>
      </c>
      <c r="J63">
        <v>0</v>
      </c>
      <c r="K63">
        <v>-0.28304074196753892</v>
      </c>
      <c r="L63">
        <v>0.27043579701691528</v>
      </c>
      <c r="M63">
        <v>-0.14467005076142131</v>
      </c>
      <c r="N63">
        <v>-3.8314176245210628E-2</v>
      </c>
    </row>
    <row r="64" spans="1:14" x14ac:dyDescent="0.2">
      <c r="A64">
        <v>63</v>
      </c>
      <c r="B64" t="s">
        <v>97</v>
      </c>
      <c r="C64" t="s">
        <v>100</v>
      </c>
      <c r="D64">
        <v>6</v>
      </c>
      <c r="E64">
        <v>1</v>
      </c>
      <c r="F64">
        <v>7</v>
      </c>
      <c r="G64">
        <v>7.0978027309905128E-2</v>
      </c>
      <c r="H64">
        <v>0.29824093816631131</v>
      </c>
      <c r="I64">
        <v>1</v>
      </c>
      <c r="J64">
        <v>0</v>
      </c>
      <c r="K64">
        <v>-0.3575687313680026</v>
      </c>
      <c r="L64">
        <v>0.32355637030247492</v>
      </c>
      <c r="M64">
        <v>-0.2969543147208123</v>
      </c>
      <c r="N64">
        <v>8.8122605363984696E-2</v>
      </c>
    </row>
    <row r="65" spans="1:14" x14ac:dyDescent="0.2">
      <c r="A65">
        <v>64</v>
      </c>
      <c r="B65" t="s">
        <v>98</v>
      </c>
      <c r="C65" t="s">
        <v>100</v>
      </c>
      <c r="D65">
        <v>7</v>
      </c>
      <c r="E65">
        <v>1</v>
      </c>
      <c r="F65">
        <v>8</v>
      </c>
      <c r="G65">
        <v>4.602481458376656E-2</v>
      </c>
      <c r="H65">
        <v>0.35421108742004259</v>
      </c>
      <c r="I65">
        <v>1</v>
      </c>
      <c r="J65">
        <v>0</v>
      </c>
      <c r="K65">
        <v>-0.43010930771778733</v>
      </c>
      <c r="L65">
        <v>0.37042746437796847</v>
      </c>
      <c r="M65">
        <v>-0.34771573604060918</v>
      </c>
      <c r="N65">
        <v>0.15708812260536401</v>
      </c>
    </row>
    <row r="66" spans="1:14" x14ac:dyDescent="0.2">
      <c r="A66">
        <v>65</v>
      </c>
      <c r="B66" t="s">
        <v>99</v>
      </c>
      <c r="C66" t="s">
        <v>100</v>
      </c>
      <c r="D66">
        <v>8</v>
      </c>
      <c r="E66">
        <v>1</v>
      </c>
      <c r="F66">
        <v>9</v>
      </c>
      <c r="G66">
        <v>4.1172800998128617E-2</v>
      </c>
      <c r="H66">
        <v>0.40751599147121531</v>
      </c>
      <c r="I66">
        <v>1</v>
      </c>
      <c r="J66">
        <v>0</v>
      </c>
      <c r="L66">
        <v>0.41438213482209812</v>
      </c>
      <c r="M66">
        <v>-0.39001692047377329</v>
      </c>
      <c r="N66">
        <v>0.30459770114942541</v>
      </c>
    </row>
    <row r="67" spans="1:14" x14ac:dyDescent="0.2">
      <c r="A67">
        <v>66</v>
      </c>
      <c r="B67" t="s">
        <v>101</v>
      </c>
      <c r="C67" t="s">
        <v>100</v>
      </c>
      <c r="D67">
        <v>9</v>
      </c>
      <c r="E67">
        <v>1</v>
      </c>
      <c r="F67">
        <v>10</v>
      </c>
      <c r="G67">
        <v>2.93893394330077E-2</v>
      </c>
      <c r="H67">
        <v>0.44522921108742008</v>
      </c>
      <c r="I67">
        <v>1</v>
      </c>
      <c r="J67">
        <v>0</v>
      </c>
      <c r="L67">
        <v>0.45500374968752588</v>
      </c>
      <c r="M67">
        <v>-0.42724196277495768</v>
      </c>
      <c r="N67">
        <v>0.41187739463601541</v>
      </c>
    </row>
    <row r="68" spans="1:14" x14ac:dyDescent="0.2">
      <c r="A68">
        <v>67</v>
      </c>
      <c r="B68" t="s">
        <v>113</v>
      </c>
      <c r="C68" t="s">
        <v>103</v>
      </c>
      <c r="D68">
        <v>5</v>
      </c>
      <c r="E68">
        <v>1</v>
      </c>
      <c r="F68">
        <v>6</v>
      </c>
      <c r="G68">
        <v>-9.1564427808969229E-2</v>
      </c>
      <c r="H68">
        <v>0.25826226012793169</v>
      </c>
      <c r="I68">
        <v>1</v>
      </c>
      <c r="J68">
        <v>0</v>
      </c>
      <c r="K68">
        <v>-0.29595892679695263</v>
      </c>
      <c r="L68">
        <v>0.26876926922756439</v>
      </c>
      <c r="M68">
        <v>-2.6226734348561782E-2</v>
      </c>
      <c r="N68">
        <v>-6.7049808429118715E-2</v>
      </c>
    </row>
    <row r="69" spans="1:14" x14ac:dyDescent="0.2">
      <c r="A69">
        <v>68</v>
      </c>
      <c r="B69" t="s">
        <v>102</v>
      </c>
      <c r="C69" t="s">
        <v>103</v>
      </c>
      <c r="D69">
        <v>6</v>
      </c>
      <c r="E69">
        <v>1</v>
      </c>
      <c r="F69">
        <v>7</v>
      </c>
      <c r="G69">
        <v>-4.6856588341304461E-2</v>
      </c>
      <c r="H69">
        <v>0.31156716417910452</v>
      </c>
      <c r="I69">
        <v>1</v>
      </c>
      <c r="J69">
        <v>0</v>
      </c>
      <c r="K69">
        <v>-0.3552500828088771</v>
      </c>
      <c r="L69">
        <v>0.31626531122406459</v>
      </c>
      <c r="M69">
        <v>-0.2969543147208123</v>
      </c>
      <c r="N69">
        <v>3.4482758620689717E-2</v>
      </c>
    </row>
    <row r="70" spans="1:14" x14ac:dyDescent="0.2">
      <c r="A70">
        <v>69</v>
      </c>
      <c r="B70" t="s">
        <v>104</v>
      </c>
      <c r="C70" t="s">
        <v>103</v>
      </c>
      <c r="D70">
        <v>7</v>
      </c>
      <c r="E70">
        <v>1</v>
      </c>
      <c r="F70">
        <v>8</v>
      </c>
      <c r="G70">
        <v>-9.1911000207943377E-2</v>
      </c>
      <c r="H70">
        <v>0.36487206823027718</v>
      </c>
      <c r="I70">
        <v>1</v>
      </c>
      <c r="J70">
        <v>0</v>
      </c>
      <c r="K70">
        <v>-0.42977807220934078</v>
      </c>
      <c r="L70">
        <v>0.36417798516790262</v>
      </c>
      <c r="M70">
        <v>-0.33079526226734352</v>
      </c>
      <c r="N70">
        <v>0.1743295019157089</v>
      </c>
    </row>
    <row r="71" spans="1:14" x14ac:dyDescent="0.2">
      <c r="A71">
        <v>70</v>
      </c>
      <c r="B71" t="s">
        <v>105</v>
      </c>
      <c r="C71" t="s">
        <v>103</v>
      </c>
      <c r="D71">
        <v>8</v>
      </c>
      <c r="E71">
        <v>1</v>
      </c>
      <c r="F71">
        <v>9</v>
      </c>
      <c r="G71">
        <v>-5.2679004644068939E-3</v>
      </c>
      <c r="H71">
        <v>0.42084221748400852</v>
      </c>
      <c r="I71">
        <v>1</v>
      </c>
      <c r="J71">
        <v>0</v>
      </c>
      <c r="L71">
        <v>0.41209065911174081</v>
      </c>
      <c r="M71">
        <v>-0.38155668358714062</v>
      </c>
      <c r="N71">
        <v>0.29693486590038309</v>
      </c>
    </row>
    <row r="72" spans="1:14" x14ac:dyDescent="0.2">
      <c r="A72">
        <v>71</v>
      </c>
      <c r="B72" t="s">
        <v>106</v>
      </c>
      <c r="C72" t="s">
        <v>103</v>
      </c>
      <c r="D72">
        <v>9</v>
      </c>
      <c r="E72">
        <v>1</v>
      </c>
      <c r="F72">
        <v>10</v>
      </c>
      <c r="G72">
        <v>0.22693560684827049</v>
      </c>
      <c r="H72">
        <v>0.45015991471215339</v>
      </c>
      <c r="I72">
        <v>1</v>
      </c>
      <c r="J72">
        <v>0</v>
      </c>
      <c r="L72">
        <v>0.45292058995083739</v>
      </c>
      <c r="M72">
        <v>-0.43231810490693751</v>
      </c>
      <c r="N72">
        <v>0.41570881226053641</v>
      </c>
    </row>
    <row r="73" spans="1:14" x14ac:dyDescent="0.2">
      <c r="A73">
        <v>72</v>
      </c>
      <c r="B73" t="s">
        <v>114</v>
      </c>
      <c r="C73" t="s">
        <v>109</v>
      </c>
      <c r="D73">
        <v>7</v>
      </c>
      <c r="E73">
        <v>1</v>
      </c>
      <c r="F73">
        <v>8</v>
      </c>
      <c r="G73">
        <v>7.9018506966104796E-3</v>
      </c>
      <c r="H73">
        <v>0.35954157782515989</v>
      </c>
      <c r="I73">
        <v>1</v>
      </c>
      <c r="J73">
        <v>0</v>
      </c>
      <c r="K73">
        <v>-0.42812189466710843</v>
      </c>
      <c r="L73">
        <v>0.35834513790517469</v>
      </c>
      <c r="M73">
        <v>-0.33079526226734352</v>
      </c>
      <c r="N73">
        <v>0.18199233716475099</v>
      </c>
    </row>
    <row r="74" spans="1:14" x14ac:dyDescent="0.2">
      <c r="A74">
        <v>73</v>
      </c>
      <c r="B74" t="s">
        <v>107</v>
      </c>
      <c r="C74" t="s">
        <v>109</v>
      </c>
      <c r="D74">
        <v>8</v>
      </c>
      <c r="E74">
        <v>1</v>
      </c>
      <c r="F74">
        <v>9</v>
      </c>
      <c r="G74">
        <v>9.6347126914812231E-3</v>
      </c>
      <c r="H74">
        <v>0.40031982942430699</v>
      </c>
      <c r="I74">
        <v>1</v>
      </c>
      <c r="J74">
        <v>0</v>
      </c>
      <c r="L74">
        <v>0.40521623198066831</v>
      </c>
      <c r="M74">
        <v>-0.38155668358714062</v>
      </c>
      <c r="N74">
        <v>0.29885057471264359</v>
      </c>
    </row>
    <row r="75" spans="1:14" x14ac:dyDescent="0.2">
      <c r="A75">
        <v>74</v>
      </c>
      <c r="B75" t="s">
        <v>108</v>
      </c>
      <c r="C75" t="s">
        <v>109</v>
      </c>
      <c r="D75">
        <v>9</v>
      </c>
      <c r="E75">
        <v>1</v>
      </c>
      <c r="F75">
        <v>10</v>
      </c>
      <c r="G75">
        <v>0.1720038816108686</v>
      </c>
      <c r="H75">
        <v>0.44349680170575689</v>
      </c>
      <c r="I75">
        <v>1</v>
      </c>
      <c r="J75">
        <v>0</v>
      </c>
      <c r="L75">
        <v>0.44687942671444048</v>
      </c>
      <c r="M75">
        <v>-0.43231810490693751</v>
      </c>
      <c r="N75">
        <v>0.41570881226053641</v>
      </c>
    </row>
    <row r="76" spans="1:14" x14ac:dyDescent="0.2">
      <c r="A76">
        <v>75</v>
      </c>
      <c r="B76" t="s">
        <v>115</v>
      </c>
      <c r="C76" t="s">
        <v>116</v>
      </c>
      <c r="D76">
        <v>9</v>
      </c>
      <c r="E76">
        <v>1</v>
      </c>
      <c r="F76">
        <v>10</v>
      </c>
      <c r="G76">
        <v>0.1700977334165108</v>
      </c>
      <c r="H76">
        <v>0.45015991471215339</v>
      </c>
      <c r="I76">
        <v>1</v>
      </c>
      <c r="J76">
        <v>0</v>
      </c>
      <c r="L76">
        <v>0.47612698941754861</v>
      </c>
      <c r="M76">
        <v>-0.42385786802030467</v>
      </c>
      <c r="N76">
        <v>0.36781609195402298</v>
      </c>
    </row>
    <row r="77" spans="1:14" x14ac:dyDescent="0.2">
      <c r="A77">
        <v>76</v>
      </c>
      <c r="B77" t="s">
        <v>110</v>
      </c>
      <c r="C77" t="s">
        <v>117</v>
      </c>
      <c r="D77">
        <v>4</v>
      </c>
      <c r="E77">
        <v>1</v>
      </c>
      <c r="F77">
        <v>5</v>
      </c>
      <c r="G77">
        <v>-0.20267553892008039</v>
      </c>
      <c r="H77">
        <v>0.21785714285714289</v>
      </c>
      <c r="I77">
        <v>1</v>
      </c>
      <c r="J77">
        <v>0</v>
      </c>
      <c r="K77">
        <v>-0.19294468367008949</v>
      </c>
      <c r="L77">
        <v>0.24460461628197661</v>
      </c>
      <c r="M77">
        <v>-0.1277495769881557</v>
      </c>
      <c r="N77">
        <v>-0.1647509578544061</v>
      </c>
    </row>
    <row r="78" spans="1:14" x14ac:dyDescent="0.2">
      <c r="A78">
        <v>77</v>
      </c>
      <c r="B78" t="s">
        <v>121</v>
      </c>
      <c r="C78" t="s">
        <v>117</v>
      </c>
      <c r="D78">
        <v>5</v>
      </c>
      <c r="E78">
        <v>1</v>
      </c>
      <c r="F78">
        <v>6</v>
      </c>
      <c r="G78">
        <v>-0.25549317252374021</v>
      </c>
      <c r="H78">
        <v>0.27425373134328351</v>
      </c>
      <c r="I78">
        <v>1</v>
      </c>
      <c r="J78">
        <v>0</v>
      </c>
      <c r="K78">
        <v>-0.25124213315667432</v>
      </c>
      <c r="L78">
        <v>0.30168319306724439</v>
      </c>
      <c r="M78">
        <v>-0.1954314720812183</v>
      </c>
      <c r="N78">
        <v>-3.4482758620689592E-2</v>
      </c>
    </row>
    <row r="79" spans="1:14" x14ac:dyDescent="0.2">
      <c r="A79">
        <v>78</v>
      </c>
      <c r="B79" t="s">
        <v>122</v>
      </c>
      <c r="C79" t="s">
        <v>117</v>
      </c>
      <c r="D79">
        <v>6</v>
      </c>
      <c r="E79">
        <v>1</v>
      </c>
      <c r="F79">
        <v>7</v>
      </c>
      <c r="G79">
        <v>0.1506896790739585</v>
      </c>
      <c r="H79">
        <v>0.34888059701492541</v>
      </c>
      <c r="I79">
        <v>1</v>
      </c>
      <c r="J79">
        <v>0</v>
      </c>
      <c r="L79">
        <v>0.36209482543121402</v>
      </c>
      <c r="M79">
        <v>-0.28003384094754658</v>
      </c>
      <c r="N79">
        <v>9.5785440613026795E-2</v>
      </c>
    </row>
    <row r="80" spans="1:14" x14ac:dyDescent="0.2">
      <c r="A80">
        <v>79</v>
      </c>
      <c r="B80" t="s">
        <v>118</v>
      </c>
      <c r="C80" t="s">
        <v>119</v>
      </c>
      <c r="D80">
        <v>4</v>
      </c>
      <c r="E80">
        <v>1</v>
      </c>
      <c r="F80">
        <v>5</v>
      </c>
      <c r="G80">
        <v>0.2401400152491856</v>
      </c>
      <c r="H80">
        <v>0.14978678038379539</v>
      </c>
      <c r="I80">
        <v>0</v>
      </c>
      <c r="J80">
        <v>1</v>
      </c>
      <c r="K80">
        <v>-0.28800927459423642</v>
      </c>
      <c r="L80">
        <v>0.15752853928839261</v>
      </c>
      <c r="M80">
        <v>-0.1818950930626059</v>
      </c>
      <c r="N80">
        <v>-0.14750957854406119</v>
      </c>
    </row>
    <row r="81" spans="1:14" x14ac:dyDescent="0.2">
      <c r="A81">
        <v>80</v>
      </c>
      <c r="B81" t="s">
        <v>123</v>
      </c>
      <c r="C81" t="s">
        <v>119</v>
      </c>
      <c r="D81">
        <v>5</v>
      </c>
      <c r="E81">
        <v>1</v>
      </c>
      <c r="F81">
        <v>6</v>
      </c>
      <c r="G81">
        <v>0.12053788036320789</v>
      </c>
      <c r="H81">
        <v>0.20335820895522391</v>
      </c>
      <c r="I81">
        <v>1</v>
      </c>
      <c r="J81">
        <v>0</v>
      </c>
      <c r="K81">
        <v>-0.34365684001324948</v>
      </c>
      <c r="L81">
        <v>0.23627197733522209</v>
      </c>
      <c r="M81">
        <v>-0.22758037225042299</v>
      </c>
      <c r="N81">
        <v>-6.513409961685819E-2</v>
      </c>
    </row>
    <row r="82" spans="1:14" x14ac:dyDescent="0.2">
      <c r="A82">
        <v>81</v>
      </c>
      <c r="B82" t="s">
        <v>124</v>
      </c>
      <c r="C82" t="s">
        <v>119</v>
      </c>
      <c r="D82">
        <v>6</v>
      </c>
      <c r="E82">
        <v>1</v>
      </c>
      <c r="F82">
        <v>7</v>
      </c>
      <c r="G82">
        <v>-0.2062798918694114</v>
      </c>
      <c r="H82">
        <v>0.25293176972281439</v>
      </c>
      <c r="I82">
        <v>1</v>
      </c>
      <c r="J82">
        <v>0</v>
      </c>
      <c r="L82">
        <v>0.26856095325389551</v>
      </c>
      <c r="M82">
        <v>-0.24619289340101519</v>
      </c>
      <c r="N82">
        <v>9.5785440613026795E-2</v>
      </c>
    </row>
    <row r="83" spans="1:14" x14ac:dyDescent="0.2">
      <c r="A83">
        <v>82</v>
      </c>
      <c r="B83" t="s">
        <v>111</v>
      </c>
      <c r="C83" t="s">
        <v>120</v>
      </c>
      <c r="D83">
        <v>5</v>
      </c>
      <c r="E83">
        <v>1</v>
      </c>
      <c r="F83">
        <v>6</v>
      </c>
      <c r="G83">
        <v>-0.25549317252374021</v>
      </c>
      <c r="H83">
        <v>0.27905117270788921</v>
      </c>
      <c r="I83">
        <v>1</v>
      </c>
      <c r="J83">
        <v>0</v>
      </c>
      <c r="K83">
        <v>-0.24892348459754879</v>
      </c>
      <c r="L83">
        <v>0.30918256811932338</v>
      </c>
      <c r="M83">
        <v>-0.1954314720812183</v>
      </c>
      <c r="N83">
        <v>-4.7892720306513398E-2</v>
      </c>
    </row>
    <row r="84" spans="1:14" x14ac:dyDescent="0.2">
      <c r="A84">
        <v>83</v>
      </c>
      <c r="B84" t="s">
        <v>125</v>
      </c>
      <c r="C84" t="s">
        <v>126</v>
      </c>
      <c r="D84">
        <v>5</v>
      </c>
      <c r="E84">
        <v>1</v>
      </c>
      <c r="F84">
        <v>6</v>
      </c>
      <c r="G84">
        <v>-2.7587162958341901E-2</v>
      </c>
      <c r="H84">
        <v>0.23347547974413649</v>
      </c>
      <c r="I84">
        <v>1</v>
      </c>
      <c r="J84">
        <v>0</v>
      </c>
      <c r="K84">
        <v>-0.34365684001324948</v>
      </c>
      <c r="L84">
        <v>0.2614782101491544</v>
      </c>
      <c r="M84">
        <v>-0.1954314720812183</v>
      </c>
      <c r="N84">
        <v>-4.5977011494252873E-2</v>
      </c>
    </row>
    <row r="85" spans="1:14" x14ac:dyDescent="0.2">
      <c r="A85">
        <v>84</v>
      </c>
      <c r="B85" t="s">
        <v>128</v>
      </c>
      <c r="C85" t="s">
        <v>127</v>
      </c>
      <c r="D85">
        <v>6</v>
      </c>
      <c r="E85">
        <v>1</v>
      </c>
      <c r="F85">
        <v>7</v>
      </c>
      <c r="G85">
        <v>6.8898592916060236E-2</v>
      </c>
      <c r="H85">
        <v>0.27425373134328351</v>
      </c>
      <c r="I85">
        <v>1</v>
      </c>
      <c r="J85">
        <v>0</v>
      </c>
      <c r="L85">
        <v>0.30209982501458232</v>
      </c>
      <c r="M85">
        <v>-0.26311336717428091</v>
      </c>
      <c r="N85">
        <v>3.0651340996168671E-2</v>
      </c>
    </row>
    <row r="86" spans="1:14" x14ac:dyDescent="0.2">
      <c r="A86">
        <v>85</v>
      </c>
      <c r="B86" t="s">
        <v>112</v>
      </c>
      <c r="C86" t="s">
        <v>129</v>
      </c>
      <c r="D86">
        <v>6</v>
      </c>
      <c r="E86">
        <v>1</v>
      </c>
      <c r="F86">
        <v>7</v>
      </c>
      <c r="G86">
        <v>-9.1911000207943377E-2</v>
      </c>
      <c r="H86">
        <v>0.33288912579957358</v>
      </c>
      <c r="I86">
        <v>1</v>
      </c>
      <c r="J86">
        <v>0</v>
      </c>
      <c r="L86">
        <v>0.36021998166819419</v>
      </c>
      <c r="M86">
        <v>-0.28003384094754658</v>
      </c>
      <c r="N86">
        <v>8.8122605363984696E-2</v>
      </c>
    </row>
    <row r="87" spans="1:14" x14ac:dyDescent="0.2">
      <c r="A87">
        <v>86</v>
      </c>
      <c r="B87" t="s">
        <v>130</v>
      </c>
      <c r="C87" t="s">
        <v>131</v>
      </c>
      <c r="D87">
        <v>6</v>
      </c>
      <c r="E87">
        <v>1</v>
      </c>
      <c r="F87">
        <v>7</v>
      </c>
      <c r="G87">
        <v>-0.1612254800027724</v>
      </c>
      <c r="H87">
        <v>0.28224946695095948</v>
      </c>
      <c r="I87">
        <v>1</v>
      </c>
      <c r="J87">
        <v>0</v>
      </c>
      <c r="L87">
        <v>0.29960003333055568</v>
      </c>
      <c r="M87">
        <v>-0.1785109983079527</v>
      </c>
      <c r="N87">
        <v>5.5555555555555643E-2</v>
      </c>
    </row>
    <row r="88" spans="1:14" x14ac:dyDescent="0.2">
      <c r="A88">
        <v>87</v>
      </c>
      <c r="B88" t="s">
        <v>135</v>
      </c>
      <c r="C88" t="s">
        <v>134</v>
      </c>
      <c r="D88">
        <v>8</v>
      </c>
      <c r="E88">
        <v>1</v>
      </c>
      <c r="F88">
        <v>9</v>
      </c>
      <c r="G88">
        <v>-0.27559437166424061</v>
      </c>
      <c r="H88">
        <v>0.34888059701492541</v>
      </c>
      <c r="I88">
        <v>1</v>
      </c>
      <c r="J88">
        <v>0</v>
      </c>
      <c r="L88">
        <v>0.40188317640196652</v>
      </c>
      <c r="M88">
        <v>-0.38155668358714062</v>
      </c>
      <c r="N88">
        <v>0.27777777777777779</v>
      </c>
    </row>
    <row r="89" spans="1:14" x14ac:dyDescent="0.2">
      <c r="A89">
        <v>88</v>
      </c>
      <c r="B89" t="s">
        <v>132</v>
      </c>
      <c r="C89" t="s">
        <v>133</v>
      </c>
      <c r="D89">
        <v>8</v>
      </c>
      <c r="E89">
        <v>1</v>
      </c>
      <c r="F89">
        <v>9</v>
      </c>
      <c r="G89">
        <v>-0.16538434879046229</v>
      </c>
      <c r="H89">
        <v>0.34088486140724938</v>
      </c>
      <c r="I89">
        <v>1</v>
      </c>
      <c r="J89">
        <v>0</v>
      </c>
      <c r="L89">
        <v>0.39709190900758279</v>
      </c>
      <c r="M89">
        <v>-0.41539763113367179</v>
      </c>
      <c r="N89">
        <v>0.30842911877394641</v>
      </c>
    </row>
    <row r="90" spans="1:14" x14ac:dyDescent="0.2">
      <c r="A90">
        <v>89</v>
      </c>
      <c r="B90" t="s">
        <v>137</v>
      </c>
      <c r="C90" t="s">
        <v>140</v>
      </c>
      <c r="D90">
        <v>2</v>
      </c>
      <c r="E90">
        <v>1</v>
      </c>
      <c r="F90">
        <v>3</v>
      </c>
      <c r="G90">
        <v>-0.33953697927497051</v>
      </c>
      <c r="H90">
        <v>-3.464818763326188E-3</v>
      </c>
      <c r="I90">
        <v>1</v>
      </c>
      <c r="J90">
        <v>1</v>
      </c>
      <c r="K90">
        <v>0.13729711825107649</v>
      </c>
      <c r="L90">
        <v>-6.3494708774268702E-2</v>
      </c>
      <c r="M90">
        <v>4.3147208121827249E-2</v>
      </c>
      <c r="N90">
        <v>-0.36206896551724133</v>
      </c>
    </row>
    <row r="91" spans="1:14" x14ac:dyDescent="0.2">
      <c r="A91">
        <v>90</v>
      </c>
      <c r="B91" t="s">
        <v>138</v>
      </c>
      <c r="C91" t="s">
        <v>140</v>
      </c>
      <c r="D91">
        <v>3</v>
      </c>
      <c r="E91">
        <v>1</v>
      </c>
      <c r="F91">
        <v>4</v>
      </c>
      <c r="G91">
        <v>-0.24093713176682599</v>
      </c>
      <c r="H91">
        <v>-4.9840085287846447E-2</v>
      </c>
      <c r="I91">
        <v>1</v>
      </c>
      <c r="J91">
        <v>1</v>
      </c>
      <c r="K91">
        <v>3.0308049022855301E-2</v>
      </c>
      <c r="L91">
        <v>1.5040413298891759E-2</v>
      </c>
      <c r="M91">
        <v>-0.11252115059221671</v>
      </c>
      <c r="N91">
        <v>-0.27011494252873558</v>
      </c>
    </row>
    <row r="92" spans="1:14" x14ac:dyDescent="0.2">
      <c r="A92">
        <v>91</v>
      </c>
      <c r="B92" t="s">
        <v>142</v>
      </c>
      <c r="C92" t="s">
        <v>140</v>
      </c>
      <c r="D92">
        <v>4</v>
      </c>
      <c r="E92">
        <v>1</v>
      </c>
      <c r="F92">
        <v>5</v>
      </c>
      <c r="G92">
        <v>-0.33166978581825729</v>
      </c>
      <c r="H92">
        <v>3.3049040511727107E-2</v>
      </c>
      <c r="I92">
        <v>1</v>
      </c>
      <c r="J92">
        <v>1</v>
      </c>
      <c r="K92">
        <v>-4.1570056310036338E-2</v>
      </c>
      <c r="L92">
        <v>9.513790517456884E-2</v>
      </c>
      <c r="M92">
        <v>-0.212351945854484</v>
      </c>
      <c r="N92">
        <v>-0.1647509578544061</v>
      </c>
    </row>
    <row r="93" spans="1:14" x14ac:dyDescent="0.2">
      <c r="A93">
        <v>92</v>
      </c>
      <c r="B93" t="s">
        <v>143</v>
      </c>
      <c r="C93" t="s">
        <v>140</v>
      </c>
      <c r="D93">
        <v>5</v>
      </c>
      <c r="E93">
        <v>1</v>
      </c>
      <c r="F93">
        <v>6</v>
      </c>
      <c r="G93">
        <v>-0.25029458653912801</v>
      </c>
      <c r="H93">
        <v>0.11727078891258</v>
      </c>
      <c r="I93">
        <v>1</v>
      </c>
      <c r="J93">
        <v>1</v>
      </c>
      <c r="K93">
        <v>-0.1078171579993376</v>
      </c>
      <c r="L93">
        <v>0.17106907757686871</v>
      </c>
      <c r="M93">
        <v>-0.28510998307952617</v>
      </c>
      <c r="N93">
        <v>-3.8314176245210628E-2</v>
      </c>
    </row>
    <row r="94" spans="1:14" x14ac:dyDescent="0.2">
      <c r="A94">
        <v>93</v>
      </c>
      <c r="B94" t="s">
        <v>147</v>
      </c>
      <c r="C94" t="s">
        <v>140</v>
      </c>
      <c r="D94">
        <v>5</v>
      </c>
      <c r="E94">
        <v>1</v>
      </c>
      <c r="F94">
        <v>6</v>
      </c>
      <c r="G94">
        <v>-0.2256879462119635</v>
      </c>
      <c r="H94">
        <v>7.7292110874200515E-2</v>
      </c>
      <c r="I94">
        <v>1</v>
      </c>
      <c r="J94">
        <v>1</v>
      </c>
      <c r="K94">
        <v>-0.19261344816164289</v>
      </c>
      <c r="L94">
        <v>0.13711357386884429</v>
      </c>
      <c r="M94">
        <v>-0.28003384094754658</v>
      </c>
      <c r="N94">
        <v>-7.0881226053639834E-2</v>
      </c>
    </row>
    <row r="95" spans="1:14" x14ac:dyDescent="0.2">
      <c r="A95">
        <v>94</v>
      </c>
      <c r="B95" t="s">
        <v>146</v>
      </c>
      <c r="C95" t="s">
        <v>140</v>
      </c>
      <c r="D95">
        <v>4</v>
      </c>
      <c r="E95">
        <v>1</v>
      </c>
      <c r="F95">
        <v>5</v>
      </c>
      <c r="G95">
        <v>-0.35260275871629582</v>
      </c>
      <c r="H95">
        <v>1.2526652452025611E-2</v>
      </c>
      <c r="I95">
        <v>1</v>
      </c>
      <c r="J95">
        <v>1</v>
      </c>
      <c r="K95">
        <v>-8.7611791984100643E-2</v>
      </c>
      <c r="L95">
        <v>7.0452462294808768E-2</v>
      </c>
      <c r="M95">
        <v>-0.2191201353637903</v>
      </c>
      <c r="N95">
        <v>-0.13984674329501909</v>
      </c>
    </row>
    <row r="96" spans="1:14" x14ac:dyDescent="0.2">
      <c r="A96">
        <v>95</v>
      </c>
      <c r="B96" t="s">
        <v>139</v>
      </c>
      <c r="C96" t="s">
        <v>141</v>
      </c>
      <c r="D96">
        <v>4</v>
      </c>
      <c r="E96">
        <v>1</v>
      </c>
      <c r="F96">
        <v>5</v>
      </c>
      <c r="G96">
        <v>-0.25209676301379352</v>
      </c>
      <c r="H96">
        <v>2.2121535181236721E-2</v>
      </c>
      <c r="I96">
        <v>1</v>
      </c>
      <c r="J96">
        <v>1</v>
      </c>
      <c r="K96">
        <v>-8.7943027492547218E-2</v>
      </c>
      <c r="L96">
        <v>7.5452045662861497E-2</v>
      </c>
      <c r="M96">
        <v>-0.239424703891709</v>
      </c>
      <c r="N96">
        <v>-0.1532567049808429</v>
      </c>
    </row>
    <row r="97" spans="1:14" x14ac:dyDescent="0.2">
      <c r="A97">
        <v>96</v>
      </c>
      <c r="B97" t="s">
        <v>148</v>
      </c>
      <c r="C97" t="s">
        <v>141</v>
      </c>
      <c r="D97">
        <v>5</v>
      </c>
      <c r="E97">
        <v>1</v>
      </c>
      <c r="F97">
        <v>6</v>
      </c>
      <c r="G97">
        <v>-0.29119012961807711</v>
      </c>
      <c r="H97">
        <v>9.8347547974413585E-2</v>
      </c>
      <c r="I97">
        <v>1</v>
      </c>
      <c r="J97">
        <v>1</v>
      </c>
      <c r="K97">
        <v>-0.15385889367340169</v>
      </c>
      <c r="L97">
        <v>0.14461294892092319</v>
      </c>
      <c r="M97">
        <v>-0.30541455160744502</v>
      </c>
      <c r="N97">
        <v>-4.0229885057471299E-2</v>
      </c>
    </row>
    <row r="98" spans="1:14" x14ac:dyDescent="0.2">
      <c r="A98">
        <v>97</v>
      </c>
      <c r="B98" t="s">
        <v>144</v>
      </c>
      <c r="C98" t="s">
        <v>141</v>
      </c>
      <c r="D98">
        <v>6</v>
      </c>
      <c r="E98">
        <v>1</v>
      </c>
      <c r="F98">
        <v>7</v>
      </c>
      <c r="G98">
        <v>-0.27906009565398199</v>
      </c>
      <c r="H98">
        <v>0.16764392324093819</v>
      </c>
      <c r="I98">
        <v>1</v>
      </c>
      <c r="J98">
        <v>1</v>
      </c>
      <c r="L98">
        <v>0.20919090075827021</v>
      </c>
      <c r="M98">
        <v>-0.34094754653130288</v>
      </c>
      <c r="N98">
        <v>5.7471264367816161E-2</v>
      </c>
    </row>
    <row r="99" spans="1:14" x14ac:dyDescent="0.2">
      <c r="A99">
        <v>98</v>
      </c>
      <c r="B99" t="s">
        <v>145</v>
      </c>
      <c r="C99" t="s">
        <v>141</v>
      </c>
      <c r="D99">
        <v>6</v>
      </c>
      <c r="E99">
        <v>1</v>
      </c>
      <c r="F99">
        <v>7</v>
      </c>
      <c r="G99">
        <v>-0.17508837596173829</v>
      </c>
      <c r="H99">
        <v>0.1242004264392325</v>
      </c>
      <c r="I99">
        <v>1</v>
      </c>
      <c r="J99">
        <v>1</v>
      </c>
      <c r="K99">
        <v>-0.29264657171248748</v>
      </c>
      <c r="L99">
        <v>0.16336138655112081</v>
      </c>
      <c r="M99">
        <v>-0.34771573604060918</v>
      </c>
      <c r="N99">
        <v>6.513409961685826E-2</v>
      </c>
    </row>
    <row r="100" spans="1:14" x14ac:dyDescent="0.2">
      <c r="A100">
        <v>99</v>
      </c>
      <c r="B100" t="s">
        <v>150</v>
      </c>
      <c r="C100" t="s">
        <v>149</v>
      </c>
      <c r="D100">
        <v>6</v>
      </c>
      <c r="E100">
        <v>1</v>
      </c>
      <c r="F100">
        <v>7</v>
      </c>
      <c r="G100">
        <v>-0.24717543494836069</v>
      </c>
      <c r="H100">
        <v>0.17057569296375269</v>
      </c>
      <c r="I100">
        <v>1</v>
      </c>
      <c r="J100">
        <v>1</v>
      </c>
      <c r="K100">
        <v>-0.2234183504471679</v>
      </c>
      <c r="L100">
        <v>0.2071077410215815</v>
      </c>
      <c r="M100">
        <v>-0.34263959390862953</v>
      </c>
      <c r="N100">
        <v>5.7471264367816161E-2</v>
      </c>
    </row>
    <row r="101" spans="1:14" x14ac:dyDescent="0.2">
      <c r="A101">
        <v>100</v>
      </c>
      <c r="B101" t="s">
        <v>153</v>
      </c>
      <c r="C101" t="s">
        <v>151</v>
      </c>
      <c r="D101">
        <v>6</v>
      </c>
      <c r="E101">
        <v>1</v>
      </c>
      <c r="F101">
        <v>7</v>
      </c>
      <c r="G101">
        <v>-0.1451791779302696</v>
      </c>
      <c r="H101">
        <v>0.1127398720682304</v>
      </c>
      <c r="I101">
        <v>1</v>
      </c>
      <c r="J101">
        <v>1</v>
      </c>
      <c r="K101">
        <v>-0.3102020536601523</v>
      </c>
      <c r="L101">
        <v>0.14377968502624791</v>
      </c>
      <c r="M101">
        <v>-0.3764805414551608</v>
      </c>
      <c r="N101">
        <v>4.9808429118773923E-2</v>
      </c>
    </row>
    <row r="102" spans="1:14" x14ac:dyDescent="0.2">
      <c r="A102">
        <v>101</v>
      </c>
      <c r="B102" t="s">
        <v>152</v>
      </c>
      <c r="C102" t="s">
        <v>151</v>
      </c>
      <c r="D102">
        <v>7</v>
      </c>
      <c r="E102">
        <v>1</v>
      </c>
      <c r="F102">
        <v>8</v>
      </c>
      <c r="G102">
        <v>-0.17976710334788931</v>
      </c>
      <c r="H102">
        <v>0.16404584221748411</v>
      </c>
      <c r="I102">
        <v>1</v>
      </c>
      <c r="J102">
        <v>1</v>
      </c>
      <c r="K102">
        <v>-0.43905266644584301</v>
      </c>
      <c r="L102">
        <v>0.26543621364886261</v>
      </c>
      <c r="M102">
        <v>-0.3764805414551608</v>
      </c>
      <c r="N102">
        <v>0.13026819923371649</v>
      </c>
    </row>
    <row r="103" spans="1:14" x14ac:dyDescent="0.2">
      <c r="A103">
        <v>102</v>
      </c>
      <c r="B103" t="s">
        <v>155</v>
      </c>
      <c r="C103" t="s">
        <v>154</v>
      </c>
      <c r="D103">
        <v>8</v>
      </c>
      <c r="E103">
        <v>1</v>
      </c>
      <c r="F103">
        <v>9</v>
      </c>
      <c r="G103">
        <v>-0.18201982394122121</v>
      </c>
      <c r="H103">
        <v>0.30783582089552242</v>
      </c>
      <c r="I103">
        <v>1</v>
      </c>
      <c r="J103">
        <v>0</v>
      </c>
      <c r="K103">
        <v>-0.3552500828088771</v>
      </c>
      <c r="L103">
        <v>0.31980668277643542</v>
      </c>
      <c r="M103">
        <v>-0.3460236886632827</v>
      </c>
      <c r="N103">
        <v>0.27011494252873569</v>
      </c>
    </row>
    <row r="104" spans="1:14" x14ac:dyDescent="0.2">
      <c r="A104">
        <v>103</v>
      </c>
      <c r="B104" t="s">
        <v>156</v>
      </c>
      <c r="C104" t="s">
        <v>154</v>
      </c>
      <c r="D104">
        <v>8</v>
      </c>
      <c r="E104">
        <v>1</v>
      </c>
      <c r="F104">
        <v>9</v>
      </c>
      <c r="G104">
        <v>-0.19588271990018699</v>
      </c>
      <c r="H104">
        <v>0.25533049040511729</v>
      </c>
      <c r="I104">
        <v>1</v>
      </c>
      <c r="J104">
        <v>0</v>
      </c>
      <c r="K104">
        <v>-0.44733355415700571</v>
      </c>
      <c r="L104">
        <v>0.27376885259561701</v>
      </c>
      <c r="M104">
        <v>-0.42385786802030467</v>
      </c>
      <c r="N104">
        <v>0.2471264367816092</v>
      </c>
    </row>
    <row r="105" spans="1:14" x14ac:dyDescent="0.2">
      <c r="A105">
        <v>104</v>
      </c>
      <c r="B105" t="s">
        <v>157</v>
      </c>
      <c r="C105" t="s">
        <v>154</v>
      </c>
      <c r="D105">
        <v>8</v>
      </c>
      <c r="E105">
        <v>1</v>
      </c>
      <c r="F105">
        <v>9</v>
      </c>
      <c r="G105">
        <v>-6.0719484300270278E-2</v>
      </c>
      <c r="H105">
        <v>0.21588486140724961</v>
      </c>
      <c r="I105">
        <v>1</v>
      </c>
      <c r="J105">
        <v>0</v>
      </c>
      <c r="K105">
        <v>-0.45197085127525671</v>
      </c>
      <c r="L105">
        <v>0.24877093575535381</v>
      </c>
      <c r="M105">
        <v>-0.44585448392554988</v>
      </c>
      <c r="N105">
        <v>0.22796934865900381</v>
      </c>
    </row>
    <row r="106" spans="1:14" x14ac:dyDescent="0.2">
      <c r="A106">
        <v>105</v>
      </c>
      <c r="B106" t="s">
        <v>158</v>
      </c>
      <c r="C106" t="s">
        <v>154</v>
      </c>
      <c r="D106">
        <v>8</v>
      </c>
      <c r="E106">
        <v>1</v>
      </c>
      <c r="F106">
        <v>9</v>
      </c>
      <c r="G106">
        <v>-0.17508837596173829</v>
      </c>
      <c r="H106">
        <v>0.30613006396588488</v>
      </c>
      <c r="I106">
        <v>1</v>
      </c>
      <c r="J106">
        <v>0</v>
      </c>
      <c r="K106">
        <v>-0.47515733686651213</v>
      </c>
      <c r="L106">
        <v>0.30918256811932338</v>
      </c>
      <c r="M106">
        <v>-0.42216582064297797</v>
      </c>
      <c r="N106">
        <v>0.2375478927203066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FBFE-7195-EC43-B34D-F4E633D5C314}">
  <dimension ref="A1:E84"/>
  <sheetViews>
    <sheetView topLeftCell="A62" workbookViewId="0">
      <selection activeCell="E84" sqref="A1:E84"/>
    </sheetView>
  </sheetViews>
  <sheetFormatPr baseColWidth="10" defaultRowHeight="16" x14ac:dyDescent="0.2"/>
  <sheetData>
    <row r="1" spans="1:5" x14ac:dyDescent="0.2">
      <c r="A1">
        <v>1</v>
      </c>
      <c r="B1">
        <v>2</v>
      </c>
      <c r="C1">
        <v>1</v>
      </c>
      <c r="D1">
        <v>1</v>
      </c>
      <c r="E1">
        <v>1</v>
      </c>
    </row>
    <row r="2" spans="1:5" x14ac:dyDescent="0.2">
      <c r="A2">
        <v>2</v>
      </c>
      <c r="B2">
        <v>3</v>
      </c>
      <c r="C2">
        <v>2</v>
      </c>
      <c r="D2">
        <v>3</v>
      </c>
      <c r="E2">
        <v>2</v>
      </c>
    </row>
    <row r="3" spans="1:5" x14ac:dyDescent="0.2">
      <c r="A3">
        <v>3</v>
      </c>
      <c r="B3">
        <v>4</v>
      </c>
      <c r="C3">
        <v>4</v>
      </c>
      <c r="D3">
        <v>5</v>
      </c>
      <c r="E3">
        <v>3</v>
      </c>
    </row>
    <row r="4" spans="1:5" x14ac:dyDescent="0.2">
      <c r="A4">
        <v>4</v>
      </c>
      <c r="B4">
        <v>5</v>
      </c>
      <c r="C4">
        <v>6</v>
      </c>
      <c r="D4">
        <v>6</v>
      </c>
      <c r="E4">
        <v>4</v>
      </c>
    </row>
    <row r="5" spans="1:5" x14ac:dyDescent="0.2">
      <c r="A5">
        <v>5</v>
      </c>
      <c r="B5">
        <v>6</v>
      </c>
      <c r="C5">
        <v>7</v>
      </c>
      <c r="D5">
        <v>7</v>
      </c>
      <c r="E5">
        <v>5</v>
      </c>
    </row>
    <row r="6" spans="1:5" x14ac:dyDescent="0.2">
      <c r="A6">
        <v>9</v>
      </c>
      <c r="B6">
        <v>7</v>
      </c>
      <c r="C6">
        <v>8</v>
      </c>
      <c r="D6">
        <v>8</v>
      </c>
      <c r="E6">
        <v>6</v>
      </c>
    </row>
    <row r="7" spans="1:5" x14ac:dyDescent="0.2">
      <c r="A7">
        <v>10</v>
      </c>
      <c r="B7">
        <v>8</v>
      </c>
      <c r="C7">
        <v>11</v>
      </c>
      <c r="D7">
        <v>9</v>
      </c>
      <c r="E7">
        <v>7</v>
      </c>
    </row>
    <row r="8" spans="1:5" x14ac:dyDescent="0.2">
      <c r="A8">
        <v>11</v>
      </c>
      <c r="B8">
        <v>9</v>
      </c>
      <c r="C8">
        <v>12</v>
      </c>
      <c r="D8">
        <v>10</v>
      </c>
      <c r="E8">
        <v>8</v>
      </c>
    </row>
    <row r="9" spans="1:5" x14ac:dyDescent="0.2">
      <c r="A9">
        <v>12</v>
      </c>
      <c r="B9">
        <v>10</v>
      </c>
      <c r="C9">
        <v>13</v>
      </c>
      <c r="D9">
        <v>11</v>
      </c>
      <c r="E9">
        <v>9</v>
      </c>
    </row>
    <row r="10" spans="1:5" x14ac:dyDescent="0.2">
      <c r="A10">
        <v>14</v>
      </c>
      <c r="B10">
        <v>11</v>
      </c>
      <c r="C10">
        <v>14</v>
      </c>
      <c r="D10">
        <v>13</v>
      </c>
      <c r="E10">
        <v>10</v>
      </c>
    </row>
    <row r="11" spans="1:5" x14ac:dyDescent="0.2">
      <c r="A11">
        <v>17</v>
      </c>
      <c r="B11">
        <v>12</v>
      </c>
      <c r="C11">
        <v>15</v>
      </c>
      <c r="D11">
        <v>15</v>
      </c>
      <c r="E11">
        <v>12</v>
      </c>
    </row>
    <row r="12" spans="1:5" x14ac:dyDescent="0.2">
      <c r="A12">
        <v>18</v>
      </c>
      <c r="B12">
        <v>13</v>
      </c>
      <c r="C12">
        <v>16</v>
      </c>
      <c r="D12">
        <v>16</v>
      </c>
      <c r="E12">
        <v>13</v>
      </c>
    </row>
    <row r="13" spans="1:5" x14ac:dyDescent="0.2">
      <c r="A13">
        <v>21</v>
      </c>
      <c r="B13">
        <v>14</v>
      </c>
      <c r="C13">
        <v>17</v>
      </c>
      <c r="D13">
        <v>17</v>
      </c>
      <c r="E13">
        <v>14</v>
      </c>
    </row>
    <row r="14" spans="1:5" x14ac:dyDescent="0.2">
      <c r="A14">
        <v>22</v>
      </c>
      <c r="B14">
        <v>15</v>
      </c>
      <c r="C14">
        <v>19</v>
      </c>
      <c r="D14">
        <v>18</v>
      </c>
      <c r="E14">
        <v>15</v>
      </c>
    </row>
    <row r="15" spans="1:5" x14ac:dyDescent="0.2">
      <c r="A15">
        <v>23</v>
      </c>
      <c r="B15">
        <v>16</v>
      </c>
      <c r="C15">
        <v>20</v>
      </c>
      <c r="D15">
        <v>19</v>
      </c>
      <c r="E15">
        <v>16</v>
      </c>
    </row>
    <row r="16" spans="1:5" x14ac:dyDescent="0.2">
      <c r="A16">
        <v>24</v>
      </c>
      <c r="B16">
        <v>17</v>
      </c>
      <c r="C16">
        <v>21</v>
      </c>
      <c r="D16">
        <v>20</v>
      </c>
      <c r="E16">
        <v>18</v>
      </c>
    </row>
    <row r="17" spans="1:5" x14ac:dyDescent="0.2">
      <c r="A17">
        <v>25</v>
      </c>
      <c r="B17">
        <v>18</v>
      </c>
      <c r="C17">
        <v>22</v>
      </c>
      <c r="D17">
        <v>22</v>
      </c>
      <c r="E17">
        <v>19</v>
      </c>
    </row>
    <row r="18" spans="1:5" x14ac:dyDescent="0.2">
      <c r="A18">
        <v>26</v>
      </c>
      <c r="B18">
        <v>19</v>
      </c>
      <c r="C18">
        <v>23</v>
      </c>
      <c r="D18">
        <v>23</v>
      </c>
      <c r="E18">
        <v>20</v>
      </c>
    </row>
    <row r="19" spans="1:5" x14ac:dyDescent="0.2">
      <c r="A19">
        <v>27</v>
      </c>
      <c r="B19">
        <v>20</v>
      </c>
      <c r="C19">
        <v>24</v>
      </c>
      <c r="D19">
        <v>25</v>
      </c>
      <c r="E19">
        <v>21</v>
      </c>
    </row>
    <row r="20" spans="1:5" x14ac:dyDescent="0.2">
      <c r="A20">
        <v>28</v>
      </c>
      <c r="B20">
        <v>21</v>
      </c>
      <c r="C20">
        <v>25</v>
      </c>
      <c r="D20">
        <v>26</v>
      </c>
      <c r="E20">
        <v>23</v>
      </c>
    </row>
    <row r="21" spans="1:5" x14ac:dyDescent="0.2">
      <c r="A21">
        <v>29</v>
      </c>
      <c r="B21">
        <v>22</v>
      </c>
      <c r="C21">
        <v>26</v>
      </c>
      <c r="D21">
        <v>27</v>
      </c>
      <c r="E21">
        <v>24</v>
      </c>
    </row>
    <row r="22" spans="1:5" x14ac:dyDescent="0.2">
      <c r="A22">
        <v>30</v>
      </c>
      <c r="B22">
        <v>24</v>
      </c>
      <c r="C22">
        <v>27</v>
      </c>
      <c r="D22">
        <v>28</v>
      </c>
      <c r="E22">
        <v>28</v>
      </c>
    </row>
    <row r="23" spans="1:5" x14ac:dyDescent="0.2">
      <c r="A23">
        <v>32</v>
      </c>
      <c r="B23">
        <v>25</v>
      </c>
      <c r="C23">
        <v>28</v>
      </c>
      <c r="D23">
        <v>29</v>
      </c>
      <c r="E23">
        <v>30</v>
      </c>
    </row>
    <row r="24" spans="1:5" x14ac:dyDescent="0.2">
      <c r="A24">
        <v>33</v>
      </c>
      <c r="B24">
        <v>26</v>
      </c>
      <c r="C24">
        <v>29</v>
      </c>
      <c r="D24">
        <v>31</v>
      </c>
      <c r="E24">
        <v>31</v>
      </c>
    </row>
    <row r="25" spans="1:5" x14ac:dyDescent="0.2">
      <c r="A25">
        <v>34</v>
      </c>
      <c r="B25">
        <v>27</v>
      </c>
      <c r="C25">
        <v>30</v>
      </c>
      <c r="D25">
        <v>32</v>
      </c>
      <c r="E25">
        <v>33</v>
      </c>
    </row>
    <row r="26" spans="1:5" x14ac:dyDescent="0.2">
      <c r="A26">
        <v>35</v>
      </c>
      <c r="B26">
        <v>29</v>
      </c>
      <c r="C26">
        <v>31</v>
      </c>
      <c r="D26">
        <v>33</v>
      </c>
      <c r="E26">
        <v>34</v>
      </c>
    </row>
    <row r="27" spans="1:5" x14ac:dyDescent="0.2">
      <c r="A27">
        <v>36</v>
      </c>
      <c r="B27">
        <v>30</v>
      </c>
      <c r="C27">
        <v>32</v>
      </c>
      <c r="D27">
        <v>34</v>
      </c>
      <c r="E27">
        <v>35</v>
      </c>
    </row>
    <row r="28" spans="1:5" x14ac:dyDescent="0.2">
      <c r="A28">
        <v>37</v>
      </c>
      <c r="B28">
        <v>31</v>
      </c>
      <c r="C28">
        <v>34</v>
      </c>
      <c r="D28">
        <v>37</v>
      </c>
      <c r="E28">
        <v>36</v>
      </c>
    </row>
    <row r="29" spans="1:5" x14ac:dyDescent="0.2">
      <c r="A29">
        <v>38</v>
      </c>
      <c r="B29">
        <v>32</v>
      </c>
      <c r="C29">
        <v>35</v>
      </c>
      <c r="D29">
        <v>38</v>
      </c>
      <c r="E29">
        <v>37</v>
      </c>
    </row>
    <row r="30" spans="1:5" x14ac:dyDescent="0.2">
      <c r="A30">
        <v>39</v>
      </c>
      <c r="B30">
        <v>33</v>
      </c>
      <c r="C30">
        <v>36</v>
      </c>
      <c r="D30">
        <v>39</v>
      </c>
      <c r="E30">
        <v>39</v>
      </c>
    </row>
    <row r="31" spans="1:5" x14ac:dyDescent="0.2">
      <c r="A31">
        <v>40</v>
      </c>
      <c r="B31">
        <v>35</v>
      </c>
      <c r="C31">
        <v>38</v>
      </c>
      <c r="D31">
        <v>40</v>
      </c>
      <c r="E31">
        <v>40</v>
      </c>
    </row>
    <row r="32" spans="1:5" x14ac:dyDescent="0.2">
      <c r="A32">
        <v>41</v>
      </c>
      <c r="B32">
        <v>36</v>
      </c>
      <c r="C32">
        <v>39</v>
      </c>
      <c r="D32">
        <v>41</v>
      </c>
      <c r="E32">
        <v>43</v>
      </c>
    </row>
    <row r="33" spans="1:5" x14ac:dyDescent="0.2">
      <c r="A33">
        <v>42</v>
      </c>
      <c r="B33">
        <v>37</v>
      </c>
      <c r="C33">
        <v>40</v>
      </c>
      <c r="D33">
        <v>42</v>
      </c>
      <c r="E33">
        <v>44</v>
      </c>
    </row>
    <row r="34" spans="1:5" x14ac:dyDescent="0.2">
      <c r="A34">
        <v>43</v>
      </c>
      <c r="B34">
        <v>38</v>
      </c>
      <c r="C34">
        <v>41</v>
      </c>
      <c r="D34">
        <v>43</v>
      </c>
      <c r="E34">
        <v>45</v>
      </c>
    </row>
    <row r="35" spans="1:5" x14ac:dyDescent="0.2">
      <c r="A35">
        <v>44</v>
      </c>
      <c r="B35">
        <v>41</v>
      </c>
      <c r="C35">
        <v>42</v>
      </c>
      <c r="D35">
        <v>44</v>
      </c>
      <c r="E35">
        <v>46</v>
      </c>
    </row>
    <row r="36" spans="1:5" x14ac:dyDescent="0.2">
      <c r="A36">
        <v>47</v>
      </c>
      <c r="B36">
        <v>42</v>
      </c>
      <c r="C36">
        <v>44</v>
      </c>
      <c r="D36">
        <v>45</v>
      </c>
      <c r="E36">
        <v>48</v>
      </c>
    </row>
    <row r="37" spans="1:5" x14ac:dyDescent="0.2">
      <c r="A37">
        <v>49</v>
      </c>
      <c r="B37">
        <v>43</v>
      </c>
      <c r="C37">
        <v>45</v>
      </c>
      <c r="D37">
        <v>46</v>
      </c>
      <c r="E37">
        <v>50</v>
      </c>
    </row>
    <row r="38" spans="1:5" x14ac:dyDescent="0.2">
      <c r="A38">
        <v>50</v>
      </c>
      <c r="B38">
        <v>45</v>
      </c>
      <c r="C38">
        <v>46</v>
      </c>
      <c r="D38">
        <v>47</v>
      </c>
      <c r="E38">
        <v>51</v>
      </c>
    </row>
    <row r="39" spans="1:5" x14ac:dyDescent="0.2">
      <c r="A39">
        <v>51</v>
      </c>
      <c r="B39">
        <v>46</v>
      </c>
      <c r="C39">
        <v>47</v>
      </c>
      <c r="D39">
        <v>48</v>
      </c>
      <c r="E39">
        <v>52</v>
      </c>
    </row>
    <row r="40" spans="1:5" x14ac:dyDescent="0.2">
      <c r="A40">
        <v>52</v>
      </c>
      <c r="B40">
        <v>47</v>
      </c>
      <c r="C40">
        <v>48</v>
      </c>
      <c r="D40">
        <v>49</v>
      </c>
      <c r="E40">
        <v>53</v>
      </c>
    </row>
    <row r="41" spans="1:5" x14ac:dyDescent="0.2">
      <c r="A41">
        <v>53</v>
      </c>
      <c r="B41">
        <v>48</v>
      </c>
      <c r="C41">
        <v>49</v>
      </c>
      <c r="D41">
        <v>50</v>
      </c>
      <c r="E41">
        <v>54</v>
      </c>
    </row>
    <row r="42" spans="1:5" x14ac:dyDescent="0.2">
      <c r="A42">
        <v>54</v>
      </c>
      <c r="B42">
        <v>49</v>
      </c>
      <c r="C42">
        <v>50</v>
      </c>
      <c r="D42">
        <v>51</v>
      </c>
      <c r="E42">
        <v>55</v>
      </c>
    </row>
    <row r="43" spans="1:5" x14ac:dyDescent="0.2">
      <c r="A43">
        <v>55</v>
      </c>
      <c r="B43">
        <v>52</v>
      </c>
      <c r="C43">
        <v>51</v>
      </c>
      <c r="D43">
        <v>54</v>
      </c>
      <c r="E43">
        <v>56</v>
      </c>
    </row>
    <row r="44" spans="1:5" x14ac:dyDescent="0.2">
      <c r="A44">
        <v>56</v>
      </c>
      <c r="B44">
        <v>53</v>
      </c>
      <c r="C44">
        <v>52</v>
      </c>
      <c r="D44">
        <v>55</v>
      </c>
      <c r="E44">
        <v>58</v>
      </c>
    </row>
    <row r="45" spans="1:5" x14ac:dyDescent="0.2">
      <c r="A45">
        <v>57</v>
      </c>
      <c r="B45">
        <v>54</v>
      </c>
      <c r="C45">
        <v>53</v>
      </c>
      <c r="D45">
        <v>56</v>
      </c>
      <c r="E45">
        <v>59</v>
      </c>
    </row>
    <row r="46" spans="1:5" x14ac:dyDescent="0.2">
      <c r="A46">
        <v>58</v>
      </c>
      <c r="B46">
        <v>57</v>
      </c>
      <c r="C46">
        <v>55</v>
      </c>
      <c r="D46">
        <v>57</v>
      </c>
      <c r="E46">
        <v>61</v>
      </c>
    </row>
    <row r="47" spans="1:5" x14ac:dyDescent="0.2">
      <c r="A47">
        <v>59</v>
      </c>
      <c r="B47">
        <v>59</v>
      </c>
      <c r="C47">
        <v>56</v>
      </c>
      <c r="D47">
        <v>58</v>
      </c>
      <c r="E47">
        <v>63</v>
      </c>
    </row>
    <row r="48" spans="1:5" x14ac:dyDescent="0.2">
      <c r="A48">
        <v>60</v>
      </c>
      <c r="B48">
        <v>60</v>
      </c>
      <c r="C48">
        <v>57</v>
      </c>
      <c r="D48">
        <v>59</v>
      </c>
      <c r="E48">
        <v>64</v>
      </c>
    </row>
    <row r="49" spans="1:5" x14ac:dyDescent="0.2">
      <c r="A49">
        <v>61</v>
      </c>
      <c r="B49">
        <v>61</v>
      </c>
      <c r="C49">
        <v>58</v>
      </c>
      <c r="D49">
        <v>60</v>
      </c>
      <c r="E49">
        <v>65</v>
      </c>
    </row>
    <row r="50" spans="1:5" x14ac:dyDescent="0.2">
      <c r="A50">
        <v>62</v>
      </c>
      <c r="B50">
        <v>62</v>
      </c>
      <c r="C50">
        <v>60</v>
      </c>
      <c r="D50">
        <v>62</v>
      </c>
      <c r="E50">
        <v>67</v>
      </c>
    </row>
    <row r="51" spans="1:5" x14ac:dyDescent="0.2">
      <c r="A51">
        <v>64</v>
      </c>
      <c r="B51">
        <v>63</v>
      </c>
      <c r="C51">
        <v>61</v>
      </c>
      <c r="D51">
        <v>63</v>
      </c>
      <c r="E51">
        <v>69</v>
      </c>
    </row>
    <row r="52" spans="1:5" x14ac:dyDescent="0.2">
      <c r="A52">
        <v>65</v>
      </c>
      <c r="B52">
        <v>64</v>
      </c>
      <c r="C52">
        <v>62</v>
      </c>
      <c r="D52">
        <v>64</v>
      </c>
      <c r="E52">
        <v>70</v>
      </c>
    </row>
    <row r="53" spans="1:5" x14ac:dyDescent="0.2">
      <c r="A53">
        <v>66</v>
      </c>
      <c r="B53">
        <v>65</v>
      </c>
      <c r="C53">
        <v>63</v>
      </c>
      <c r="D53">
        <v>66</v>
      </c>
      <c r="E53">
        <v>72</v>
      </c>
    </row>
    <row r="54" spans="1:5" x14ac:dyDescent="0.2">
      <c r="A54">
        <v>67</v>
      </c>
      <c r="B54">
        <v>66</v>
      </c>
      <c r="C54">
        <v>65</v>
      </c>
      <c r="D54">
        <v>68</v>
      </c>
      <c r="E54">
        <v>73</v>
      </c>
    </row>
    <row r="55" spans="1:5" x14ac:dyDescent="0.2">
      <c r="A55">
        <v>68</v>
      </c>
      <c r="B55">
        <v>67</v>
      </c>
      <c r="C55">
        <v>66</v>
      </c>
      <c r="D55">
        <v>69</v>
      </c>
      <c r="E55">
        <v>74</v>
      </c>
    </row>
    <row r="56" spans="1:5" x14ac:dyDescent="0.2">
      <c r="A56">
        <v>69</v>
      </c>
      <c r="B56">
        <v>68</v>
      </c>
      <c r="C56">
        <v>67</v>
      </c>
      <c r="D56">
        <v>70</v>
      </c>
      <c r="E56">
        <v>75</v>
      </c>
    </row>
    <row r="57" spans="1:5" x14ac:dyDescent="0.2">
      <c r="A57">
        <v>70</v>
      </c>
      <c r="B57">
        <v>69</v>
      </c>
      <c r="C57">
        <v>68</v>
      </c>
      <c r="D57">
        <v>71</v>
      </c>
      <c r="E57">
        <v>76</v>
      </c>
    </row>
    <row r="58" spans="1:5" x14ac:dyDescent="0.2">
      <c r="A58">
        <v>71</v>
      </c>
      <c r="B58">
        <v>71</v>
      </c>
      <c r="C58">
        <v>70</v>
      </c>
      <c r="D58">
        <v>72</v>
      </c>
      <c r="E58">
        <v>77</v>
      </c>
    </row>
    <row r="59" spans="1:5" x14ac:dyDescent="0.2">
      <c r="A59">
        <v>74</v>
      </c>
      <c r="B59">
        <v>72</v>
      </c>
      <c r="C59">
        <v>71</v>
      </c>
      <c r="D59">
        <v>73</v>
      </c>
      <c r="E59">
        <v>78</v>
      </c>
    </row>
    <row r="60" spans="1:5" x14ac:dyDescent="0.2">
      <c r="A60">
        <v>75</v>
      </c>
      <c r="B60">
        <v>73</v>
      </c>
      <c r="C60">
        <v>72</v>
      </c>
      <c r="D60">
        <v>74</v>
      </c>
      <c r="E60">
        <v>79</v>
      </c>
    </row>
    <row r="61" spans="1:5" x14ac:dyDescent="0.2">
      <c r="A61">
        <v>77</v>
      </c>
      <c r="B61">
        <v>74</v>
      </c>
      <c r="C61">
        <v>73</v>
      </c>
      <c r="D61">
        <v>75</v>
      </c>
      <c r="E61">
        <v>80</v>
      </c>
    </row>
    <row r="62" spans="1:5" x14ac:dyDescent="0.2">
      <c r="A62">
        <v>80</v>
      </c>
      <c r="B62">
        <v>76</v>
      </c>
      <c r="C62">
        <v>75</v>
      </c>
      <c r="D62">
        <v>76</v>
      </c>
      <c r="E62">
        <v>81</v>
      </c>
    </row>
    <row r="63" spans="1:5" x14ac:dyDescent="0.2">
      <c r="A63">
        <v>81</v>
      </c>
      <c r="B63">
        <v>77</v>
      </c>
      <c r="C63">
        <v>76</v>
      </c>
      <c r="D63">
        <v>78</v>
      </c>
      <c r="E63">
        <v>82</v>
      </c>
    </row>
    <row r="64" spans="1:5" x14ac:dyDescent="0.2">
      <c r="A64">
        <v>82</v>
      </c>
      <c r="B64">
        <v>78</v>
      </c>
      <c r="C64">
        <v>77</v>
      </c>
      <c r="D64">
        <v>79</v>
      </c>
      <c r="E64">
        <v>83</v>
      </c>
    </row>
    <row r="65" spans="1:5" x14ac:dyDescent="0.2">
      <c r="A65">
        <v>83</v>
      </c>
      <c r="B65">
        <v>79</v>
      </c>
      <c r="C65">
        <v>78</v>
      </c>
      <c r="D65">
        <v>82</v>
      </c>
      <c r="E65">
        <v>84</v>
      </c>
    </row>
    <row r="66" spans="1:5" x14ac:dyDescent="0.2">
      <c r="A66">
        <v>84</v>
      </c>
      <c r="B66">
        <v>80</v>
      </c>
      <c r="C66">
        <v>79</v>
      </c>
      <c r="D66">
        <v>83</v>
      </c>
      <c r="E66">
        <v>85</v>
      </c>
    </row>
    <row r="67" spans="1:5" x14ac:dyDescent="0.2">
      <c r="A67">
        <v>85</v>
      </c>
      <c r="B67">
        <v>81</v>
      </c>
      <c r="C67">
        <v>80</v>
      </c>
      <c r="D67">
        <v>84</v>
      </c>
      <c r="E67">
        <v>86</v>
      </c>
    </row>
    <row r="68" spans="1:5" x14ac:dyDescent="0.2">
      <c r="A68">
        <v>86</v>
      </c>
      <c r="B68">
        <v>82</v>
      </c>
      <c r="C68">
        <v>81</v>
      </c>
      <c r="D68">
        <v>85</v>
      </c>
      <c r="E68">
        <v>87</v>
      </c>
    </row>
    <row r="69" spans="1:5" x14ac:dyDescent="0.2">
      <c r="A69">
        <v>87</v>
      </c>
      <c r="B69">
        <v>83</v>
      </c>
      <c r="C69">
        <v>84</v>
      </c>
      <c r="D69">
        <v>86</v>
      </c>
      <c r="E69">
        <v>88</v>
      </c>
    </row>
    <row r="70" spans="1:5" x14ac:dyDescent="0.2">
      <c r="A70">
        <v>88</v>
      </c>
      <c r="B70">
        <v>85</v>
      </c>
      <c r="C70">
        <v>86</v>
      </c>
      <c r="D70">
        <v>87</v>
      </c>
      <c r="E70">
        <v>89</v>
      </c>
    </row>
    <row r="71" spans="1:5" x14ac:dyDescent="0.2">
      <c r="A71">
        <v>89</v>
      </c>
      <c r="B71">
        <v>88</v>
      </c>
      <c r="C71">
        <v>87</v>
      </c>
      <c r="D71">
        <v>89</v>
      </c>
      <c r="E71">
        <v>90</v>
      </c>
    </row>
    <row r="72" spans="1:5" x14ac:dyDescent="0.2">
      <c r="A72">
        <v>90</v>
      </c>
      <c r="B72">
        <v>89</v>
      </c>
      <c r="C72">
        <v>88</v>
      </c>
      <c r="D72">
        <v>90</v>
      </c>
      <c r="E72">
        <v>91</v>
      </c>
    </row>
    <row r="73" spans="1:5" x14ac:dyDescent="0.2">
      <c r="A73">
        <v>91</v>
      </c>
      <c r="B73">
        <v>90</v>
      </c>
      <c r="C73">
        <v>91</v>
      </c>
      <c r="D73">
        <v>91</v>
      </c>
      <c r="E73">
        <v>92</v>
      </c>
    </row>
    <row r="74" spans="1:5" x14ac:dyDescent="0.2">
      <c r="A74">
        <v>92</v>
      </c>
      <c r="B74">
        <v>92</v>
      </c>
      <c r="C74">
        <v>93</v>
      </c>
      <c r="D74">
        <v>92</v>
      </c>
      <c r="E74">
        <v>94</v>
      </c>
    </row>
    <row r="75" spans="1:5" x14ac:dyDescent="0.2">
      <c r="A75">
        <v>93</v>
      </c>
      <c r="B75">
        <v>93</v>
      </c>
      <c r="C75">
        <v>94</v>
      </c>
      <c r="D75">
        <v>93</v>
      </c>
      <c r="E75">
        <v>95</v>
      </c>
    </row>
    <row r="76" spans="1:5" x14ac:dyDescent="0.2">
      <c r="A76">
        <v>94</v>
      </c>
      <c r="B76">
        <v>96</v>
      </c>
      <c r="C76">
        <v>95</v>
      </c>
      <c r="D76">
        <v>94</v>
      </c>
      <c r="E76">
        <v>97</v>
      </c>
    </row>
    <row r="77" spans="1:5" x14ac:dyDescent="0.2">
      <c r="A77">
        <v>95</v>
      </c>
      <c r="B77">
        <v>97</v>
      </c>
      <c r="C77">
        <v>96</v>
      </c>
      <c r="D77">
        <v>95</v>
      </c>
      <c r="E77">
        <v>98</v>
      </c>
    </row>
    <row r="78" spans="1:5" x14ac:dyDescent="0.2">
      <c r="A78">
        <v>96</v>
      </c>
      <c r="B78">
        <v>98</v>
      </c>
      <c r="C78">
        <v>97</v>
      </c>
      <c r="D78">
        <v>96</v>
      </c>
      <c r="E78">
        <v>99</v>
      </c>
    </row>
    <row r="79" spans="1:5" x14ac:dyDescent="0.2">
      <c r="A79">
        <v>97</v>
      </c>
      <c r="B79">
        <v>99</v>
      </c>
      <c r="C79">
        <v>98</v>
      </c>
      <c r="D79">
        <v>98</v>
      </c>
      <c r="E79">
        <v>100</v>
      </c>
    </row>
    <row r="80" spans="1:5" x14ac:dyDescent="0.2">
      <c r="A80">
        <v>100</v>
      </c>
      <c r="B80">
        <v>101</v>
      </c>
      <c r="C80">
        <v>99</v>
      </c>
      <c r="D80">
        <v>99</v>
      </c>
      <c r="E80">
        <v>101</v>
      </c>
    </row>
    <row r="81" spans="1:5" x14ac:dyDescent="0.2">
      <c r="A81">
        <v>101</v>
      </c>
      <c r="B81">
        <v>102</v>
      </c>
      <c r="C81">
        <v>100</v>
      </c>
      <c r="D81">
        <v>100</v>
      </c>
      <c r="E81">
        <v>102</v>
      </c>
    </row>
    <row r="82" spans="1:5" x14ac:dyDescent="0.2">
      <c r="A82">
        <v>103</v>
      </c>
      <c r="B82">
        <v>103</v>
      </c>
      <c r="C82">
        <v>102</v>
      </c>
      <c r="D82">
        <v>101</v>
      </c>
      <c r="E82">
        <v>103</v>
      </c>
    </row>
    <row r="83" spans="1:5" x14ac:dyDescent="0.2">
      <c r="A83">
        <v>104</v>
      </c>
      <c r="B83">
        <v>104</v>
      </c>
      <c r="C83">
        <v>103</v>
      </c>
      <c r="D83">
        <v>102</v>
      </c>
      <c r="E83">
        <v>104</v>
      </c>
    </row>
    <row r="84" spans="1:5" x14ac:dyDescent="0.2">
      <c r="A84">
        <v>105</v>
      </c>
      <c r="B84">
        <v>105</v>
      </c>
      <c r="C84">
        <v>104</v>
      </c>
      <c r="D84">
        <v>105</v>
      </c>
      <c r="E84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0B01-84B2-EC4E-86A8-3F1EAB4EB5DF}">
  <dimension ref="A1:E21"/>
  <sheetViews>
    <sheetView workbookViewId="0">
      <selection activeCell="F25" sqref="F25"/>
    </sheetView>
  </sheetViews>
  <sheetFormatPr baseColWidth="10" defaultRowHeight="16" x14ac:dyDescent="0.2"/>
  <sheetData>
    <row r="1" spans="1:5" x14ac:dyDescent="0.2">
      <c r="A1">
        <v>6</v>
      </c>
      <c r="B1">
        <v>1</v>
      </c>
      <c r="C1">
        <v>3</v>
      </c>
      <c r="D1">
        <v>2</v>
      </c>
      <c r="E1">
        <v>11</v>
      </c>
    </row>
    <row r="2" spans="1:5" x14ac:dyDescent="0.2">
      <c r="A2">
        <v>7</v>
      </c>
      <c r="B2">
        <v>23</v>
      </c>
      <c r="C2">
        <v>5</v>
      </c>
      <c r="D2">
        <v>4</v>
      </c>
      <c r="E2">
        <v>17</v>
      </c>
    </row>
    <row r="3" spans="1:5" x14ac:dyDescent="0.2">
      <c r="A3">
        <v>8</v>
      </c>
      <c r="B3">
        <v>28</v>
      </c>
      <c r="C3">
        <v>9</v>
      </c>
      <c r="D3">
        <v>12</v>
      </c>
      <c r="E3">
        <v>22</v>
      </c>
    </row>
    <row r="4" spans="1:5" x14ac:dyDescent="0.2">
      <c r="A4">
        <v>13</v>
      </c>
      <c r="B4">
        <v>34</v>
      </c>
      <c r="C4">
        <v>10</v>
      </c>
      <c r="D4">
        <v>14</v>
      </c>
      <c r="E4">
        <v>25</v>
      </c>
    </row>
    <row r="5" spans="1:5" x14ac:dyDescent="0.2">
      <c r="A5">
        <v>15</v>
      </c>
      <c r="B5">
        <v>39</v>
      </c>
      <c r="C5">
        <v>18</v>
      </c>
      <c r="D5">
        <v>21</v>
      </c>
      <c r="E5">
        <v>26</v>
      </c>
    </row>
    <row r="6" spans="1:5" x14ac:dyDescent="0.2">
      <c r="A6">
        <v>16</v>
      </c>
      <c r="B6">
        <v>40</v>
      </c>
      <c r="C6">
        <v>33</v>
      </c>
      <c r="D6">
        <v>24</v>
      </c>
      <c r="E6">
        <v>27</v>
      </c>
    </row>
    <row r="7" spans="1:5" x14ac:dyDescent="0.2">
      <c r="A7">
        <v>19</v>
      </c>
      <c r="B7">
        <v>44</v>
      </c>
      <c r="C7">
        <v>37</v>
      </c>
      <c r="D7">
        <v>30</v>
      </c>
      <c r="E7">
        <v>29</v>
      </c>
    </row>
    <row r="8" spans="1:5" x14ac:dyDescent="0.2">
      <c r="A8">
        <v>20</v>
      </c>
      <c r="B8">
        <v>50</v>
      </c>
      <c r="C8">
        <v>43</v>
      </c>
      <c r="D8">
        <v>35</v>
      </c>
      <c r="E8">
        <v>32</v>
      </c>
    </row>
    <row r="9" spans="1:5" x14ac:dyDescent="0.2">
      <c r="A9">
        <v>31</v>
      </c>
      <c r="B9">
        <v>51</v>
      </c>
      <c r="C9">
        <v>54</v>
      </c>
      <c r="D9">
        <v>36</v>
      </c>
      <c r="E9">
        <v>38</v>
      </c>
    </row>
    <row r="10" spans="1:5" x14ac:dyDescent="0.2">
      <c r="A10">
        <v>45</v>
      </c>
      <c r="B10">
        <v>55</v>
      </c>
      <c r="C10">
        <v>59</v>
      </c>
      <c r="D10">
        <v>52</v>
      </c>
      <c r="E10">
        <v>41</v>
      </c>
    </row>
    <row r="11" spans="1:5" x14ac:dyDescent="0.2">
      <c r="A11">
        <v>46</v>
      </c>
      <c r="B11">
        <v>56</v>
      </c>
      <c r="C11">
        <v>64</v>
      </c>
      <c r="D11">
        <v>53</v>
      </c>
      <c r="E11">
        <v>42</v>
      </c>
    </row>
    <row r="12" spans="1:5" x14ac:dyDescent="0.2">
      <c r="A12">
        <v>48</v>
      </c>
      <c r="B12">
        <v>58</v>
      </c>
      <c r="C12">
        <v>69</v>
      </c>
      <c r="D12">
        <v>61</v>
      </c>
      <c r="E12">
        <v>47</v>
      </c>
    </row>
    <row r="13" spans="1:5" x14ac:dyDescent="0.2">
      <c r="A13">
        <v>63</v>
      </c>
      <c r="B13">
        <v>70</v>
      </c>
      <c r="C13">
        <v>74</v>
      </c>
      <c r="D13">
        <v>65</v>
      </c>
      <c r="E13">
        <v>49</v>
      </c>
    </row>
    <row r="14" spans="1:5" x14ac:dyDescent="0.2">
      <c r="A14">
        <v>72</v>
      </c>
      <c r="B14">
        <v>75</v>
      </c>
      <c r="C14">
        <v>82</v>
      </c>
      <c r="D14">
        <v>67</v>
      </c>
      <c r="E14">
        <v>57</v>
      </c>
    </row>
    <row r="15" spans="1:5" x14ac:dyDescent="0.2">
      <c r="A15">
        <v>73</v>
      </c>
      <c r="B15">
        <v>84</v>
      </c>
      <c r="C15">
        <v>83</v>
      </c>
      <c r="D15">
        <v>77</v>
      </c>
      <c r="E15">
        <v>60</v>
      </c>
    </row>
    <row r="16" spans="1:5" x14ac:dyDescent="0.2">
      <c r="A16">
        <v>76</v>
      </c>
      <c r="B16">
        <v>86</v>
      </c>
      <c r="C16">
        <v>85</v>
      </c>
      <c r="D16">
        <v>80</v>
      </c>
      <c r="E16">
        <v>62</v>
      </c>
    </row>
    <row r="17" spans="1:5" x14ac:dyDescent="0.2">
      <c r="A17">
        <v>78</v>
      </c>
      <c r="B17">
        <v>87</v>
      </c>
      <c r="C17">
        <v>89</v>
      </c>
      <c r="D17">
        <v>81</v>
      </c>
      <c r="E17">
        <v>66</v>
      </c>
    </row>
    <row r="18" spans="1:5" x14ac:dyDescent="0.2">
      <c r="A18">
        <v>79</v>
      </c>
      <c r="B18">
        <v>91</v>
      </c>
      <c r="C18">
        <v>90</v>
      </c>
      <c r="D18">
        <v>88</v>
      </c>
      <c r="E18">
        <v>68</v>
      </c>
    </row>
    <row r="19" spans="1:5" x14ac:dyDescent="0.2">
      <c r="A19">
        <v>98</v>
      </c>
      <c r="B19">
        <v>94</v>
      </c>
      <c r="C19">
        <v>92</v>
      </c>
      <c r="D19">
        <v>97</v>
      </c>
      <c r="E19">
        <v>71</v>
      </c>
    </row>
    <row r="20" spans="1:5" x14ac:dyDescent="0.2">
      <c r="A20">
        <v>99</v>
      </c>
      <c r="B20">
        <v>95</v>
      </c>
      <c r="C20">
        <v>101</v>
      </c>
      <c r="D20">
        <v>103</v>
      </c>
      <c r="E20">
        <v>93</v>
      </c>
    </row>
    <row r="21" spans="1:5" x14ac:dyDescent="0.2">
      <c r="A21">
        <v>102</v>
      </c>
      <c r="B21">
        <v>100</v>
      </c>
      <c r="C21">
        <v>105</v>
      </c>
      <c r="D21">
        <v>104</v>
      </c>
      <c r="E21">
        <v>96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normalised_data</vt:lpstr>
      <vt:lpstr>normalised_data_0_5</vt:lpstr>
      <vt:lpstr>train_split</vt:lpstr>
      <vt:lpstr>test_split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Choy Boy</dc:creator>
  <cp:lastModifiedBy>Choy Boy</cp:lastModifiedBy>
  <dcterms:created xsi:type="dcterms:W3CDTF">2024-10-28T16:36:26Z</dcterms:created>
  <dcterms:modified xsi:type="dcterms:W3CDTF">2025-03-10T10:29:53Z</dcterms:modified>
</cp:coreProperties>
</file>