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OOK\.SWAPS_BOOK\04 Yield Curves\06 Advanced Curve Features\"/>
    </mc:Choice>
  </mc:AlternateContent>
  <xr:revisionPtr revIDLastSave="0" documentId="13_ncr:1_{EDA63152-6124-4F7D-B0DF-A1E18499571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urve Jacobian" sheetId="4" r:id="rId1"/>
    <sheet name="ToYs" sheetId="1" r:id="rId2"/>
  </sheets>
  <externalReferences>
    <externalReference r:id="rId3"/>
    <externalReference r:id="rId4"/>
    <externalReference r:id="rId5"/>
    <externalReference r:id="rId6"/>
  </externalReferences>
  <definedNames>
    <definedName name="AccruedInterestTotalPV">'[1]CDS Calculator'!$U$47</definedName>
    <definedName name="AnalyticalDV01">[2]Swaps!$C$68</definedName>
    <definedName name="Annuity_Fixed">[2]Swaps!$C$61</definedName>
    <definedName name="Annuity1">'[1]XCCY Calculator'!$C$32</definedName>
    <definedName name="Annuity2">'[1]XCCY Calculator'!$D$32</definedName>
    <definedName name="ApplyBump">[2]Swaps!$C$71</definedName>
    <definedName name="Approximate">[2]Swaps!$C$14</definedName>
    <definedName name="AsOfDate">[2]Settings!$C$3</definedName>
    <definedName name="BumpSize">'[2]Discount Factors'!$C$5</definedName>
    <definedName name="BumpSizeLiborRates">'[2]Libor Rates'!$C$4</definedName>
    <definedName name="CSACurrency">'[1]XCCY Calculator'!$C$11</definedName>
    <definedName name="Currency">[2]Swaps!$C$6</definedName>
    <definedName name="DayCountBasis1">'[1]XCCY Calculator'!$C$24</definedName>
    <definedName name="DayCountBasis2">'[1]XCCY Calculator'!$D$24</definedName>
    <definedName name="DiscountCurve">[2]Swaps!$C$30</definedName>
    <definedName name="DiscountFactor1Y">'[3]Bootrapping USD3ML'!$F$11</definedName>
    <definedName name="DiscountFactor2Y">'[3]Bootrapping USD3ML'!$F$12</definedName>
    <definedName name="DiscountFactor3Y">'[3]Bootrapping USD3ML'!$F$13</definedName>
    <definedName name="DiscountFactor4Y">'[3]Bootrapping USD3ML'!$F$14</definedName>
    <definedName name="DiscountFactor5Y">'[3]Bootrapping USD3ML'!$F$15</definedName>
    <definedName name="dt">ToYs!$J$4</definedName>
    <definedName name="DurationFixed">[2]Swaps!$C$65</definedName>
    <definedName name="DurationFloat">[2]Swaps!$C$66</definedName>
    <definedName name="EURIBOR3M">'[1]XCCY Calculator'!$Y$6:$Z$49</definedName>
    <definedName name="FixedLegFrequencySelected">[2]Swaps!$C$42</definedName>
    <definedName name="FloatLegFrequencySelected">[2]Swaps!$C$47</definedName>
    <definedName name="ForecastCurve">[2]Swaps!$C$29</definedName>
    <definedName name="FORWARDFX">'[1]XCCY Calculator'!$AE$6:$AF$49</definedName>
    <definedName name="Frequency">'[1]CDS Calculator'!$C$9</definedName>
    <definedName name="HazardRate">'[1]CDS Calculator'!$C$6</definedName>
    <definedName name="LegCurrency1">'[1]XCCY Calculator'!$C$14</definedName>
    <definedName name="LegCurrency2">'[1]XCCY Calculator'!$D$14</definedName>
    <definedName name="LegNotional1">'[1]XCCY Calculator'!$C$15</definedName>
    <definedName name="LegNotional2">'[1]XCCY Calculator'!$D$15</definedName>
    <definedName name="LegPV1">'[1]XCCY Calculator'!$C$28</definedName>
    <definedName name="LegPV2">'[1]XCCY Calculator'!$D$28</definedName>
    <definedName name="LegPVNoSpread1">'[1]XCCY Calculator'!$C$30</definedName>
    <definedName name="LegPVNoSpread2">'[1]XCCY Calculator'!$D$30</definedName>
    <definedName name="LegResetsRequired1">'[1]XCCY Calculator'!$C$21</definedName>
    <definedName name="LegResetsRequired2">'[1]XCCY Calculator'!$D$21</definedName>
    <definedName name="LegSpotFX1">'[1]XCCY Calculator'!$C$22</definedName>
    <definedName name="LegSpotFX2">'[1]XCCY Calculator'!$D$22</definedName>
    <definedName name="LegType1">'[1]XCCY Calculator'!$C$17</definedName>
    <definedName name="LegType2">'[1]XCCY Calculator'!$D$17</definedName>
    <definedName name="Maturity">'[1]CDS Calculator'!$C$11</definedName>
    <definedName name="MaturityDate">'[1]XCCY Calculator'!$C$5</definedName>
    <definedName name="MaturityYears">'[1]XCCY Calculator'!$D$5</definedName>
    <definedName name="MTM">'[1]XCCY Calculator'!$C$8</definedName>
    <definedName name="N">[2]Swaps!$C$7</definedName>
    <definedName name="Notional">'[1]CDS Calculator'!$C$5</definedName>
    <definedName name="NotionalExchanges">'[1]XCCY Calculator'!$C$9</definedName>
    <definedName name="NotionalExchanges1">'[1]XCCY Calculator'!$C$31</definedName>
    <definedName name="NotionalExchanges2">'[1]XCCY Calculator'!$D$31</definedName>
    <definedName name="NumericalDV01">[2]Swaps!$C$74</definedName>
    <definedName name="OverrideMarketFrequency">[2]Swaps!$C$38</definedName>
    <definedName name="p">[2]Swaps!$C$56</definedName>
    <definedName name="ParRate1Y">'[3]Bootrapping USD3ML'!$E$11</definedName>
    <definedName name="ParRate2Y">'[3]Bootrapping USD3ML'!$E$12</definedName>
    <definedName name="ParRate3Y">'[3]Bootrapping USD3ML'!$E$13</definedName>
    <definedName name="ParRate4Y">'[3]Bootrapping USD3ML'!$E$14</definedName>
    <definedName name="ParRate5Y">'[3]Bootrapping USD3ML'!$E$15</definedName>
    <definedName name="PayReceive1">'[1]XCCY Calculator'!$C$16</definedName>
    <definedName name="PayReceive2">'[1]XCCY Calculator'!$D$16</definedName>
    <definedName name="Periodicity">'[2]Discount Factors'!$C$4</definedName>
    <definedName name="Phi">'[1]CDS Calculator'!$C$4</definedName>
    <definedName name="Premium">'[1]CDS Calculator'!$C$8</definedName>
    <definedName name="PremiumLegTotalPV">'[1]CDS Calculator'!$L$47</definedName>
    <definedName name="ProtectionLegTotalPV">'[1]CDS Calculator'!$AB$47</definedName>
    <definedName name="PV_FixedLeg">[2]Swaps!$C$52</definedName>
    <definedName name="PV_FloatLeg">[2]Swaps!$C$53</definedName>
    <definedName name="PV_FloatSpread">[2]Swaps!$C$54</definedName>
    <definedName name="PV_Swap">[2]Swaps!$C$55</definedName>
    <definedName name="PV01_">[2]Swaps!$C$67</definedName>
    <definedName name="PVlets_Fixed">[2]Swaps!$M$6:$M$55</definedName>
    <definedName name="PVlets_Float">[2]Swaps!$AA$6:$AA$55</definedName>
    <definedName name="r_fixed">[2]Swaps!$C$8</definedName>
    <definedName name="rate">ToYs!$J$3</definedName>
    <definedName name="RateOrSpread1">'[1]XCCY Calculator'!$C$18</definedName>
    <definedName name="RateOrSpread2">'[1]XCCY Calculator'!$D$18</definedName>
    <definedName name="RecoveryRate">'[1]CDS Calculator'!$C$7</definedName>
    <definedName name="ResetCurrency">'[1]XCCY Calculator'!$C$10</definedName>
    <definedName name="s">[2]Swaps!$C$11</definedName>
    <definedName name="SetDiscFactToOne">[2]Swaps!$C$31</definedName>
    <definedName name="Settings.COB">[4]Settings!$B$3</definedName>
    <definedName name="SpotFX">'[1]XCCY Calculator'!$AF$6</definedName>
    <definedName name="T">[2]Swaps!$C$12</definedName>
    <definedName name="t_i">[2]Swaps!$C$43</definedName>
    <definedName name="t_j">[2]Swaps!$C$48</definedName>
    <definedName name="TradeCurrency">'[1]XCCY Calculator'!$C$7</definedName>
    <definedName name="TradeNotional">'[1]XCCY Calculator'!$C$6</definedName>
    <definedName name="USD_SOFR_CURVE_GENERATOR">[4]Settings!$I$5</definedName>
    <definedName name="USD_SOFR_SWAP_GENERATOR">[4]Settings!$N$5</definedName>
    <definedName name="USDLIBOR3M">'[1]XCCY Calculator'!$AB$6:$AC$49</definedName>
    <definedName name="ValuationCurrency">'[1]XCCY Calculator'!$C$12</definedName>
    <definedName name="ValuationFXAdj1">'[1]XCCY Calculator'!$C$23</definedName>
    <definedName name="ValuationFXAdj2">'[1]XCCY Calculator'!$D$23</definedName>
    <definedName name="YearFraction">'[1]CDS Calculator'!$C$10</definedName>
    <definedName name="ZeroRate">'[1]CDS Calculator'!$C$12</definedName>
  </definedNames>
  <calcPr calcId="191029" calcMode="manual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D17" i="4"/>
  <c r="D16" i="4"/>
  <c r="D15" i="4"/>
  <c r="D14" i="4"/>
  <c r="D13" i="4"/>
  <c r="D12" i="4"/>
  <c r="D11" i="4"/>
  <c r="D10" i="4"/>
  <c r="D9" i="4"/>
  <c r="W8" i="4"/>
  <c r="W8" i="4" a="1"/>
  <c r="F8" i="4"/>
  <c r="F8" i="4" a="1"/>
  <c r="D8" i="4"/>
  <c r="C9" i="1"/>
  <c r="D8" i="1"/>
  <c r="F8" i="1"/>
  <c r="E8" i="1"/>
  <c r="C10" i="1"/>
  <c r="D9" i="1"/>
  <c r="E9" i="1"/>
  <c r="F9" i="1"/>
  <c r="C11" i="1"/>
  <c r="D10" i="1"/>
  <c r="E10" i="1"/>
  <c r="F10" i="1"/>
  <c r="C12" i="1"/>
  <c r="D11" i="1"/>
  <c r="E11" i="1"/>
  <c r="F11" i="1"/>
  <c r="C13" i="1"/>
  <c r="D12" i="1"/>
  <c r="E12" i="1"/>
  <c r="F12" i="1"/>
  <c r="C14" i="1"/>
  <c r="D13" i="1"/>
  <c r="E13" i="1"/>
  <c r="F13" i="1"/>
  <c r="C15" i="1"/>
  <c r="D14" i="1"/>
  <c r="E14" i="1"/>
  <c r="F14" i="1"/>
  <c r="C16" i="1"/>
  <c r="D15" i="1"/>
  <c r="E15" i="1"/>
  <c r="F15" i="1"/>
  <c r="C17" i="1"/>
  <c r="D16" i="1"/>
  <c r="E16" i="1"/>
  <c r="F16" i="1"/>
  <c r="C18" i="1"/>
  <c r="D17" i="1"/>
  <c r="E17" i="1"/>
  <c r="F17" i="1"/>
  <c r="C19" i="1"/>
  <c r="D18" i="1"/>
  <c r="E18" i="1"/>
  <c r="F18" i="1"/>
  <c r="C20" i="1"/>
  <c r="D19" i="1"/>
  <c r="E19" i="1"/>
  <c r="F19" i="1"/>
  <c r="C21" i="1"/>
  <c r="D20" i="1"/>
  <c r="E20" i="1"/>
  <c r="F20" i="1"/>
  <c r="C22" i="1"/>
  <c r="D21" i="1"/>
  <c r="E21" i="1"/>
  <c r="F21" i="1"/>
  <c r="C23" i="1"/>
  <c r="D22" i="1"/>
  <c r="E22" i="1"/>
  <c r="F22" i="1"/>
  <c r="C24" i="1"/>
  <c r="D23" i="1"/>
  <c r="E23" i="1"/>
  <c r="F23" i="1"/>
  <c r="C25" i="1"/>
  <c r="D24" i="1"/>
  <c r="E24" i="1"/>
  <c r="F24" i="1"/>
  <c r="C26" i="1"/>
  <c r="D25" i="1"/>
  <c r="E25" i="1"/>
  <c r="F25" i="1"/>
  <c r="C27" i="1"/>
  <c r="D26" i="1"/>
  <c r="E26" i="1"/>
  <c r="F26" i="1"/>
  <c r="C28" i="1"/>
  <c r="D27" i="1"/>
  <c r="E27" i="1"/>
  <c r="F27" i="1"/>
  <c r="C29" i="1"/>
  <c r="D28" i="1"/>
  <c r="E28" i="1"/>
  <c r="F28" i="1"/>
  <c r="C30" i="1"/>
  <c r="D29" i="1"/>
  <c r="E29" i="1"/>
  <c r="F29" i="1"/>
  <c r="C31" i="1"/>
  <c r="D30" i="1"/>
  <c r="E30" i="1"/>
  <c r="F30" i="1"/>
  <c r="C32" i="1"/>
  <c r="D31" i="1"/>
  <c r="E31" i="1"/>
  <c r="F31" i="1"/>
  <c r="C33" i="1"/>
  <c r="D32" i="1"/>
  <c r="E32" i="1"/>
  <c r="F32" i="1"/>
  <c r="C34" i="1"/>
  <c r="D33" i="1"/>
  <c r="E33" i="1"/>
  <c r="F33" i="1"/>
  <c r="C35" i="1"/>
  <c r="D34" i="1"/>
  <c r="E34" i="1"/>
  <c r="F34" i="1"/>
  <c r="C36" i="1"/>
  <c r="D35" i="1"/>
  <c r="E35" i="1"/>
  <c r="F35" i="1"/>
  <c r="C37" i="1"/>
  <c r="D36" i="1"/>
  <c r="E36" i="1"/>
  <c r="F36" i="1"/>
  <c r="D37" i="1"/>
  <c r="E37" i="1"/>
  <c r="F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<sst xmlns="http://schemas.openxmlformats.org/spreadsheetml/2006/main" count="103" uniqueCount="61">
  <si>
    <t>P(t,T)</t>
  </si>
  <si>
    <t>t</t>
  </si>
  <si>
    <t>T</t>
  </si>
  <si>
    <t>r</t>
  </si>
  <si>
    <t>P(t,T) = exp(-r(T-t) )</t>
  </si>
  <si>
    <t>f(t,T) = - ln(P(t,T)) / dT</t>
  </si>
  <si>
    <t>Discount Factor</t>
  </si>
  <si>
    <t>Forward Rate</t>
  </si>
  <si>
    <t>Forward Rates</t>
  </si>
  <si>
    <t>f(t,T)</t>
  </si>
  <si>
    <r>
      <t xml:space="preserve">Jump, </t>
    </r>
    <r>
      <rPr>
        <sz val="11"/>
        <color theme="1"/>
        <rFont val="Calibri"/>
        <family val="2"/>
      </rPr>
      <t>ε</t>
    </r>
  </si>
  <si>
    <t>f*(t,T)</t>
  </si>
  <si>
    <t>dt</t>
  </si>
  <si>
    <t>Curve Inputs</t>
  </si>
  <si>
    <t>Ultra-Fast Yield Curves using Inverse Jacobian</t>
  </si>
  <si>
    <r>
      <t>L</t>
    </r>
    <r>
      <rPr>
        <i/>
        <vertAlign val="subscript"/>
        <sz val="22"/>
        <color rgb="FF0000FF"/>
        <rFont val="Arial Narrow"/>
        <family val="2"/>
      </rPr>
      <t>NEW</t>
    </r>
    <r>
      <rPr>
        <i/>
        <sz val="22"/>
        <color rgb="FF0000FF"/>
        <rFont val="Arial Narrow"/>
        <family val="2"/>
      </rPr>
      <t xml:space="preserve"> = L</t>
    </r>
    <r>
      <rPr>
        <i/>
        <vertAlign val="subscript"/>
        <sz val="22"/>
        <color rgb="FF0000FF"/>
        <rFont val="Arial Narrow"/>
        <family val="2"/>
      </rPr>
      <t>OLD</t>
    </r>
    <r>
      <rPr>
        <i/>
        <sz val="22"/>
        <color rgb="FF0000FF"/>
        <rFont val="Arial Narrow"/>
        <family val="2"/>
      </rPr>
      <t xml:space="preserve"> + dL</t>
    </r>
  </si>
  <si>
    <t>New Forwards</t>
  </si>
  <si>
    <t>New Fwds</t>
  </si>
  <si>
    <t>Original Fwds</t>
  </si>
  <si>
    <t>Chg in Mkt Data</t>
  </si>
  <si>
    <r>
      <t>Inverse Jacobian, J</t>
    </r>
    <r>
      <rPr>
        <b/>
        <vertAlign val="superscript"/>
        <sz val="22"/>
        <rFont val="Arial Narrow"/>
        <family val="2"/>
      </rPr>
      <t>-1</t>
    </r>
    <r>
      <rPr>
        <b/>
        <sz val="22"/>
        <rFont val="Arial Narrow"/>
        <family val="2"/>
      </rPr>
      <t xml:space="preserve"> (or dL/dP)</t>
    </r>
  </si>
  <si>
    <t>Chg in Forwards</t>
  </si>
  <si>
    <t>From Calibration</t>
  </si>
  <si>
    <t>From Jacobian</t>
  </si>
  <si>
    <r>
      <t>L</t>
    </r>
    <r>
      <rPr>
        <vertAlign val="subscript"/>
        <sz val="22"/>
        <rFont val="Arial Narrow"/>
        <family val="2"/>
      </rPr>
      <t>NEW</t>
    </r>
  </si>
  <si>
    <t>+/-</t>
  </si>
  <si>
    <r>
      <t>L</t>
    </r>
    <r>
      <rPr>
        <vertAlign val="subscript"/>
        <sz val="22"/>
        <rFont val="Arial Narrow"/>
        <family val="2"/>
      </rPr>
      <t>OLD</t>
    </r>
  </si>
  <si>
    <t>dP (%)</t>
  </si>
  <si>
    <r>
      <t>OIS</t>
    </r>
    <r>
      <rPr>
        <i/>
        <vertAlign val="subscript"/>
        <sz val="22"/>
        <rFont val="Arial Narrow"/>
        <family val="2"/>
      </rPr>
      <t>1Y</t>
    </r>
  </si>
  <si>
    <r>
      <t>OIS</t>
    </r>
    <r>
      <rPr>
        <i/>
        <vertAlign val="subscript"/>
        <sz val="22"/>
        <rFont val="Arial Narrow"/>
        <family val="2"/>
      </rPr>
      <t>2Y</t>
    </r>
  </si>
  <si>
    <r>
      <t>OIS</t>
    </r>
    <r>
      <rPr>
        <i/>
        <vertAlign val="subscript"/>
        <sz val="22"/>
        <rFont val="Arial Narrow"/>
        <family val="2"/>
      </rPr>
      <t>3Y</t>
    </r>
  </si>
  <si>
    <r>
      <t>OIS</t>
    </r>
    <r>
      <rPr>
        <i/>
        <vertAlign val="subscript"/>
        <sz val="22"/>
        <rFont val="Arial Narrow"/>
        <family val="2"/>
      </rPr>
      <t>4Y</t>
    </r>
  </si>
  <si>
    <r>
      <t>OIS</t>
    </r>
    <r>
      <rPr>
        <i/>
        <vertAlign val="subscript"/>
        <sz val="22"/>
        <rFont val="Arial Narrow"/>
        <family val="2"/>
      </rPr>
      <t>5Y</t>
    </r>
  </si>
  <si>
    <r>
      <t>IRS</t>
    </r>
    <r>
      <rPr>
        <i/>
        <vertAlign val="subscript"/>
        <sz val="22"/>
        <rFont val="Arial Narrow"/>
        <family val="2"/>
      </rPr>
      <t>1Y</t>
    </r>
  </si>
  <si>
    <r>
      <t>IRS</t>
    </r>
    <r>
      <rPr>
        <i/>
        <vertAlign val="subscript"/>
        <sz val="22"/>
        <rFont val="Arial Narrow"/>
        <family val="2"/>
      </rPr>
      <t>2Y</t>
    </r>
  </si>
  <si>
    <r>
      <t>IRS</t>
    </r>
    <r>
      <rPr>
        <i/>
        <vertAlign val="subscript"/>
        <sz val="22"/>
        <rFont val="Arial Narrow"/>
        <family val="2"/>
      </rPr>
      <t>3Y</t>
    </r>
  </si>
  <si>
    <r>
      <t>IRS</t>
    </r>
    <r>
      <rPr>
        <i/>
        <vertAlign val="subscript"/>
        <sz val="22"/>
        <rFont val="Arial Narrow"/>
        <family val="2"/>
      </rPr>
      <t>4Y</t>
    </r>
  </si>
  <si>
    <r>
      <t>IRS</t>
    </r>
    <r>
      <rPr>
        <i/>
        <vertAlign val="subscript"/>
        <sz val="22"/>
        <rFont val="Arial Narrow"/>
        <family val="2"/>
      </rPr>
      <t>5Y</t>
    </r>
  </si>
  <si>
    <t>dL</t>
  </si>
  <si>
    <r>
      <t>L</t>
    </r>
    <r>
      <rPr>
        <i/>
        <vertAlign val="subscript"/>
        <sz val="22"/>
        <rFont val="Arial Narrow"/>
        <family val="2"/>
      </rPr>
      <t>1Y</t>
    </r>
    <r>
      <rPr>
        <i/>
        <vertAlign val="superscript"/>
        <sz val="22"/>
        <rFont val="Arial Narrow"/>
        <family val="2"/>
      </rPr>
      <t>OIS</t>
    </r>
  </si>
  <si>
    <r>
      <t>OIS</t>
    </r>
    <r>
      <rPr>
        <vertAlign val="subscript"/>
        <sz val="22"/>
        <rFont val="Arial Narrow"/>
        <family val="2"/>
      </rPr>
      <t>1Y</t>
    </r>
  </si>
  <si>
    <r>
      <t>L</t>
    </r>
    <r>
      <rPr>
        <i/>
        <vertAlign val="subscript"/>
        <sz val="22"/>
        <rFont val="Arial Narrow"/>
        <family val="2"/>
      </rPr>
      <t>2Y</t>
    </r>
    <r>
      <rPr>
        <i/>
        <vertAlign val="superscript"/>
        <sz val="22"/>
        <rFont val="Arial Narrow"/>
        <family val="2"/>
      </rPr>
      <t>OIS</t>
    </r>
  </si>
  <si>
    <r>
      <t>OIS</t>
    </r>
    <r>
      <rPr>
        <vertAlign val="subscript"/>
        <sz val="22"/>
        <rFont val="Arial Narrow"/>
        <family val="2"/>
      </rPr>
      <t>2Y</t>
    </r>
  </si>
  <si>
    <r>
      <t>L</t>
    </r>
    <r>
      <rPr>
        <i/>
        <vertAlign val="subscript"/>
        <sz val="22"/>
        <rFont val="Arial Narrow"/>
        <family val="2"/>
      </rPr>
      <t>3Y</t>
    </r>
    <r>
      <rPr>
        <i/>
        <vertAlign val="superscript"/>
        <sz val="22"/>
        <rFont val="Arial Narrow"/>
        <family val="2"/>
      </rPr>
      <t>OIS</t>
    </r>
  </si>
  <si>
    <r>
      <t>OIS</t>
    </r>
    <r>
      <rPr>
        <vertAlign val="subscript"/>
        <sz val="22"/>
        <rFont val="Arial Narrow"/>
        <family val="2"/>
      </rPr>
      <t>3Y</t>
    </r>
  </si>
  <si>
    <r>
      <t>L</t>
    </r>
    <r>
      <rPr>
        <i/>
        <vertAlign val="subscript"/>
        <sz val="22"/>
        <rFont val="Arial Narrow"/>
        <family val="2"/>
      </rPr>
      <t>4Y</t>
    </r>
    <r>
      <rPr>
        <i/>
        <vertAlign val="superscript"/>
        <sz val="22"/>
        <rFont val="Arial Narrow"/>
        <family val="2"/>
      </rPr>
      <t>OIS</t>
    </r>
  </si>
  <si>
    <r>
      <t>OIS</t>
    </r>
    <r>
      <rPr>
        <vertAlign val="subscript"/>
        <sz val="22"/>
        <rFont val="Arial Narrow"/>
        <family val="2"/>
      </rPr>
      <t>4Y</t>
    </r>
  </si>
  <si>
    <r>
      <t>L</t>
    </r>
    <r>
      <rPr>
        <i/>
        <vertAlign val="subscript"/>
        <sz val="22"/>
        <rFont val="Arial Narrow"/>
        <family val="2"/>
      </rPr>
      <t>5Y</t>
    </r>
    <r>
      <rPr>
        <i/>
        <vertAlign val="superscript"/>
        <sz val="22"/>
        <rFont val="Arial Narrow"/>
        <family val="2"/>
      </rPr>
      <t>OIS</t>
    </r>
  </si>
  <si>
    <r>
      <t>OIS</t>
    </r>
    <r>
      <rPr>
        <vertAlign val="subscript"/>
        <sz val="22"/>
        <rFont val="Arial Narrow"/>
        <family val="2"/>
      </rPr>
      <t>5Y</t>
    </r>
  </si>
  <si>
    <r>
      <t>L</t>
    </r>
    <r>
      <rPr>
        <i/>
        <vertAlign val="subscript"/>
        <sz val="22"/>
        <rFont val="Arial Narrow"/>
        <family val="2"/>
      </rPr>
      <t>1Y</t>
    </r>
    <r>
      <rPr>
        <i/>
        <vertAlign val="superscript"/>
        <sz val="22"/>
        <rFont val="Arial Narrow"/>
        <family val="2"/>
      </rPr>
      <t>IRS</t>
    </r>
  </si>
  <si>
    <r>
      <t>IRS</t>
    </r>
    <r>
      <rPr>
        <vertAlign val="subscript"/>
        <sz val="22"/>
        <rFont val="Arial Narrow"/>
        <family val="2"/>
      </rPr>
      <t>1Y</t>
    </r>
  </si>
  <si>
    <r>
      <t>L</t>
    </r>
    <r>
      <rPr>
        <i/>
        <vertAlign val="subscript"/>
        <sz val="22"/>
        <rFont val="Arial Narrow"/>
        <family val="2"/>
      </rPr>
      <t>2Y</t>
    </r>
    <r>
      <rPr>
        <i/>
        <vertAlign val="superscript"/>
        <sz val="22"/>
        <rFont val="Arial Narrow"/>
        <family val="2"/>
      </rPr>
      <t>IRS</t>
    </r>
  </si>
  <si>
    <r>
      <t>IRS</t>
    </r>
    <r>
      <rPr>
        <vertAlign val="subscript"/>
        <sz val="22"/>
        <rFont val="Arial Narrow"/>
        <family val="2"/>
      </rPr>
      <t>2Y</t>
    </r>
  </si>
  <si>
    <r>
      <t>L</t>
    </r>
    <r>
      <rPr>
        <i/>
        <vertAlign val="subscript"/>
        <sz val="22"/>
        <rFont val="Arial Narrow"/>
        <family val="2"/>
      </rPr>
      <t>3Y</t>
    </r>
    <r>
      <rPr>
        <i/>
        <vertAlign val="superscript"/>
        <sz val="22"/>
        <rFont val="Arial Narrow"/>
        <family val="2"/>
      </rPr>
      <t>IRS</t>
    </r>
  </si>
  <si>
    <r>
      <t>IRS</t>
    </r>
    <r>
      <rPr>
        <vertAlign val="subscript"/>
        <sz val="22"/>
        <rFont val="Arial Narrow"/>
        <family val="2"/>
      </rPr>
      <t>3Y</t>
    </r>
  </si>
  <si>
    <r>
      <t>L</t>
    </r>
    <r>
      <rPr>
        <i/>
        <vertAlign val="subscript"/>
        <sz val="22"/>
        <rFont val="Arial Narrow"/>
        <family val="2"/>
      </rPr>
      <t>4Y</t>
    </r>
    <r>
      <rPr>
        <i/>
        <vertAlign val="superscript"/>
        <sz val="22"/>
        <rFont val="Arial Narrow"/>
        <family val="2"/>
      </rPr>
      <t>IRS</t>
    </r>
  </si>
  <si>
    <r>
      <t>IRS</t>
    </r>
    <r>
      <rPr>
        <vertAlign val="subscript"/>
        <sz val="22"/>
        <rFont val="Arial Narrow"/>
        <family val="2"/>
      </rPr>
      <t>4Y</t>
    </r>
  </si>
  <si>
    <r>
      <t>L</t>
    </r>
    <r>
      <rPr>
        <i/>
        <vertAlign val="subscript"/>
        <sz val="22"/>
        <rFont val="Arial Narrow"/>
        <family val="2"/>
      </rPr>
      <t>5Y</t>
    </r>
    <r>
      <rPr>
        <i/>
        <vertAlign val="superscript"/>
        <sz val="22"/>
        <rFont val="Arial Narrow"/>
        <family val="2"/>
      </rPr>
      <t>IRS</t>
    </r>
  </si>
  <si>
    <r>
      <t>IRS</t>
    </r>
    <r>
      <rPr>
        <vertAlign val="subscript"/>
        <sz val="22"/>
        <rFont val="Arial Narrow"/>
        <family val="2"/>
      </rPr>
      <t>5Y</t>
    </r>
  </si>
  <si>
    <t>Use Jacobian to Imply Change in Forward Rates</t>
  </si>
  <si>
    <r>
      <t>Change in Forwards = J</t>
    </r>
    <r>
      <rPr>
        <vertAlign val="superscript"/>
        <sz val="22"/>
        <rFont val="Arial Narrow"/>
        <family val="2"/>
      </rPr>
      <t>-1</t>
    </r>
    <r>
      <rPr>
        <sz val="22"/>
        <rFont val="Arial Narrow"/>
        <family val="2"/>
      </rPr>
      <t>.dP = (dL/dP).dP = dL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</si>
</sst>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00"/>
    <numFmt numFmtId="167" formatCode="0.00000%"/>
    <numFmt numFmtId="168" formatCode="0.0000%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2"/>
      <name val="Arial Narrow"/>
      <family val="2"/>
    </font>
    <font>
      <b/>
      <u/>
      <sz val="22"/>
      <name val="Arial Narrow"/>
      <family val="2"/>
    </font>
    <font>
      <i/>
      <sz val="22"/>
      <color rgb="FF0000FF"/>
      <name val="Arial Narrow"/>
      <family val="2"/>
    </font>
    <font>
      <i/>
      <vertAlign val="subscript"/>
      <sz val="22"/>
      <color rgb="FF0000FF"/>
      <name val="Arial Narrow"/>
      <family val="2"/>
    </font>
    <font>
      <b/>
      <sz val="22"/>
      <name val="Arial Narrow"/>
      <family val="2"/>
    </font>
    <font>
      <b/>
      <vertAlign val="superscript"/>
      <sz val="22"/>
      <name val="Arial Narrow"/>
      <family val="2"/>
    </font>
    <font>
      <sz val="22"/>
      <color rgb="FFC00000"/>
      <name val="Arial Narrow"/>
      <family val="2"/>
    </font>
    <font>
      <sz val="22"/>
      <color rgb="FF0000FF"/>
      <name val="Arial Narrow"/>
      <family val="2"/>
    </font>
    <font>
      <vertAlign val="subscript"/>
      <sz val="22"/>
      <name val="Arial Narrow"/>
      <family val="2"/>
    </font>
    <font>
      <i/>
      <sz val="22"/>
      <name val="Arial Narrow"/>
      <family val="2"/>
    </font>
    <font>
      <i/>
      <vertAlign val="subscript"/>
      <sz val="22"/>
      <name val="Arial Narrow"/>
      <family val="2"/>
    </font>
    <font>
      <i/>
      <vertAlign val="superscript"/>
      <sz val="22"/>
      <name val="Arial Narrow"/>
      <family val="2"/>
    </font>
    <font>
      <u/>
      <sz val="22"/>
      <name val="Arial Narrow"/>
      <family val="2"/>
    </font>
    <font>
      <vertAlign val="superscript"/>
      <sz val="2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dashed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dashed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dashed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24994659260841701"/>
      </left>
      <right/>
      <top/>
      <bottom style="dashed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 style="dashed">
        <color theme="0" tint="-0.24994659260841701"/>
      </right>
      <top/>
      <bottom style="dashed">
        <color theme="0" tint="-0.24994659260841701"/>
      </bottom>
      <diagonal/>
    </border>
    <border>
      <left style="dashed">
        <color theme="0" tint="-0.24994659260841701"/>
      </left>
      <right/>
      <top style="dashed">
        <color theme="0" tint="-0.24994659260841701"/>
      </top>
      <bottom/>
      <diagonal/>
    </border>
    <border>
      <left/>
      <right/>
      <top style="dashed">
        <color theme="0" tint="-0.24994659260841701"/>
      </top>
      <bottom/>
      <diagonal/>
    </border>
    <border>
      <left/>
      <right style="thin">
        <color theme="0" tint="-0.24994659260841701"/>
      </right>
      <top style="dashed">
        <color theme="0" tint="-0.24994659260841701"/>
      </top>
      <bottom/>
      <diagonal/>
    </border>
    <border>
      <left style="dashed">
        <color theme="0" tint="-0.2499465926084170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10" fontId="0" fillId="0" borderId="0" xfId="0" quotePrefix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7" fontId="9" fillId="3" borderId="2" xfId="0" applyNumberFormat="1" applyFont="1" applyFill="1" applyBorder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167" fontId="10" fillId="3" borderId="3" xfId="0" applyNumberFormat="1" applyFont="1" applyFill="1" applyBorder="1" applyAlignment="1">
      <alignment horizontal="center" vertical="center"/>
    </xf>
    <xf numFmtId="167" fontId="10" fillId="3" borderId="4" xfId="0" applyNumberFormat="1" applyFont="1" applyFill="1" applyBorder="1" applyAlignment="1">
      <alignment horizontal="center" vertical="center"/>
    </xf>
    <xf numFmtId="167" fontId="10" fillId="3" borderId="5" xfId="0" applyNumberFormat="1" applyFont="1" applyFill="1" applyBorder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68" fontId="3" fillId="2" borderId="6" xfId="0" applyNumberFormat="1" applyFont="1" applyFill="1" applyBorder="1" applyAlignment="1">
      <alignment horizontal="center" vertical="center"/>
    </xf>
    <xf numFmtId="4" fontId="3" fillId="3" borderId="7" xfId="0" applyNumberFormat="1" applyFont="1" applyFill="1" applyBorder="1" applyAlignment="1">
      <alignment horizontal="center" vertical="center"/>
    </xf>
    <xf numFmtId="4" fontId="3" fillId="3" borderId="8" xfId="0" applyNumberFormat="1" applyFont="1" applyFill="1" applyBorder="1" applyAlignment="1">
      <alignment horizontal="center" vertical="center"/>
    </xf>
    <xf numFmtId="4" fontId="3" fillId="3" borderId="9" xfId="0" applyNumberFormat="1" applyFont="1" applyFill="1" applyBorder="1" applyAlignment="1">
      <alignment horizontal="center" vertical="center"/>
    </xf>
    <xf numFmtId="4" fontId="3" fillId="3" borderId="10" xfId="0" applyNumberFormat="1" applyFont="1" applyFill="1" applyBorder="1" applyAlignment="1">
      <alignment horizontal="center" vertical="center"/>
    </xf>
    <xf numFmtId="168" fontId="3" fillId="3" borderId="2" xfId="0" applyNumberFormat="1" applyFont="1" applyFill="1" applyBorder="1" applyAlignment="1">
      <alignment horizontal="center" vertical="center"/>
    </xf>
    <xf numFmtId="168" fontId="3" fillId="3" borderId="11" xfId="0" applyNumberFormat="1" applyFont="1" applyFill="1" applyBorder="1" applyAlignment="1">
      <alignment horizontal="center" vertical="center"/>
    </xf>
    <xf numFmtId="168" fontId="3" fillId="3" borderId="12" xfId="0" applyNumberFormat="1" applyFont="1" applyFill="1" applyBorder="1" applyAlignment="1">
      <alignment horizontal="center" vertical="center"/>
    </xf>
    <xf numFmtId="167" fontId="9" fillId="3" borderId="11" xfId="0" applyNumberFormat="1" applyFont="1" applyFill="1" applyBorder="1" applyAlignment="1">
      <alignment horizontal="center" vertical="center"/>
    </xf>
    <xf numFmtId="167" fontId="3" fillId="3" borderId="11" xfId="0" applyNumberFormat="1" applyFont="1" applyFill="1" applyBorder="1" applyAlignment="1">
      <alignment horizontal="center" vertical="center"/>
    </xf>
    <xf numFmtId="168" fontId="3" fillId="2" borderId="13" xfId="0" applyNumberFormat="1" applyFont="1" applyFill="1" applyBorder="1" applyAlignment="1">
      <alignment horizontal="center" vertical="center"/>
    </xf>
    <xf numFmtId="4" fontId="3" fillId="3" borderId="14" xfId="0" applyNumberFormat="1" applyFont="1" applyFill="1" applyBorder="1" applyAlignment="1">
      <alignment horizontal="center" vertical="center"/>
    </xf>
    <xf numFmtId="4" fontId="3" fillId="3" borderId="0" xfId="0" applyNumberFormat="1" applyFont="1" applyFill="1" applyAlignment="1">
      <alignment horizontal="center" vertical="center"/>
    </xf>
    <xf numFmtId="4" fontId="3" fillId="3" borderId="15" xfId="0" applyNumberFormat="1" applyFont="1" applyFill="1" applyBorder="1" applyAlignment="1">
      <alignment horizontal="center" vertical="center"/>
    </xf>
    <xf numFmtId="4" fontId="3" fillId="3" borderId="16" xfId="0" applyNumberFormat="1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168" fontId="7" fillId="0" borderId="18" xfId="0" applyNumberFormat="1" applyFont="1" applyBorder="1" applyAlignment="1">
      <alignment horizontal="center" vertical="center"/>
    </xf>
    <xf numFmtId="0" fontId="12" fillId="0" borderId="19" xfId="0" applyFont="1" applyBorder="1" applyAlignment="1">
      <alignment horizontal="right" vertical="center"/>
    </xf>
    <xf numFmtId="4" fontId="3" fillId="3" borderId="20" xfId="0" applyNumberFormat="1" applyFont="1" applyFill="1" applyBorder="1" applyAlignment="1">
      <alignment horizontal="center" vertical="center"/>
    </xf>
    <xf numFmtId="4" fontId="3" fillId="3" borderId="21" xfId="0" applyNumberFormat="1" applyFont="1" applyFill="1" applyBorder="1" applyAlignment="1">
      <alignment horizontal="center" vertical="center"/>
    </xf>
    <xf numFmtId="4" fontId="3" fillId="3" borderId="22" xfId="0" applyNumberFormat="1" applyFont="1" applyFill="1" applyBorder="1" applyAlignment="1">
      <alignment horizontal="center" vertical="center"/>
    </xf>
    <xf numFmtId="4" fontId="3" fillId="3" borderId="23" xfId="0" applyNumberFormat="1" applyFont="1" applyFill="1" applyBorder="1" applyAlignment="1">
      <alignment horizontal="center" vertical="center"/>
    </xf>
    <xf numFmtId="4" fontId="3" fillId="3" borderId="24" xfId="0" applyNumberFormat="1" applyFont="1" applyFill="1" applyBorder="1" applyAlignment="1">
      <alignment horizontal="center" vertical="center"/>
    </xf>
    <xf numFmtId="4" fontId="3" fillId="3" borderId="25" xfId="0" applyNumberFormat="1" applyFont="1" applyFill="1" applyBorder="1" applyAlignment="1">
      <alignment horizontal="center" vertical="center"/>
    </xf>
    <xf numFmtId="4" fontId="3" fillId="3" borderId="26" xfId="0" applyNumberFormat="1" applyFont="1" applyFill="1" applyBorder="1" applyAlignment="1">
      <alignment horizontal="center" vertical="center"/>
    </xf>
    <xf numFmtId="167" fontId="9" fillId="3" borderId="12" xfId="0" applyNumberFormat="1" applyFont="1" applyFill="1" applyBorder="1" applyAlignment="1">
      <alignment horizontal="center" vertical="center"/>
    </xf>
    <xf numFmtId="167" fontId="3" fillId="3" borderId="12" xfId="0" applyNumberFormat="1" applyFont="1" applyFill="1" applyBorder="1" applyAlignment="1">
      <alignment horizontal="center" vertical="center"/>
    </xf>
    <xf numFmtId="168" fontId="3" fillId="2" borderId="27" xfId="0" applyNumberFormat="1" applyFont="1" applyFill="1" applyBorder="1" applyAlignment="1">
      <alignment horizontal="center" vertical="center"/>
    </xf>
    <xf numFmtId="4" fontId="3" fillId="3" borderId="28" xfId="0" applyNumberFormat="1" applyFont="1" applyFill="1" applyBorder="1" applyAlignment="1">
      <alignment horizontal="center" vertical="center"/>
    </xf>
    <xf numFmtId="4" fontId="3" fillId="3" borderId="29" xfId="0" applyNumberFormat="1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horizontal="center" vertical="center"/>
    </xf>
    <xf numFmtId="4" fontId="3" fillId="3" borderId="30" xfId="0" applyNumberFormat="1" applyFont="1" applyFill="1" applyBorder="1" applyAlignment="1">
      <alignment horizontal="center" vertical="center"/>
    </xf>
    <xf numFmtId="168" fontId="3" fillId="0" borderId="0" xfId="0" applyNumberFormat="1" applyFont="1"/>
    <xf numFmtId="0" fontId="15" fillId="0" borderId="0" xfId="0" applyFont="1"/>
    <xf numFmtId="168" fontId="3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600" b="0"/>
              <a:t>Forward Rates</a:t>
            </a:r>
          </a:p>
        </c:rich>
      </c:tx>
      <c:layout>
        <c:manualLayout>
          <c:xMode val="edge"/>
          <c:yMode val="edge"/>
          <c:x val="0.33093769928375322"/>
          <c:y val="4.629629629629629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865598002295748"/>
          <c:y val="5.1400554097404488E-2"/>
          <c:w val="0.79599277711769401"/>
          <c:h val="0.81313393117526978"/>
        </c:manualLayout>
      </c:layout>
      <c:lineChart>
        <c:grouping val="standard"/>
        <c:varyColors val="0"/>
        <c:ser>
          <c:idx val="1"/>
          <c:order val="0"/>
          <c:tx>
            <c:v>f*(t,T)</c:v>
          </c:tx>
          <c:marker>
            <c:symbol val="none"/>
          </c:marker>
          <c:cat>
            <c:numRef>
              <c:f>ToYs!$C$8:$C$37</c:f>
              <c:numCache>
                <c:formatCode>#,##0.0000</c:formatCode>
                <c:ptCount val="30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</c:numCache>
            </c:numRef>
          </c:cat>
          <c:val>
            <c:numRef>
              <c:f>ToYs!$F$8:$F$37</c:f>
              <c:numCache>
                <c:formatCode>0.00%</c:formatCode>
                <c:ptCount val="30"/>
                <c:pt idx="0">
                  <c:v>#N/A</c:v>
                </c:pt>
                <c:pt idx="1">
                  <c:v>1.000000000000058E-2</c:v>
                </c:pt>
                <c:pt idx="2">
                  <c:v>9.9999999999998059E-3</c:v>
                </c:pt>
                <c:pt idx="3">
                  <c:v>3.0000000000000158E-2</c:v>
                </c:pt>
                <c:pt idx="4">
                  <c:v>1.0000000000000142E-2</c:v>
                </c:pt>
                <c:pt idx="5">
                  <c:v>9.9999999999999655E-3</c:v>
                </c:pt>
                <c:pt idx="6">
                  <c:v>9.9999999999999881E-3</c:v>
                </c:pt>
                <c:pt idx="7">
                  <c:v>1.7499999999999918E-2</c:v>
                </c:pt>
                <c:pt idx="8">
                  <c:v>9.9999999999999672E-3</c:v>
                </c:pt>
                <c:pt idx="9">
                  <c:v>1.0000000000000018E-2</c:v>
                </c:pt>
                <c:pt idx="10">
                  <c:v>9.9999999999999915E-3</c:v>
                </c:pt>
                <c:pt idx="11">
                  <c:v>1.2499999999999992E-2</c:v>
                </c:pt>
                <c:pt idx="12">
                  <c:v>9.9999999999999464E-3</c:v>
                </c:pt>
                <c:pt idx="13">
                  <c:v>1.0000000000000021E-2</c:v>
                </c:pt>
                <c:pt idx="14">
                  <c:v>9.9999999999999985E-3</c:v>
                </c:pt>
                <c:pt idx="15">
                  <c:v>9.9999999999999915E-3</c:v>
                </c:pt>
                <c:pt idx="16">
                  <c:v>1.0000000000000023E-2</c:v>
                </c:pt>
                <c:pt idx="17">
                  <c:v>1.0000000000000019E-2</c:v>
                </c:pt>
                <c:pt idx="18">
                  <c:v>1.0000000000000012E-2</c:v>
                </c:pt>
                <c:pt idx="19">
                  <c:v>1.0000000000000004E-2</c:v>
                </c:pt>
                <c:pt idx="20">
                  <c:v>1.0000000000000002E-2</c:v>
                </c:pt>
                <c:pt idx="21">
                  <c:v>9.9999999999999777E-3</c:v>
                </c:pt>
                <c:pt idx="22">
                  <c:v>9.9999999999999707E-3</c:v>
                </c:pt>
                <c:pt idx="23">
                  <c:v>9.9999999999999725E-3</c:v>
                </c:pt>
                <c:pt idx="24">
                  <c:v>9.9999999999999742E-3</c:v>
                </c:pt>
                <c:pt idx="25">
                  <c:v>9.9999999999999759E-3</c:v>
                </c:pt>
                <c:pt idx="26">
                  <c:v>1.0000000000000024E-2</c:v>
                </c:pt>
                <c:pt idx="27">
                  <c:v>1.0000000000000012E-2</c:v>
                </c:pt>
                <c:pt idx="28">
                  <c:v>9.9999999999999777E-3</c:v>
                </c:pt>
                <c:pt idx="29">
                  <c:v>1.0000000000000009E-2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2-4945-92AB-BBFCB28159FD}"/>
            </c:ext>
          </c:extLst>
        </c:ser>
        <c:ser>
          <c:idx val="0"/>
          <c:order val="1"/>
          <c:tx>
            <c:v>f(t,T)</c:v>
          </c:tx>
          <c:marker>
            <c:symbol val="none"/>
          </c:marker>
          <c:cat>
            <c:numRef>
              <c:f>ToYs!$C$8:$C$37</c:f>
              <c:numCache>
                <c:formatCode>#,##0.0000</c:formatCode>
                <c:ptCount val="30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</c:numCache>
            </c:numRef>
          </c:cat>
          <c:val>
            <c:numRef>
              <c:f>ToYs!$E$8:$E$37</c:f>
              <c:numCache>
                <c:formatCode>0.00%</c:formatCode>
                <c:ptCount val="30"/>
                <c:pt idx="0">
                  <c:v>#N/A</c:v>
                </c:pt>
                <c:pt idx="1">
                  <c:v>1.000000000000058E-2</c:v>
                </c:pt>
                <c:pt idx="2">
                  <c:v>9.9999999999998059E-3</c:v>
                </c:pt>
                <c:pt idx="3">
                  <c:v>1.0000000000000158E-2</c:v>
                </c:pt>
                <c:pt idx="4">
                  <c:v>1.0000000000000142E-2</c:v>
                </c:pt>
                <c:pt idx="5">
                  <c:v>9.9999999999999655E-3</c:v>
                </c:pt>
                <c:pt idx="6">
                  <c:v>9.9999999999999881E-3</c:v>
                </c:pt>
                <c:pt idx="7">
                  <c:v>9.9999999999999204E-3</c:v>
                </c:pt>
                <c:pt idx="8">
                  <c:v>9.9999999999999672E-3</c:v>
                </c:pt>
                <c:pt idx="9">
                  <c:v>1.0000000000000018E-2</c:v>
                </c:pt>
                <c:pt idx="10">
                  <c:v>9.9999999999999915E-3</c:v>
                </c:pt>
                <c:pt idx="11">
                  <c:v>9.9999999999999915E-3</c:v>
                </c:pt>
                <c:pt idx="12">
                  <c:v>9.9999999999999464E-3</c:v>
                </c:pt>
                <c:pt idx="13">
                  <c:v>1.0000000000000021E-2</c:v>
                </c:pt>
                <c:pt idx="14">
                  <c:v>9.9999999999999985E-3</c:v>
                </c:pt>
                <c:pt idx="15">
                  <c:v>9.9999999999999915E-3</c:v>
                </c:pt>
                <c:pt idx="16">
                  <c:v>1.0000000000000023E-2</c:v>
                </c:pt>
                <c:pt idx="17">
                  <c:v>1.0000000000000019E-2</c:v>
                </c:pt>
                <c:pt idx="18">
                  <c:v>1.0000000000000012E-2</c:v>
                </c:pt>
                <c:pt idx="19">
                  <c:v>1.0000000000000004E-2</c:v>
                </c:pt>
                <c:pt idx="20">
                  <c:v>1.0000000000000002E-2</c:v>
                </c:pt>
                <c:pt idx="21">
                  <c:v>9.9999999999999777E-3</c:v>
                </c:pt>
                <c:pt idx="22">
                  <c:v>9.9999999999999707E-3</c:v>
                </c:pt>
                <c:pt idx="23">
                  <c:v>9.9999999999999725E-3</c:v>
                </c:pt>
                <c:pt idx="24">
                  <c:v>9.9999999999999742E-3</c:v>
                </c:pt>
                <c:pt idx="25">
                  <c:v>9.9999999999999759E-3</c:v>
                </c:pt>
                <c:pt idx="26">
                  <c:v>1.0000000000000024E-2</c:v>
                </c:pt>
                <c:pt idx="27">
                  <c:v>1.0000000000000012E-2</c:v>
                </c:pt>
                <c:pt idx="28">
                  <c:v>9.9999999999999777E-3</c:v>
                </c:pt>
                <c:pt idx="29">
                  <c:v>1.0000000000000009E-2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A2-4945-92AB-BBFCB281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383488"/>
        <c:axId val="136642944"/>
      </c:lineChart>
      <c:catAx>
        <c:axId val="220383488"/>
        <c:scaling>
          <c:orientation val="minMax"/>
        </c:scaling>
        <c:delete val="0"/>
        <c:axPos val="b"/>
        <c:numFmt formatCode="#,##0.0" sourceLinked="0"/>
        <c:majorTickMark val="out"/>
        <c:minorTickMark val="none"/>
        <c:tickLblPos val="nextTo"/>
        <c:txPr>
          <a:bodyPr rot="-1500000"/>
          <a:lstStyle/>
          <a:p>
            <a:pPr>
              <a:defRPr/>
            </a:pPr>
            <a:endParaRPr lang="en-US"/>
          </a:p>
        </c:txPr>
        <c:crossAx val="136642944"/>
        <c:crosses val="autoZero"/>
        <c:auto val="1"/>
        <c:lblAlgn val="ctr"/>
        <c:lblOffset val="100"/>
        <c:noMultiLvlLbl val="0"/>
      </c:catAx>
      <c:valAx>
        <c:axId val="136642944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0.00%" sourceLinked="1"/>
        <c:majorTickMark val="out"/>
        <c:minorTickMark val="none"/>
        <c:tickLblPos val="nextTo"/>
        <c:crossAx val="2203834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0447751575810058"/>
          <c:y val="0.20331984543598716"/>
          <c:w val="0.18690563935262569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6</xdr:row>
      <xdr:rowOff>9525</xdr:rowOff>
    </xdr:from>
    <xdr:to>
      <xdr:col>14</xdr:col>
      <xdr:colOff>38100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BOOK\IRMarkets-TheoryPricing&amp;Practice.xlsx" TargetMode="External"/><Relationship Id="rId1" Type="http://schemas.openxmlformats.org/officeDocument/2006/relationships/externalLinkPath" Target="/My%20Drive/BOOK/IRMarkets-TheoryPricing&amp;Practi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BOOK/.SWAP_PRIMER/SwapPrimer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holas/Google%20Drive/BOOK/LIBOR-REFORM/BenchmarkRateRefor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burg\Documents\MY_DOCUMENTS\QUANT\REPO\APPLES\APPLE\resource\examples\MLIBQ\Pricing\USD_SOFR_CURV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R Markets"/>
      <sheetName val="IRS Conventions"/>
      <sheetName val="UST Spread"/>
      <sheetName val="IRS Contract"/>
      <sheetName val="IR Scenarios"/>
      <sheetName val="IRS Example"/>
      <sheetName val="IBOR vs OIS Fixings"/>
      <sheetName val="IRS Risk"/>
      <sheetName val="CDS Diagram"/>
      <sheetName val="CDS Cash Flows"/>
      <sheetName val="CDS Legs"/>
      <sheetName val="CDS Calculator"/>
      <sheetName val="FX Forward Replication"/>
      <sheetName val="XCCY Cash Flows"/>
      <sheetName val="XCCY Booking"/>
      <sheetName val="XCCY Features"/>
      <sheetName val="XCCY Calculator"/>
      <sheetName val="Forward Rate Formula"/>
      <sheetName val="Interpolation"/>
      <sheetName val="Curve Dependencies"/>
      <sheetName val="Bootstrapping Problem"/>
      <sheetName val="Curve Jacobian"/>
      <sheetName val="Asset Swap"/>
      <sheetName val="Asset Swap Diagrams"/>
      <sheetName val="Asset Swap Cash Flows"/>
      <sheetName val="ASW Initial Exchanges"/>
      <sheetName val="ASW Coupons"/>
      <sheetName val="ASW Final Ex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C4">
            <v>1</v>
          </cell>
        </row>
        <row r="5">
          <cell r="C5">
            <v>1000000</v>
          </cell>
        </row>
        <row r="6">
          <cell r="C6">
            <v>8.3333333333333332E-3</v>
          </cell>
        </row>
        <row r="7">
          <cell r="C7">
            <v>0.4</v>
          </cell>
        </row>
        <row r="8">
          <cell r="C8">
            <v>5.0000000000000001E-3</v>
          </cell>
        </row>
        <row r="9">
          <cell r="C9" t="str">
            <v>QUARTERLY</v>
          </cell>
        </row>
        <row r="10">
          <cell r="C10">
            <v>0.25</v>
          </cell>
        </row>
        <row r="11">
          <cell r="C11">
            <v>1</v>
          </cell>
        </row>
        <row r="12">
          <cell r="C12">
            <v>0.01</v>
          </cell>
        </row>
        <row r="47">
          <cell r="L47">
            <v>-4943.1002157792409</v>
          </cell>
          <cell r="U47">
            <v>-5.1544300584428644</v>
          </cell>
          <cell r="AB47">
            <v>4948.2528561051495</v>
          </cell>
        </row>
      </sheetData>
      <sheetData sheetId="12"/>
      <sheetData sheetId="13"/>
      <sheetData sheetId="14"/>
      <sheetData sheetId="15"/>
      <sheetData sheetId="16">
        <row r="5">
          <cell r="C5">
            <v>43764</v>
          </cell>
          <cell r="D5" t="str">
            <v>1Y</v>
          </cell>
        </row>
        <row r="6">
          <cell r="C6">
            <v>1000000</v>
          </cell>
          <cell r="Y6">
            <v>43399</v>
          </cell>
          <cell r="Z6">
            <v>-3.1695013258222198E-3</v>
          </cell>
          <cell r="AB6">
            <v>43399</v>
          </cell>
          <cell r="AC6">
            <v>2.4747536910397799E-2</v>
          </cell>
          <cell r="AE6">
            <v>43399</v>
          </cell>
          <cell r="AF6">
            <v>0.87696220292905369</v>
          </cell>
        </row>
        <row r="7">
          <cell r="C7" t="str">
            <v>USD</v>
          </cell>
          <cell r="Y7">
            <v>43490.25</v>
          </cell>
          <cell r="Z7">
            <v>-3.1644180339047701E-3</v>
          </cell>
          <cell r="AB7">
            <v>43490.25</v>
          </cell>
          <cell r="AC7">
            <v>2.7958065227277701E-2</v>
          </cell>
          <cell r="AE7">
            <v>43490.25</v>
          </cell>
          <cell r="AF7">
            <v>0.86980133315540076</v>
          </cell>
        </row>
        <row r="8">
          <cell r="C8" t="str">
            <v>YES</v>
          </cell>
          <cell r="Y8">
            <v>43581.5</v>
          </cell>
          <cell r="Z8">
            <v>-2.8930721879165499E-3</v>
          </cell>
          <cell r="AB8">
            <v>43581.5</v>
          </cell>
          <cell r="AC8">
            <v>2.9376405846927599E-2</v>
          </cell>
          <cell r="AE8">
            <v>43581.5</v>
          </cell>
          <cell r="AF8">
            <v>0.86286556533170844</v>
          </cell>
        </row>
        <row r="9">
          <cell r="C9" t="str">
            <v>YES</v>
          </cell>
          <cell r="Y9">
            <v>43672.75</v>
          </cell>
          <cell r="Z9">
            <v>-2.2709270083431498E-3</v>
          </cell>
          <cell r="AB9">
            <v>43672.75</v>
          </cell>
          <cell r="AC9">
            <v>3.0538343749320799E-2</v>
          </cell>
          <cell r="AE9">
            <v>43672.75</v>
          </cell>
          <cell r="AF9">
            <v>0.85559656983436139</v>
          </cell>
        </row>
        <row r="10">
          <cell r="C10" t="str">
            <v>USD</v>
          </cell>
          <cell r="Y10">
            <v>43764</v>
          </cell>
          <cell r="Z10">
            <v>-1.3633904148088599E-3</v>
          </cell>
          <cell r="AB10">
            <v>43764</v>
          </cell>
          <cell r="AC10">
            <v>3.1352922069901999E-2</v>
          </cell>
          <cell r="AE10">
            <v>43764</v>
          </cell>
          <cell r="AF10">
            <v>0.84824264413400086</v>
          </cell>
        </row>
        <row r="11">
          <cell r="C11" t="str">
            <v>USD</v>
          </cell>
          <cell r="Y11">
            <v>43855.25</v>
          </cell>
          <cell r="Z11">
            <v>-5.0212137048826497E-4</v>
          </cell>
          <cell r="AB11">
            <v>43855.25</v>
          </cell>
          <cell r="AC11">
            <v>3.17494350174755E-2</v>
          </cell>
          <cell r="AE11">
            <v>43855.25</v>
          </cell>
          <cell r="AF11">
            <v>0.84099780809355285</v>
          </cell>
        </row>
        <row r="12">
          <cell r="C12" t="str">
            <v>USD</v>
          </cell>
          <cell r="Y12">
            <v>43946.5</v>
          </cell>
          <cell r="Z12">
            <v>2.21602519978994E-4</v>
          </cell>
          <cell r="AB12">
            <v>43946.5</v>
          </cell>
          <cell r="AC12">
            <v>3.1767438395896998E-2</v>
          </cell>
          <cell r="AE12">
            <v>43946.5</v>
          </cell>
          <cell r="AF12">
            <v>0.83393090157823224</v>
          </cell>
        </row>
        <row r="13">
          <cell r="Y13">
            <v>44037.75</v>
          </cell>
          <cell r="Z13">
            <v>8.2494566673071697E-4</v>
          </cell>
          <cell r="AB13">
            <v>44037.75</v>
          </cell>
          <cell r="AC13">
            <v>3.1642638428496399E-2</v>
          </cell>
          <cell r="AE13">
            <v>44037.75</v>
          </cell>
          <cell r="AF13">
            <v>0.82695172093193103</v>
          </cell>
        </row>
        <row r="14">
          <cell r="C14" t="str">
            <v>EUR</v>
          </cell>
          <cell r="D14" t="str">
            <v>USD</v>
          </cell>
          <cell r="Y14">
            <v>44129</v>
          </cell>
          <cell r="Z14">
            <v>1.3501266124467701E-3</v>
          </cell>
          <cell r="AB14">
            <v>44129</v>
          </cell>
          <cell r="AC14">
            <v>3.1523129709496799E-2</v>
          </cell>
          <cell r="AE14">
            <v>44129</v>
          </cell>
          <cell r="AF14">
            <v>0.81988293718365501</v>
          </cell>
        </row>
        <row r="15">
          <cell r="C15">
            <v>876962.20292905369</v>
          </cell>
          <cell r="D15">
            <v>1000000</v>
          </cell>
          <cell r="Y15">
            <v>44220.25</v>
          </cell>
          <cell r="Z15">
            <v>1.98445197032037E-3</v>
          </cell>
          <cell r="AB15">
            <v>44220.25</v>
          </cell>
          <cell r="AC15">
            <v>3.1477658109462299E-2</v>
          </cell>
          <cell r="AE15">
            <v>44220.25</v>
          </cell>
          <cell r="AF15">
            <v>0.81325097473092967</v>
          </cell>
        </row>
        <row r="16">
          <cell r="C16" t="str">
            <v>PAY</v>
          </cell>
          <cell r="D16" t="str">
            <v>RECEIVE</v>
          </cell>
          <cell r="Y16">
            <v>44311.5</v>
          </cell>
          <cell r="Z16">
            <v>2.7911658479587999E-3</v>
          </cell>
          <cell r="AB16">
            <v>44311.5</v>
          </cell>
          <cell r="AC16">
            <v>3.1275872470739298E-2</v>
          </cell>
          <cell r="AE16">
            <v>44311.5</v>
          </cell>
          <cell r="AF16">
            <v>0.80688353953948222</v>
          </cell>
        </row>
        <row r="17">
          <cell r="C17" t="str">
            <v>FLOATING</v>
          </cell>
          <cell r="D17" t="str">
            <v>FLOATING</v>
          </cell>
          <cell r="Y17">
            <v>44402.75</v>
          </cell>
          <cell r="Z17">
            <v>3.7753504544506401E-3</v>
          </cell>
          <cell r="AB17">
            <v>44402.75</v>
          </cell>
          <cell r="AC17">
            <v>3.0977376039435699E-2</v>
          </cell>
          <cell r="AE17">
            <v>44402.75</v>
          </cell>
          <cell r="AF17">
            <v>0.80082756651116771</v>
          </cell>
        </row>
        <row r="18">
          <cell r="C18">
            <v>0</v>
          </cell>
          <cell r="D18">
            <v>0</v>
          </cell>
          <cell r="Y18">
            <v>44494</v>
          </cell>
          <cell r="Z18">
            <v>4.8748400374856796E-3</v>
          </cell>
          <cell r="AB18">
            <v>44494</v>
          </cell>
          <cell r="AC18">
            <v>3.06229154863778E-2</v>
          </cell>
          <cell r="AE18">
            <v>44494</v>
          </cell>
          <cell r="AF18">
            <v>0.79509036687679135</v>
          </cell>
        </row>
        <row r="19">
          <cell r="Y19">
            <v>44585.25</v>
          </cell>
          <cell r="Z19">
            <v>5.8831839704654399E-3</v>
          </cell>
          <cell r="AB19">
            <v>44585.25</v>
          </cell>
          <cell r="AC19">
            <v>3.03730026243039E-2</v>
          </cell>
          <cell r="AE19">
            <v>44585.25</v>
          </cell>
          <cell r="AF19">
            <v>0.78965217716925906</v>
          </cell>
        </row>
        <row r="20">
          <cell r="Y20">
            <v>44676.5</v>
          </cell>
          <cell r="Z20">
            <v>6.7583507095683101E-3</v>
          </cell>
          <cell r="AB20">
            <v>44676.5</v>
          </cell>
          <cell r="AC20">
            <v>3.02689825537556E-2</v>
          </cell>
          <cell r="AE20">
            <v>44676.5</v>
          </cell>
          <cell r="AF20">
            <v>0.78446805792650498</v>
          </cell>
        </row>
        <row r="21">
          <cell r="C21" t="str">
            <v>NO</v>
          </cell>
          <cell r="D21" t="str">
            <v>YES</v>
          </cell>
          <cell r="Y21">
            <v>44767.75</v>
          </cell>
          <cell r="Z21">
            <v>7.4980004618836601E-3</v>
          </cell>
          <cell r="AB21">
            <v>44767.75</v>
          </cell>
          <cell r="AC21">
            <v>3.0313224452308399E-2</v>
          </cell>
          <cell r="AE21">
            <v>44767.75</v>
          </cell>
          <cell r="AF21">
            <v>0.77949032847932886</v>
          </cell>
        </row>
        <row r="22">
          <cell r="C22">
            <v>0.87696220292905369</v>
          </cell>
          <cell r="D22">
            <v>1.1403000000000001</v>
          </cell>
          <cell r="Y22">
            <v>44859</v>
          </cell>
          <cell r="Z22">
            <v>8.1170900629396608E-3</v>
          </cell>
          <cell r="AB22">
            <v>44859</v>
          </cell>
          <cell r="AC22">
            <v>3.0473141277419201E-2</v>
          </cell>
          <cell r="AE22">
            <v>44859</v>
          </cell>
          <cell r="AF22">
            <v>0.77467362193012967</v>
          </cell>
        </row>
        <row r="23">
          <cell r="C23">
            <v>1.1403000000000001</v>
          </cell>
          <cell r="D23">
            <v>1</v>
          </cell>
          <cell r="Y23">
            <v>44950.25</v>
          </cell>
          <cell r="Z23">
            <v>8.71557655023825E-3</v>
          </cell>
          <cell r="AB23">
            <v>44950.25</v>
          </cell>
          <cell r="AC23">
            <v>3.06252773892908E-2</v>
          </cell>
          <cell r="AE23">
            <v>44950.25</v>
          </cell>
          <cell r="AF23">
            <v>0.76993098123118453</v>
          </cell>
        </row>
        <row r="24">
          <cell r="C24" t="str">
            <v>ACT/360</v>
          </cell>
          <cell r="D24" t="str">
            <v>ACT/360</v>
          </cell>
          <cell r="Y24">
            <v>45041.5</v>
          </cell>
          <cell r="Z24">
            <v>9.3160455288624003E-3</v>
          </cell>
          <cell r="AB24">
            <v>45041.5</v>
          </cell>
          <cell r="AC24">
            <v>3.0743046047523401E-2</v>
          </cell>
          <cell r="AE24">
            <v>45041.5</v>
          </cell>
          <cell r="AF24">
            <v>0.76541073029672957</v>
          </cell>
        </row>
        <row r="25">
          <cell r="Y25">
            <v>45132.75</v>
          </cell>
          <cell r="Z25">
            <v>9.9282063827370003E-3</v>
          </cell>
          <cell r="AB25">
            <v>45132.75</v>
          </cell>
          <cell r="AC25">
            <v>3.08243015936541E-2</v>
          </cell>
          <cell r="AE25">
            <v>45132.75</v>
          </cell>
          <cell r="AF25">
            <v>0.76096233483426645</v>
          </cell>
        </row>
        <row r="26">
          <cell r="Y26">
            <v>45224</v>
          </cell>
          <cell r="Z26">
            <v>1.0537867773398E-2</v>
          </cell>
          <cell r="AB26">
            <v>45224</v>
          </cell>
          <cell r="AC26">
            <v>3.08571323123456E-2</v>
          </cell>
          <cell r="AE26">
            <v>45224</v>
          </cell>
          <cell r="AF26">
            <v>0.75658971087119609</v>
          </cell>
        </row>
        <row r="27">
          <cell r="Y27">
            <v>45315.25</v>
          </cell>
          <cell r="Z27">
            <v>1.1116783460213E-2</v>
          </cell>
          <cell r="AB27">
            <v>45315.25</v>
          </cell>
          <cell r="AC27">
            <v>3.0876494757100598E-2</v>
          </cell>
          <cell r="AE27">
            <v>45315.25</v>
          </cell>
          <cell r="AF27">
            <v>0.7523423949646848</v>
          </cell>
        </row>
        <row r="28">
          <cell r="C28">
            <v>-4886.6226792189991</v>
          </cell>
          <cell r="D28">
            <v>2857.5272847880842</v>
          </cell>
          <cell r="Y28">
            <v>45406.5</v>
          </cell>
          <cell r="Z28">
            <v>1.1699064592895899E-2</v>
          </cell>
          <cell r="AB28">
            <v>45406.5</v>
          </cell>
          <cell r="AC28">
            <v>3.1002172397080901E-2</v>
          </cell>
          <cell r="AE28">
            <v>45406.5</v>
          </cell>
          <cell r="AF28">
            <v>0.74826216672003021</v>
          </cell>
        </row>
        <row r="29">
          <cell r="Y29">
            <v>45497.75</v>
          </cell>
          <cell r="Z29">
            <v>1.2270454660498699E-2</v>
          </cell>
          <cell r="AB29">
            <v>45497.75</v>
          </cell>
          <cell r="AC29">
            <v>3.1173034264163801E-2</v>
          </cell>
          <cell r="AE29">
            <v>45497.75</v>
          </cell>
          <cell r="AF29">
            <v>0.74428583194483511</v>
          </cell>
        </row>
        <row r="30">
          <cell r="C30">
            <v>-4886.62267921902</v>
          </cell>
          <cell r="D30">
            <v>2857.5272847881715</v>
          </cell>
          <cell r="Y30">
            <v>45589</v>
          </cell>
          <cell r="Z30">
            <v>1.28387412162642E-2</v>
          </cell>
          <cell r="AB30">
            <v>45589</v>
          </cell>
          <cell r="AC30">
            <v>3.1398501507842499E-2</v>
          </cell>
          <cell r="AE30">
            <v>45589</v>
          </cell>
          <cell r="AF30">
            <v>0.74036421061365587</v>
          </cell>
        </row>
        <row r="31">
          <cell r="C31">
            <v>-7807.0969733499223</v>
          </cell>
          <cell r="D31">
            <v>-25521.437771918601</v>
          </cell>
          <cell r="Y31">
            <v>45680.25</v>
          </cell>
          <cell r="Z31">
            <v>1.33998868344483E-2</v>
          </cell>
          <cell r="AB31">
            <v>45680.25</v>
          </cell>
          <cell r="AC31">
            <v>3.1643320050188002E-2</v>
          </cell>
          <cell r="AE31">
            <v>45680.25</v>
          </cell>
          <cell r="AF31">
            <v>0.73653292582736285</v>
          </cell>
        </row>
        <row r="32">
          <cell r="C32">
            <v>-1016237.7126089825</v>
          </cell>
          <cell r="D32">
            <v>1007812.999659484</v>
          </cell>
          <cell r="Y32">
            <v>45771.5</v>
          </cell>
          <cell r="Z32">
            <v>1.3912542428905701E-2</v>
          </cell>
          <cell r="AB32">
            <v>45771.5</v>
          </cell>
          <cell r="AC32">
            <v>3.1795785515552497E-2</v>
          </cell>
          <cell r="AE32">
            <v>45771.5</v>
          </cell>
          <cell r="AF32">
            <v>0.73286553922455544</v>
          </cell>
        </row>
        <row r="33">
          <cell r="Y33">
            <v>45862.75</v>
          </cell>
          <cell r="Z33">
            <v>1.44098501642256E-2</v>
          </cell>
          <cell r="AB33">
            <v>45862.75</v>
          </cell>
          <cell r="AC33">
            <v>3.1917684089295101E-2</v>
          </cell>
          <cell r="AE33">
            <v>45862.75</v>
          </cell>
          <cell r="AF33">
            <v>0.72924533057317453</v>
          </cell>
        </row>
        <row r="34">
          <cell r="Y34">
            <v>45954</v>
          </cell>
          <cell r="Z34">
            <v>1.4891572487155599E-2</v>
          </cell>
          <cell r="AB34">
            <v>45954</v>
          </cell>
          <cell r="AC34">
            <v>3.2013528328565098E-2</v>
          </cell>
          <cell r="AE34">
            <v>45954</v>
          </cell>
          <cell r="AF34">
            <v>0.72567491336454881</v>
          </cell>
        </row>
        <row r="35">
          <cell r="Y35">
            <v>46045.25</v>
          </cell>
          <cell r="Z35">
            <v>1.53351617770378E-2</v>
          </cell>
          <cell r="AB35">
            <v>46045.25</v>
          </cell>
          <cell r="AC35">
            <v>3.20886004469789E-2</v>
          </cell>
          <cell r="AE35">
            <v>46045.25</v>
          </cell>
          <cell r="AF35">
            <v>0.72211949424864874</v>
          </cell>
        </row>
        <row r="36">
          <cell r="Y36">
            <v>46136.5</v>
          </cell>
          <cell r="Z36">
            <v>1.5723795141304901E-2</v>
          </cell>
          <cell r="AB36">
            <v>46136.5</v>
          </cell>
          <cell r="AC36">
            <v>3.2155897331830399E-2</v>
          </cell>
          <cell r="AE36">
            <v>46136.5</v>
          </cell>
          <cell r="AF36">
            <v>0.7188735035255267</v>
          </cell>
        </row>
        <row r="37">
          <cell r="Y37">
            <v>46227.75</v>
          </cell>
          <cell r="Z37">
            <v>1.6097363534904399E-2</v>
          </cell>
          <cell r="AB37">
            <v>46227.75</v>
          </cell>
          <cell r="AC37">
            <v>3.2222355814368303E-2</v>
          </cell>
          <cell r="AE37">
            <v>46227.75</v>
          </cell>
          <cell r="AF37">
            <v>0.71559789808794061</v>
          </cell>
        </row>
        <row r="38">
          <cell r="Y38">
            <v>46319</v>
          </cell>
          <cell r="Z38">
            <v>1.6443228843503601E-2</v>
          </cell>
          <cell r="AB38">
            <v>46319</v>
          </cell>
          <cell r="AC38">
            <v>3.2281003883601299E-2</v>
          </cell>
          <cell r="AE38">
            <v>46319</v>
          </cell>
          <cell r="AF38">
            <v>0.71229789421054723</v>
          </cell>
        </row>
        <row r="39">
          <cell r="Y39">
            <v>46410.25</v>
          </cell>
          <cell r="Z39">
            <v>1.67883099784947E-2</v>
          </cell>
          <cell r="AB39">
            <v>46410.25</v>
          </cell>
          <cell r="AC39">
            <v>3.2369176930621003E-2</v>
          </cell>
          <cell r="AE39">
            <v>46410.25</v>
          </cell>
          <cell r="AF39">
            <v>0.70918088525671008</v>
          </cell>
        </row>
        <row r="40">
          <cell r="Y40">
            <v>46501.5</v>
          </cell>
          <cell r="Z40">
            <v>1.7152951344241201E-2</v>
          </cell>
          <cell r="AB40">
            <v>46501.5</v>
          </cell>
          <cell r="AC40">
            <v>3.2496815569038301E-2</v>
          </cell>
          <cell r="AE40">
            <v>46501.5</v>
          </cell>
          <cell r="AF40">
            <v>0.70613529659869567</v>
          </cell>
        </row>
        <row r="41">
          <cell r="Y41">
            <v>46592.75</v>
          </cell>
          <cell r="Z41">
            <v>1.7537494583614401E-2</v>
          </cell>
          <cell r="AB41">
            <v>46592.75</v>
          </cell>
          <cell r="AC41">
            <v>3.26645774165037E-2</v>
          </cell>
          <cell r="AE41">
            <v>46592.75</v>
          </cell>
          <cell r="AF41">
            <v>0.70315582984428004</v>
          </cell>
        </row>
        <row r="42">
          <cell r="Y42">
            <v>46684</v>
          </cell>
          <cell r="Z42">
            <v>1.7906046866227598E-2</v>
          </cell>
          <cell r="AB42">
            <v>46684</v>
          </cell>
          <cell r="AC42">
            <v>3.2828833820653901E-2</v>
          </cell>
          <cell r="AE42">
            <v>46684</v>
          </cell>
          <cell r="AF42">
            <v>0.7002373208341357</v>
          </cell>
        </row>
        <row r="43">
          <cell r="Y43">
            <v>46775.25</v>
          </cell>
          <cell r="Z43">
            <v>1.8179100619820698E-2</v>
          </cell>
          <cell r="AB43">
            <v>46775.25</v>
          </cell>
          <cell r="AC43">
            <v>3.29150997806055E-2</v>
          </cell>
          <cell r="AE43">
            <v>46775.25</v>
          </cell>
          <cell r="AF43">
            <v>0.69737726297605351</v>
          </cell>
        </row>
        <row r="44">
          <cell r="Y44">
            <v>46866.5</v>
          </cell>
          <cell r="Z44">
            <v>1.84024714914705E-2</v>
          </cell>
          <cell r="AB44">
            <v>46866.5</v>
          </cell>
          <cell r="AC44">
            <v>3.3020802540360203E-2</v>
          </cell>
          <cell r="AE44">
            <v>46866.5</v>
          </cell>
          <cell r="AF44">
            <v>0.69457670028147944</v>
          </cell>
        </row>
        <row r="45">
          <cell r="Y45">
            <v>46957.75</v>
          </cell>
          <cell r="Z45">
            <v>1.8539372494378301E-2</v>
          </cell>
          <cell r="AB45">
            <v>46957.75</v>
          </cell>
          <cell r="AC45">
            <v>3.3079713249164901E-2</v>
          </cell>
          <cell r="AE45">
            <v>46957.75</v>
          </cell>
          <cell r="AF45">
            <v>0.69182799712871978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tings"/>
      <sheetName val="Discount Factors"/>
      <sheetName val="Libor Rates"/>
      <sheetName val="Swaps"/>
      <sheetName val="Case Study"/>
      <sheetName val="Cashflow Diagrams"/>
    </sheetNames>
    <sheetDataSet>
      <sheetData sheetId="0">
        <row r="3">
          <cell r="C3">
            <v>44760</v>
          </cell>
        </row>
      </sheetData>
      <sheetData sheetId="1">
        <row r="4">
          <cell r="C4">
            <v>50</v>
          </cell>
        </row>
        <row r="5">
          <cell r="C5">
            <v>-1</v>
          </cell>
        </row>
      </sheetData>
      <sheetData sheetId="2">
        <row r="4">
          <cell r="C4">
            <v>-1</v>
          </cell>
        </row>
      </sheetData>
      <sheetData sheetId="3">
        <row r="6">
          <cell r="C6" t="str">
            <v>EUR</v>
          </cell>
          <cell r="M6">
            <v>10041.318001175765</v>
          </cell>
          <cell r="AA6">
            <v>244.13666038522976</v>
          </cell>
        </row>
        <row r="7">
          <cell r="C7">
            <v>1000000</v>
          </cell>
          <cell r="M7">
            <v>10069.279978978393</v>
          </cell>
          <cell r="AA7">
            <v>545.91188130375895</v>
          </cell>
        </row>
        <row r="8">
          <cell r="C8">
            <v>0.01</v>
          </cell>
          <cell r="M8">
            <v>10083.773610910694</v>
          </cell>
          <cell r="AA8">
            <v>948.85052648010799</v>
          </cell>
        </row>
        <row r="9">
          <cell r="M9">
            <v>10083.773610910694</v>
          </cell>
          <cell r="AA9">
            <v>1252.2816762751261</v>
          </cell>
        </row>
        <row r="10">
          <cell r="M10">
            <v>10069.279978978393</v>
          </cell>
          <cell r="AA10">
            <v>1656.6860616269923</v>
          </cell>
        </row>
        <row r="11">
          <cell r="C11">
            <v>0</v>
          </cell>
          <cell r="M11" t="str">
            <v/>
          </cell>
          <cell r="AA11">
            <v>2060.7860882409327</v>
          </cell>
        </row>
        <row r="12">
          <cell r="C12">
            <v>5</v>
          </cell>
          <cell r="M12" t="str">
            <v/>
          </cell>
          <cell r="AA12">
            <v>2363.8173367451723</v>
          </cell>
        </row>
        <row r="13">
          <cell r="M13" t="str">
            <v/>
          </cell>
          <cell r="AA13">
            <v>2766.6502410046801</v>
          </cell>
        </row>
        <row r="14">
          <cell r="C14" t="b">
            <v>0</v>
          </cell>
          <cell r="M14" t="str">
            <v/>
          </cell>
          <cell r="AA14">
            <v>3168.5684950582686</v>
          </cell>
        </row>
        <row r="15">
          <cell r="M15" t="str">
            <v/>
          </cell>
          <cell r="AA15">
            <v>3467.5232716503706</v>
          </cell>
        </row>
        <row r="16">
          <cell r="M16" t="str">
            <v/>
          </cell>
          <cell r="AA16" t="str">
            <v/>
          </cell>
        </row>
        <row r="17">
          <cell r="M17" t="str">
            <v/>
          </cell>
          <cell r="AA17" t="str">
            <v/>
          </cell>
        </row>
        <row r="18">
          <cell r="M18" t="str">
            <v/>
          </cell>
          <cell r="AA18" t="str">
            <v/>
          </cell>
        </row>
        <row r="19">
          <cell r="M19" t="str">
            <v/>
          </cell>
          <cell r="AA19" t="str">
            <v/>
          </cell>
        </row>
        <row r="20">
          <cell r="M20" t="str">
            <v/>
          </cell>
          <cell r="AA20" t="str">
            <v/>
          </cell>
        </row>
        <row r="21">
          <cell r="M21" t="str">
            <v/>
          </cell>
          <cell r="AA21" t="str">
            <v/>
          </cell>
        </row>
        <row r="22">
          <cell r="M22" t="str">
            <v/>
          </cell>
          <cell r="AA22" t="str">
            <v/>
          </cell>
        </row>
        <row r="23">
          <cell r="M23" t="str">
            <v/>
          </cell>
          <cell r="AA23" t="str">
            <v/>
          </cell>
        </row>
        <row r="24">
          <cell r="M24" t="str">
            <v/>
          </cell>
          <cell r="AA24" t="str">
            <v/>
          </cell>
        </row>
        <row r="25">
          <cell r="M25" t="str">
            <v/>
          </cell>
          <cell r="AA25" t="str">
            <v/>
          </cell>
        </row>
        <row r="26">
          <cell r="M26" t="str">
            <v/>
          </cell>
          <cell r="AA26" t="str">
            <v/>
          </cell>
        </row>
        <row r="27">
          <cell r="M27" t="str">
            <v/>
          </cell>
          <cell r="AA27" t="str">
            <v/>
          </cell>
        </row>
        <row r="28">
          <cell r="M28" t="str">
            <v/>
          </cell>
          <cell r="AA28" t="str">
            <v/>
          </cell>
        </row>
        <row r="29">
          <cell r="C29" t="str">
            <v>EUR6ML</v>
          </cell>
          <cell r="M29" t="str">
            <v/>
          </cell>
          <cell r="AA29" t="str">
            <v/>
          </cell>
        </row>
        <row r="30">
          <cell r="C30" t="str">
            <v>EURDiscFact</v>
          </cell>
          <cell r="M30" t="str">
            <v/>
          </cell>
          <cell r="AA30" t="str">
            <v/>
          </cell>
        </row>
        <row r="31">
          <cell r="C31" t="b">
            <v>0</v>
          </cell>
          <cell r="M31" t="str">
            <v/>
          </cell>
          <cell r="AA31" t="str">
            <v/>
          </cell>
        </row>
        <row r="32">
          <cell r="M32" t="str">
            <v/>
          </cell>
          <cell r="AA32" t="str">
            <v/>
          </cell>
        </row>
        <row r="33">
          <cell r="M33" t="str">
            <v/>
          </cell>
          <cell r="AA33" t="str">
            <v/>
          </cell>
        </row>
        <row r="34">
          <cell r="M34" t="str">
            <v/>
          </cell>
          <cell r="AA34" t="str">
            <v/>
          </cell>
        </row>
        <row r="35">
          <cell r="M35" t="str">
            <v/>
          </cell>
          <cell r="AA35" t="str">
            <v/>
          </cell>
        </row>
        <row r="36">
          <cell r="M36" t="str">
            <v/>
          </cell>
          <cell r="AA36" t="str">
            <v/>
          </cell>
        </row>
        <row r="37">
          <cell r="M37" t="str">
            <v/>
          </cell>
          <cell r="AA37" t="str">
            <v/>
          </cell>
        </row>
        <row r="38">
          <cell r="C38" t="b">
            <v>0</v>
          </cell>
          <cell r="M38" t="str">
            <v/>
          </cell>
          <cell r="AA38" t="str">
            <v/>
          </cell>
        </row>
        <row r="39">
          <cell r="M39" t="str">
            <v/>
          </cell>
          <cell r="AA39" t="str">
            <v/>
          </cell>
        </row>
        <row r="40">
          <cell r="M40" t="str">
            <v/>
          </cell>
          <cell r="AA40" t="str">
            <v/>
          </cell>
        </row>
        <row r="41">
          <cell r="M41" t="str">
            <v/>
          </cell>
          <cell r="AA41" t="str">
            <v/>
          </cell>
        </row>
        <row r="42">
          <cell r="C42" t="str">
            <v>ANNUAL</v>
          </cell>
          <cell r="M42" t="str">
            <v/>
          </cell>
          <cell r="AA42" t="str">
            <v/>
          </cell>
        </row>
        <row r="43">
          <cell r="C43">
            <v>1</v>
          </cell>
          <cell r="M43" t="str">
            <v/>
          </cell>
          <cell r="AA43" t="str">
            <v/>
          </cell>
        </row>
        <row r="44">
          <cell r="M44" t="str">
            <v/>
          </cell>
          <cell r="AA44" t="str">
            <v/>
          </cell>
        </row>
        <row r="45">
          <cell r="M45" t="str">
            <v/>
          </cell>
          <cell r="AA45" t="str">
            <v/>
          </cell>
        </row>
        <row r="46">
          <cell r="M46" t="str">
            <v/>
          </cell>
          <cell r="AA46" t="str">
            <v/>
          </cell>
        </row>
        <row r="47">
          <cell r="C47" t="str">
            <v>SEMI-ANNUAL</v>
          </cell>
          <cell r="M47" t="str">
            <v/>
          </cell>
          <cell r="AA47" t="str">
            <v/>
          </cell>
        </row>
        <row r="48">
          <cell r="C48">
            <v>0.5</v>
          </cell>
          <cell r="M48" t="str">
            <v/>
          </cell>
          <cell r="AA48" t="str">
            <v/>
          </cell>
        </row>
        <row r="49">
          <cell r="M49" t="str">
            <v/>
          </cell>
          <cell r="AA49" t="str">
            <v/>
          </cell>
        </row>
        <row r="50">
          <cell r="M50" t="str">
            <v/>
          </cell>
          <cell r="AA50" t="str">
            <v/>
          </cell>
        </row>
        <row r="51">
          <cell r="M51" t="str">
            <v/>
          </cell>
          <cell r="AA51" t="str">
            <v/>
          </cell>
        </row>
        <row r="52">
          <cell r="C52">
            <v>50347.425180953942</v>
          </cell>
          <cell r="M52" t="str">
            <v/>
          </cell>
          <cell r="AA52" t="str">
            <v/>
          </cell>
        </row>
        <row r="53">
          <cell r="C53">
            <v>-18475.21223877064</v>
          </cell>
          <cell r="M53" t="str">
            <v/>
          </cell>
          <cell r="AA53" t="str">
            <v/>
          </cell>
        </row>
        <row r="54">
          <cell r="C54">
            <v>0</v>
          </cell>
          <cell r="M54" t="str">
            <v/>
          </cell>
          <cell r="AA54" t="str">
            <v/>
          </cell>
        </row>
        <row r="55">
          <cell r="C55">
            <v>31872.212942183301</v>
          </cell>
          <cell r="M55" t="str">
            <v/>
          </cell>
          <cell r="AA55" t="str">
            <v/>
          </cell>
        </row>
        <row r="56">
          <cell r="C56">
            <v>3.6695446037942926E-3</v>
          </cell>
        </row>
        <row r="61">
          <cell r="C61">
            <v>5034742.5180953937</v>
          </cell>
        </row>
        <row r="65">
          <cell r="C65">
            <v>3.0124123995007284</v>
          </cell>
        </row>
        <row r="66">
          <cell r="C66">
            <v>3.5776417495404544</v>
          </cell>
        </row>
        <row r="67">
          <cell r="C67">
            <v>503.47425180953934</v>
          </cell>
        </row>
        <row r="68">
          <cell r="C68">
            <v>513.07547675619548</v>
          </cell>
        </row>
        <row r="71">
          <cell r="C71" t="b">
            <v>0</v>
          </cell>
        </row>
        <row r="74">
          <cell r="C74">
            <v>512.12530313245225</v>
          </cell>
        </row>
      </sheetData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-Free Rates"/>
      <sheetName val="Swap Pricing"/>
      <sheetName val="USD Instruments &amp; Statistics"/>
      <sheetName val="Interpolation"/>
      <sheetName val="Bootrapping USD3ML"/>
      <sheetName val="Solving USD3ML"/>
      <sheetName val="Solving EUR3ML"/>
      <sheetName val="Single Curve Calibration"/>
      <sheetName val="Global Curve Calibration"/>
      <sheetName val="USD LIBOR"/>
      <sheetName val="USD SOFR Spikes"/>
      <sheetName val="USD SOFR"/>
      <sheetName val="USD SOFR BASIC vs ADVANCED"/>
    </sheetNames>
    <sheetDataSet>
      <sheetData sheetId="0"/>
      <sheetData sheetId="1"/>
      <sheetData sheetId="2"/>
      <sheetData sheetId="3"/>
      <sheetData sheetId="4">
        <row r="11">
          <cell r="E11">
            <v>1.7891899999999999E-2</v>
          </cell>
          <cell r="F11">
            <v>1</v>
          </cell>
        </row>
        <row r="12">
          <cell r="E12">
            <v>1.45947E-2</v>
          </cell>
          <cell r="F12">
            <v>1</v>
          </cell>
        </row>
        <row r="13">
          <cell r="E13">
            <v>1.5193E-2</v>
          </cell>
          <cell r="F13">
            <v>1</v>
          </cell>
        </row>
        <row r="14">
          <cell r="E14">
            <v>1.6036000000000002E-2</v>
          </cell>
          <cell r="F14">
            <v>1</v>
          </cell>
        </row>
        <row r="15">
          <cell r="E15">
            <v>1.6587999999999999E-2</v>
          </cell>
          <cell r="F15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tings"/>
      <sheetName val="USD_SOFR_CURVE"/>
      <sheetName val="USD_CURVE_DISPLAY"/>
      <sheetName val="USD_SOFR_SWAPS"/>
    </sheetNames>
    <sheetDataSet>
      <sheetData sheetId="0">
        <row r="3">
          <cell r="B3">
            <v>44838</v>
          </cell>
        </row>
        <row r="5">
          <cell r="I5" t="str">
            <v>USD_SOFR_CURVE:2</v>
          </cell>
          <cell r="N5" t="str">
            <v>USD_SOFR_SWAP_TEMPLATE:1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C679-5103-4F66-A4D6-DED6D755C2DF}">
  <dimension ref="A2:W27"/>
  <sheetViews>
    <sheetView showGridLines="0" tabSelected="1" workbookViewId="0"/>
  </sheetViews>
  <sheetFormatPr defaultRowHeight="27" x14ac:dyDescent="0.35"/>
  <cols>
    <col min="1" max="1" width="9.140625" style="12"/>
    <col min="2" max="2" width="20.7109375" style="12" customWidth="1"/>
    <col min="3" max="4" width="16.7109375" style="12" customWidth="1"/>
    <col min="5" max="5" width="20.7109375" style="13" customWidth="1"/>
    <col min="6" max="6" width="16.7109375" style="12" customWidth="1"/>
    <col min="7" max="7" width="13.7109375" style="13" hidden="1" customWidth="1"/>
    <col min="8" max="8" width="16.7109375" style="12" hidden="1" customWidth="1"/>
    <col min="9" max="9" width="20.7109375" style="13" customWidth="1"/>
    <col min="10" max="10" width="16.7109375" style="12" customWidth="1"/>
    <col min="11" max="11" width="20.7109375" style="13" customWidth="1"/>
    <col min="12" max="21" width="10.7109375" style="12" customWidth="1"/>
    <col min="22" max="22" width="20.7109375" style="13" customWidth="1"/>
    <col min="23" max="23" width="16.7109375" style="12" customWidth="1"/>
    <col min="24" max="16384" width="9.140625" style="12"/>
  </cols>
  <sheetData>
    <row r="2" spans="1:23" x14ac:dyDescent="0.35">
      <c r="F2" s="14" t="s">
        <v>14</v>
      </c>
    </row>
    <row r="3" spans="1:23" ht="31.5" x14ac:dyDescent="0.35">
      <c r="F3" s="15" t="s">
        <v>15</v>
      </c>
    </row>
    <row r="5" spans="1:23" ht="31.5" x14ac:dyDescent="0.35">
      <c r="A5" s="16"/>
      <c r="B5" s="16"/>
      <c r="C5" s="17" t="s">
        <v>16</v>
      </c>
      <c r="D5" s="17"/>
      <c r="E5" s="16"/>
      <c r="F5" s="17" t="s">
        <v>17</v>
      </c>
      <c r="G5" s="16"/>
      <c r="H5" s="17" t="s">
        <v>18</v>
      </c>
      <c r="I5" s="16"/>
      <c r="J5" s="17" t="s">
        <v>19</v>
      </c>
      <c r="K5" s="16"/>
      <c r="L5" s="17" t="s">
        <v>20</v>
      </c>
      <c r="M5" s="16"/>
      <c r="N5" s="16"/>
      <c r="O5" s="16"/>
      <c r="P5" s="16"/>
      <c r="Q5" s="16"/>
      <c r="R5" s="16"/>
      <c r="S5" s="16"/>
      <c r="T5" s="16"/>
      <c r="U5" s="16"/>
      <c r="W5" s="18" t="s">
        <v>21</v>
      </c>
    </row>
    <row r="6" spans="1:23" x14ac:dyDescent="0.35">
      <c r="A6" s="16"/>
      <c r="B6" s="16"/>
      <c r="C6" s="19" t="s">
        <v>22</v>
      </c>
      <c r="D6" s="17"/>
      <c r="E6" s="16"/>
      <c r="F6" s="20" t="s">
        <v>23</v>
      </c>
      <c r="G6" s="16"/>
      <c r="H6" s="17"/>
      <c r="I6" s="16"/>
      <c r="J6" s="17"/>
      <c r="K6" s="16"/>
      <c r="L6" s="17"/>
      <c r="M6" s="16"/>
      <c r="N6" s="16"/>
      <c r="O6" s="16"/>
      <c r="P6" s="16"/>
      <c r="Q6" s="16"/>
      <c r="R6" s="16"/>
      <c r="S6" s="16"/>
      <c r="T6" s="16"/>
      <c r="U6" s="16"/>
      <c r="W6" s="67" t="s">
        <v>23</v>
      </c>
    </row>
    <row r="7" spans="1:23" ht="31.5" x14ac:dyDescent="0.5">
      <c r="C7" s="12" t="s">
        <v>24</v>
      </c>
      <c r="D7" s="21" t="s">
        <v>25</v>
      </c>
      <c r="F7" s="12" t="s">
        <v>24</v>
      </c>
      <c r="H7" s="22" t="s">
        <v>26</v>
      </c>
      <c r="J7" s="22" t="s">
        <v>27</v>
      </c>
      <c r="L7" s="23" t="s">
        <v>28</v>
      </c>
      <c r="M7" s="23" t="s">
        <v>29</v>
      </c>
      <c r="N7" s="23" t="s">
        <v>30</v>
      </c>
      <c r="O7" s="23" t="s">
        <v>31</v>
      </c>
      <c r="P7" s="23" t="s">
        <v>32</v>
      </c>
      <c r="Q7" s="24" t="s">
        <v>33</v>
      </c>
      <c r="R7" s="23" t="s">
        <v>34</v>
      </c>
      <c r="S7" s="23" t="s">
        <v>35</v>
      </c>
      <c r="T7" s="23" t="s">
        <v>36</v>
      </c>
      <c r="U7" s="23" t="s">
        <v>37</v>
      </c>
      <c r="W7" s="22" t="s">
        <v>38</v>
      </c>
    </row>
    <row r="8" spans="1:23" ht="31.5" x14ac:dyDescent="0.35">
      <c r="B8" s="23" t="s">
        <v>39</v>
      </c>
      <c r="C8" s="25">
        <v>1.4459099999999999E-2</v>
      </c>
      <c r="D8" s="26">
        <f t="shared" ref="D8:D17" ca="1" si="0">F8-C8</f>
        <v>0</v>
      </c>
      <c r="E8" s="27" t="s">
        <v>39</v>
      </c>
      <c r="F8" s="28" cm="1">
        <f t="array" aca="1" ref="F8:F17" ca="1">H8:H17+MMULT(L8:U17,J8:J17)</f>
        <v>1.4459099999999999E-2</v>
      </c>
      <c r="G8" s="27" t="s">
        <v>39</v>
      </c>
      <c r="H8" s="31">
        <v>1.43591E-2</v>
      </c>
      <c r="I8" s="27" t="s">
        <v>40</v>
      </c>
      <c r="J8" s="32">
        <v>1E-4</v>
      </c>
      <c r="K8" s="27" t="s">
        <v>39</v>
      </c>
      <c r="L8" s="33">
        <v>1</v>
      </c>
      <c r="M8" s="34">
        <v>0</v>
      </c>
      <c r="N8" s="34">
        <v>0</v>
      </c>
      <c r="O8" s="34">
        <v>0</v>
      </c>
      <c r="P8" s="35">
        <v>0</v>
      </c>
      <c r="Q8" s="34">
        <v>0</v>
      </c>
      <c r="R8" s="34">
        <v>0</v>
      </c>
      <c r="S8" s="34">
        <v>0</v>
      </c>
      <c r="T8" s="34">
        <v>0</v>
      </c>
      <c r="U8" s="36">
        <v>0</v>
      </c>
      <c r="V8" s="27" t="s">
        <v>39</v>
      </c>
      <c r="W8" s="37" cm="1">
        <f t="array" aca="1" ref="W8:W17" ca="1">MMULT(L8:U17,J8:J17)</f>
        <v>1E-4</v>
      </c>
    </row>
    <row r="9" spans="1:23" ht="31.5" x14ac:dyDescent="0.35">
      <c r="B9" s="23" t="s">
        <v>41</v>
      </c>
      <c r="C9" s="40">
        <v>1.2432208400524256E-2</v>
      </c>
      <c r="D9" s="26">
        <f t="shared" ca="1" si="0"/>
        <v>1.0193365892335882E-7</v>
      </c>
      <c r="E9" s="27" t="s">
        <v>41</v>
      </c>
      <c r="F9" s="29">
        <f ca="1"/>
        <v>1.243231033418318E-2</v>
      </c>
      <c r="G9" s="27" t="s">
        <v>41</v>
      </c>
      <c r="H9" s="41">
        <v>1.233231033418318E-2</v>
      </c>
      <c r="I9" s="27" t="s">
        <v>42</v>
      </c>
      <c r="J9" s="42">
        <v>1E-4</v>
      </c>
      <c r="K9" s="27" t="s">
        <v>41</v>
      </c>
      <c r="L9" s="43">
        <v>-1.013100581860171</v>
      </c>
      <c r="M9" s="44">
        <v>2.0131005818601713</v>
      </c>
      <c r="N9" s="44">
        <v>0</v>
      </c>
      <c r="O9" s="44">
        <v>0</v>
      </c>
      <c r="P9" s="45">
        <v>0</v>
      </c>
      <c r="Q9" s="44">
        <v>0</v>
      </c>
      <c r="R9" s="44">
        <v>0</v>
      </c>
      <c r="S9" s="44">
        <v>0</v>
      </c>
      <c r="T9" s="44">
        <v>0</v>
      </c>
      <c r="U9" s="46">
        <v>0</v>
      </c>
      <c r="V9" s="27" t="s">
        <v>41</v>
      </c>
      <c r="W9" s="38">
        <f ca="1"/>
        <v>1.0000000000000002E-4</v>
      </c>
    </row>
    <row r="10" spans="1:23" ht="31.5" x14ac:dyDescent="0.35">
      <c r="B10" s="23" t="s">
        <v>43</v>
      </c>
      <c r="C10" s="40">
        <v>1.2610652805549894E-2</v>
      </c>
      <c r="D10" s="26">
        <f t="shared" ca="1" si="0"/>
        <v>8.4800618159464047E-8</v>
      </c>
      <c r="E10" s="27" t="s">
        <v>43</v>
      </c>
      <c r="F10" s="29">
        <f ca="1"/>
        <v>1.2610737606168054E-2</v>
      </c>
      <c r="G10" s="27" t="s">
        <v>43</v>
      </c>
      <c r="H10" s="41">
        <v>1.2510737606168054E-2</v>
      </c>
      <c r="I10" s="27" t="s">
        <v>44</v>
      </c>
      <c r="J10" s="42">
        <v>1E-4</v>
      </c>
      <c r="K10" s="27" t="s">
        <v>43</v>
      </c>
      <c r="L10" s="43">
        <v>1.6865017081063214E-16</v>
      </c>
      <c r="M10" s="44">
        <v>-2.0381313856749337</v>
      </c>
      <c r="N10" s="44">
        <v>3.0381313856749337</v>
      </c>
      <c r="O10" s="44">
        <v>0</v>
      </c>
      <c r="P10" s="45">
        <v>0</v>
      </c>
      <c r="Q10" s="44">
        <v>0</v>
      </c>
      <c r="R10" s="44">
        <v>0</v>
      </c>
      <c r="S10" s="44">
        <v>0</v>
      </c>
      <c r="T10" s="44">
        <v>0</v>
      </c>
      <c r="U10" s="46">
        <v>0</v>
      </c>
      <c r="V10" s="27" t="s">
        <v>43</v>
      </c>
      <c r="W10" s="38">
        <f ca="1"/>
        <v>1.0000000000000002E-4</v>
      </c>
    </row>
    <row r="11" spans="1:23" ht="31.5" x14ac:dyDescent="0.35">
      <c r="B11" s="47" t="s">
        <v>45</v>
      </c>
      <c r="C11" s="40">
        <v>1.3013010883558614E-2</v>
      </c>
      <c r="D11" s="48">
        <f t="shared" ca="1" si="0"/>
        <v>2.458116442165259E-8</v>
      </c>
      <c r="E11" s="49" t="s">
        <v>45</v>
      </c>
      <c r="F11" s="29">
        <f ca="1"/>
        <v>1.3013035464723035E-2</v>
      </c>
      <c r="G11" s="49" t="s">
        <v>45</v>
      </c>
      <c r="H11" s="41">
        <v>1.2913035464723036E-2</v>
      </c>
      <c r="I11" s="49" t="s">
        <v>46</v>
      </c>
      <c r="J11" s="42">
        <v>1E-4</v>
      </c>
      <c r="K11" s="49" t="s">
        <v>45</v>
      </c>
      <c r="L11" s="43">
        <v>5.5511151231257852E-17</v>
      </c>
      <c r="M11" s="44">
        <v>0</v>
      </c>
      <c r="N11" s="44">
        <v>-3.0769983737932272</v>
      </c>
      <c r="O11" s="44">
        <v>4.0769983737932272</v>
      </c>
      <c r="P11" s="45">
        <v>0</v>
      </c>
      <c r="Q11" s="44">
        <v>0</v>
      </c>
      <c r="R11" s="44">
        <v>0</v>
      </c>
      <c r="S11" s="44">
        <v>0</v>
      </c>
      <c r="T11" s="44">
        <v>0</v>
      </c>
      <c r="U11" s="46">
        <v>0</v>
      </c>
      <c r="V11" s="49" t="s">
        <v>45</v>
      </c>
      <c r="W11" s="38">
        <f ca="1"/>
        <v>1.0000000000000005E-4</v>
      </c>
    </row>
    <row r="12" spans="1:23" ht="31.5" x14ac:dyDescent="0.35">
      <c r="B12" s="47" t="s">
        <v>47</v>
      </c>
      <c r="C12" s="40">
        <v>1.4078369265823502E-2</v>
      </c>
      <c r="D12" s="48">
        <f t="shared" ca="1" si="0"/>
        <v>-1.9093539810333127E-7</v>
      </c>
      <c r="E12" s="49" t="s">
        <v>47</v>
      </c>
      <c r="F12" s="29">
        <f ca="1"/>
        <v>1.4078178330425399E-2</v>
      </c>
      <c r="G12" s="49" t="s">
        <v>47</v>
      </c>
      <c r="H12" s="41">
        <v>1.39781783304254E-2</v>
      </c>
      <c r="I12" s="49" t="s">
        <v>48</v>
      </c>
      <c r="J12" s="42">
        <v>1E-4</v>
      </c>
      <c r="K12" s="49" t="s">
        <v>47</v>
      </c>
      <c r="L12" s="50">
        <v>-2.2935090300213447E-16</v>
      </c>
      <c r="M12" s="51">
        <v>5.697241084667845E-16</v>
      </c>
      <c r="N12" s="51">
        <v>-5.697241084667845E-16</v>
      </c>
      <c r="O12" s="51">
        <v>-4.1316185651899975</v>
      </c>
      <c r="P12" s="52">
        <v>5.1316185651899975</v>
      </c>
      <c r="Q12" s="44">
        <v>0</v>
      </c>
      <c r="R12" s="44">
        <v>0</v>
      </c>
      <c r="S12" s="44">
        <v>0</v>
      </c>
      <c r="T12" s="44">
        <v>0</v>
      </c>
      <c r="U12" s="46">
        <v>0</v>
      </c>
      <c r="V12" s="49" t="s">
        <v>47</v>
      </c>
      <c r="W12" s="38">
        <f ca="1"/>
        <v>9.9999999999999991E-5</v>
      </c>
    </row>
    <row r="13" spans="1:23" ht="31.5" x14ac:dyDescent="0.35">
      <c r="B13" s="47" t="s">
        <v>49</v>
      </c>
      <c r="C13" s="40">
        <v>1.7189599999999999E-2</v>
      </c>
      <c r="D13" s="48">
        <f t="shared" ca="1" si="0"/>
        <v>0</v>
      </c>
      <c r="E13" s="49" t="s">
        <v>49</v>
      </c>
      <c r="F13" s="29">
        <f ca="1"/>
        <v>1.7189599999999999E-2</v>
      </c>
      <c r="G13" s="49" t="s">
        <v>49</v>
      </c>
      <c r="H13" s="41">
        <v>1.70896E-2</v>
      </c>
      <c r="I13" s="49" t="s">
        <v>50</v>
      </c>
      <c r="J13" s="42">
        <v>1E-4</v>
      </c>
      <c r="K13" s="49" t="s">
        <v>49</v>
      </c>
      <c r="L13" s="43">
        <v>0</v>
      </c>
      <c r="M13" s="44">
        <v>0</v>
      </c>
      <c r="N13" s="44">
        <v>0</v>
      </c>
      <c r="O13" s="44">
        <v>0</v>
      </c>
      <c r="P13" s="44">
        <v>0</v>
      </c>
      <c r="Q13" s="53">
        <v>1</v>
      </c>
      <c r="R13" s="54">
        <v>0</v>
      </c>
      <c r="S13" s="54">
        <v>0</v>
      </c>
      <c r="T13" s="54">
        <v>0</v>
      </c>
      <c r="U13" s="55">
        <v>0</v>
      </c>
      <c r="V13" s="49" t="s">
        <v>49</v>
      </c>
      <c r="W13" s="38">
        <f ca="1"/>
        <v>1E-4</v>
      </c>
    </row>
    <row r="14" spans="1:23" ht="31.5" x14ac:dyDescent="0.35">
      <c r="B14" s="47" t="s">
        <v>51</v>
      </c>
      <c r="C14" s="40">
        <v>1.4835764423811048E-2</v>
      </c>
      <c r="D14" s="48">
        <f t="shared" ca="1" si="0"/>
        <v>1.1837587804604255E-7</v>
      </c>
      <c r="E14" s="49" t="s">
        <v>51</v>
      </c>
      <c r="F14" s="29">
        <f ca="1"/>
        <v>1.4835882799689094E-2</v>
      </c>
      <c r="G14" s="49" t="s">
        <v>51</v>
      </c>
      <c r="H14" s="41">
        <v>1.4735882799689095E-2</v>
      </c>
      <c r="I14" s="49" t="s">
        <v>52</v>
      </c>
      <c r="J14" s="42">
        <v>1E-4</v>
      </c>
      <c r="K14" s="49" t="s">
        <v>51</v>
      </c>
      <c r="L14" s="43">
        <v>0</v>
      </c>
      <c r="M14" s="44">
        <v>0</v>
      </c>
      <c r="N14" s="44">
        <v>0</v>
      </c>
      <c r="O14" s="44">
        <v>0</v>
      </c>
      <c r="P14" s="44">
        <v>0</v>
      </c>
      <c r="Q14" s="56">
        <v>-1.013100581860171</v>
      </c>
      <c r="R14" s="44">
        <v>2.0131005818601713</v>
      </c>
      <c r="S14" s="44">
        <v>0</v>
      </c>
      <c r="T14" s="44">
        <v>0</v>
      </c>
      <c r="U14" s="46">
        <v>0</v>
      </c>
      <c r="V14" s="49" t="s">
        <v>51</v>
      </c>
      <c r="W14" s="38">
        <f ca="1"/>
        <v>1.0000000000000002E-4</v>
      </c>
    </row>
    <row r="15" spans="1:23" ht="31.5" x14ac:dyDescent="0.35">
      <c r="B15" s="23" t="s">
        <v>53</v>
      </c>
      <c r="C15" s="40">
        <v>1.5052961492011142E-2</v>
      </c>
      <c r="D15" s="26">
        <f t="shared" ca="1" si="0"/>
        <v>9.7474789956600305E-8</v>
      </c>
      <c r="E15" s="27" t="s">
        <v>53</v>
      </c>
      <c r="F15" s="29">
        <f ca="1"/>
        <v>1.5053058966801099E-2</v>
      </c>
      <c r="G15" s="27" t="s">
        <v>53</v>
      </c>
      <c r="H15" s="41">
        <v>1.4953058966801099E-2</v>
      </c>
      <c r="I15" s="27" t="s">
        <v>54</v>
      </c>
      <c r="J15" s="42">
        <v>1E-4</v>
      </c>
      <c r="K15" s="27" t="s">
        <v>53</v>
      </c>
      <c r="L15" s="43">
        <v>0</v>
      </c>
      <c r="M15" s="44">
        <v>0</v>
      </c>
      <c r="N15" s="44">
        <v>0</v>
      </c>
      <c r="O15" s="44">
        <v>0</v>
      </c>
      <c r="P15" s="44">
        <v>0</v>
      </c>
      <c r="Q15" s="56">
        <v>1.6865017081063214E-16</v>
      </c>
      <c r="R15" s="44">
        <v>-2.0381313856749337</v>
      </c>
      <c r="S15" s="44">
        <v>3.0381313856749337</v>
      </c>
      <c r="T15" s="44">
        <v>0</v>
      </c>
      <c r="U15" s="46">
        <v>0</v>
      </c>
      <c r="V15" s="27" t="s">
        <v>53</v>
      </c>
      <c r="W15" s="38">
        <f ca="1"/>
        <v>1.0000000000000002E-4</v>
      </c>
    </row>
    <row r="16" spans="1:23" ht="31.5" x14ac:dyDescent="0.35">
      <c r="B16" s="23" t="s">
        <v>55</v>
      </c>
      <c r="C16" s="40">
        <v>1.5693437006418908E-2</v>
      </c>
      <c r="D16" s="26">
        <f t="shared" ca="1" si="0"/>
        <v>1.2969961285524967E-9</v>
      </c>
      <c r="E16" s="27" t="s">
        <v>55</v>
      </c>
      <c r="F16" s="29">
        <f ca="1"/>
        <v>1.5693438303415037E-2</v>
      </c>
      <c r="G16" s="27" t="s">
        <v>55</v>
      </c>
      <c r="H16" s="41">
        <v>1.5593438303415037E-2</v>
      </c>
      <c r="I16" s="27" t="s">
        <v>56</v>
      </c>
      <c r="J16" s="42">
        <v>1E-4</v>
      </c>
      <c r="K16" s="27" t="s">
        <v>55</v>
      </c>
      <c r="L16" s="43">
        <v>0</v>
      </c>
      <c r="M16" s="44">
        <v>0</v>
      </c>
      <c r="N16" s="44">
        <v>0</v>
      </c>
      <c r="O16" s="44">
        <v>0</v>
      </c>
      <c r="P16" s="44">
        <v>0</v>
      </c>
      <c r="Q16" s="56">
        <v>5.5511151231257852E-17</v>
      </c>
      <c r="R16" s="44">
        <v>0</v>
      </c>
      <c r="S16" s="44">
        <v>-3.0769983737932272</v>
      </c>
      <c r="T16" s="44">
        <v>4.0769983737932272</v>
      </c>
      <c r="U16" s="46">
        <v>0</v>
      </c>
      <c r="V16" s="27" t="s">
        <v>55</v>
      </c>
      <c r="W16" s="38">
        <f ca="1"/>
        <v>1.0000000000000005E-4</v>
      </c>
    </row>
    <row r="17" spans="2:23" ht="31.5" x14ac:dyDescent="0.35">
      <c r="B17" s="23" t="s">
        <v>57</v>
      </c>
      <c r="C17" s="57">
        <v>1.6399994544683334E-2</v>
      </c>
      <c r="D17" s="26">
        <f t="shared" ca="1" si="0"/>
        <v>-1.4177239140988895E-7</v>
      </c>
      <c r="E17" s="27" t="s">
        <v>57</v>
      </c>
      <c r="F17" s="30">
        <f ca="1"/>
        <v>1.6399852772291924E-2</v>
      </c>
      <c r="G17" s="27" t="s">
        <v>57</v>
      </c>
      <c r="H17" s="58">
        <v>1.6299852772291925E-2</v>
      </c>
      <c r="I17" s="27" t="s">
        <v>58</v>
      </c>
      <c r="J17" s="59">
        <v>1E-4</v>
      </c>
      <c r="K17" s="27" t="s">
        <v>57</v>
      </c>
      <c r="L17" s="60">
        <v>0</v>
      </c>
      <c r="M17" s="61">
        <v>0</v>
      </c>
      <c r="N17" s="61">
        <v>0</v>
      </c>
      <c r="O17" s="61">
        <v>0</v>
      </c>
      <c r="P17" s="61">
        <v>0</v>
      </c>
      <c r="Q17" s="62">
        <v>-2.2935090300213447E-16</v>
      </c>
      <c r="R17" s="61">
        <v>5.697241084667845E-16</v>
      </c>
      <c r="S17" s="61">
        <v>-5.697241084667845E-16</v>
      </c>
      <c r="T17" s="61">
        <v>-4.1316185651899975</v>
      </c>
      <c r="U17" s="63">
        <v>5.1316185651899975</v>
      </c>
      <c r="V17" s="27" t="s">
        <v>57</v>
      </c>
      <c r="W17" s="39">
        <f ca="1"/>
        <v>9.9999999999999991E-5</v>
      </c>
    </row>
    <row r="19" spans="2:23" x14ac:dyDescent="0.35">
      <c r="J19" s="64"/>
      <c r="L19" s="65" t="s">
        <v>59</v>
      </c>
    </row>
    <row r="20" spans="2:23" ht="31.5" x14ac:dyDescent="0.35">
      <c r="L20" s="12" t="s">
        <v>60</v>
      </c>
    </row>
    <row r="23" spans="2:23" x14ac:dyDescent="0.35">
      <c r="B23" s="14"/>
    </row>
    <row r="27" spans="2:23" x14ac:dyDescent="0.35">
      <c r="B27" s="6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73"/>
  <sheetViews>
    <sheetView showGridLines="0" workbookViewId="0"/>
  </sheetViews>
  <sheetFormatPr defaultRowHeight="15" x14ac:dyDescent="0.25"/>
  <cols>
    <col min="1" max="16384" width="9.140625" style="1"/>
  </cols>
  <sheetData>
    <row r="2" spans="2:10" s="5" customFormat="1" x14ac:dyDescent="0.25">
      <c r="B2" s="7" t="s">
        <v>6</v>
      </c>
      <c r="E2" s="7" t="s">
        <v>7</v>
      </c>
      <c r="F2" s="1"/>
      <c r="I2" s="7" t="s">
        <v>13</v>
      </c>
    </row>
    <row r="3" spans="2:10" s="5" customFormat="1" x14ac:dyDescent="0.25">
      <c r="B3" s="5" t="s">
        <v>4</v>
      </c>
      <c r="E3" s="5" t="s">
        <v>5</v>
      </c>
      <c r="F3" s="1"/>
      <c r="I3" s="1" t="s">
        <v>3</v>
      </c>
      <c r="J3" s="6">
        <v>0.01</v>
      </c>
    </row>
    <row r="4" spans="2:10" x14ac:dyDescent="0.25">
      <c r="C4" s="2"/>
      <c r="I4" s="1" t="s">
        <v>12</v>
      </c>
      <c r="J4" s="9">
        <f ca="1">1/12</f>
        <v>8.3333333333333329E-2</v>
      </c>
    </row>
    <row r="6" spans="2:10" x14ac:dyDescent="0.25">
      <c r="B6" s="7" t="s">
        <v>8</v>
      </c>
    </row>
    <row r="7" spans="2:10" x14ac:dyDescent="0.25">
      <c r="B7" s="1" t="s">
        <v>1</v>
      </c>
      <c r="C7" s="1" t="s">
        <v>2</v>
      </c>
      <c r="D7" s="1" t="s">
        <v>0</v>
      </c>
      <c r="E7" s="1" t="s">
        <v>9</v>
      </c>
      <c r="F7" s="1" t="s">
        <v>11</v>
      </c>
      <c r="G7" s="1" t="s">
        <v>10</v>
      </c>
    </row>
    <row r="8" spans="2:10" x14ac:dyDescent="0.25">
      <c r="B8" s="3">
        <v>0</v>
      </c>
      <c r="C8" s="4">
        <v>0</v>
      </c>
      <c r="D8" s="10">
        <f t="shared" ref="D8:D37" ca="1" si="0">EXP(-rate*(C8-B8))</f>
        <v>1</v>
      </c>
      <c r="E8" s="8" t="e">
        <f ca="1">NA()</f>
        <v>#N/A</v>
      </c>
      <c r="F8" s="8" t="e">
        <f ca="1">NA()</f>
        <v>#N/A</v>
      </c>
      <c r="G8" s="11"/>
    </row>
    <row r="9" spans="2:10" x14ac:dyDescent="0.25">
      <c r="B9" s="3">
        <v>0</v>
      </c>
      <c r="C9" s="4">
        <f t="shared" ref="C9:C37" ca="1" si="1">C8+dt</f>
        <v>8.3333333333333329E-2</v>
      </c>
      <c r="D9" s="10">
        <f t="shared" ca="1" si="0"/>
        <v>0.99916701379245831</v>
      </c>
      <c r="E9" s="6">
        <f ca="1">-LN(D9)/(C9-B9)</f>
        <v>1.000000000000058E-2</v>
      </c>
      <c r="F9" s="6">
        <f ca="1">E9+G9</f>
        <v>1.000000000000058E-2</v>
      </c>
      <c r="G9" s="11"/>
    </row>
    <row r="10" spans="2:10" x14ac:dyDescent="0.25">
      <c r="B10" s="3">
        <v>0</v>
      </c>
      <c r="C10" s="4">
        <f t="shared" ca="1" si="1"/>
        <v>0.16666666666666666</v>
      </c>
      <c r="D10" s="10">
        <f t="shared" ca="1" si="0"/>
        <v>0.99833472145093871</v>
      </c>
      <c r="E10" s="6">
        <f t="shared" ref="E10:E37" ca="1" si="2">-LN(D10)/(C10-B10)</f>
        <v>9.9999999999998059E-3</v>
      </c>
      <c r="F10" s="6">
        <f t="shared" ref="F10:F37" ca="1" si="3">E10+G10</f>
        <v>9.9999999999998059E-3</v>
      </c>
      <c r="G10" s="11"/>
    </row>
    <row r="11" spans="2:10" x14ac:dyDescent="0.25">
      <c r="B11" s="3">
        <v>0</v>
      </c>
      <c r="C11" s="4">
        <f t="shared" ca="1" si="1"/>
        <v>0.25</v>
      </c>
      <c r="D11" s="10">
        <f t="shared" ca="1" si="0"/>
        <v>0.99750312239746008</v>
      </c>
      <c r="E11" s="6">
        <f t="shared" ca="1" si="2"/>
        <v>1.0000000000000158E-2</v>
      </c>
      <c r="F11" s="6">
        <f t="shared" ca="1" si="3"/>
        <v>3.0000000000000158E-2</v>
      </c>
      <c r="G11" s="11">
        <v>0.02</v>
      </c>
    </row>
    <row r="12" spans="2:10" x14ac:dyDescent="0.25">
      <c r="B12" s="3">
        <v>0</v>
      </c>
      <c r="C12" s="4">
        <f t="shared" ca="1" si="1"/>
        <v>0.33333333333333331</v>
      </c>
      <c r="D12" s="10">
        <f t="shared" ca="1" si="0"/>
        <v>0.99667221605452327</v>
      </c>
      <c r="E12" s="6">
        <f t="shared" ca="1" si="2"/>
        <v>1.0000000000000142E-2</v>
      </c>
      <c r="F12" s="6">
        <f t="shared" ca="1" si="3"/>
        <v>1.0000000000000142E-2</v>
      </c>
      <c r="G12" s="11"/>
    </row>
    <row r="13" spans="2:10" x14ac:dyDescent="0.25">
      <c r="B13" s="3">
        <v>0</v>
      </c>
      <c r="C13" s="4">
        <f t="shared" ca="1" si="1"/>
        <v>0.41666666666666663</v>
      </c>
      <c r="D13" s="10">
        <f t="shared" ca="1" si="0"/>
        <v>0.99584200184510996</v>
      </c>
      <c r="E13" s="6">
        <f t="shared" ca="1" si="2"/>
        <v>9.9999999999999655E-3</v>
      </c>
      <c r="F13" s="6">
        <f t="shared" ca="1" si="3"/>
        <v>9.9999999999999655E-3</v>
      </c>
      <c r="G13" s="11"/>
    </row>
    <row r="14" spans="2:10" x14ac:dyDescent="0.25">
      <c r="B14" s="3">
        <v>0</v>
      </c>
      <c r="C14" s="4">
        <f t="shared" ca="1" si="1"/>
        <v>0.49999999999999994</v>
      </c>
      <c r="D14" s="10">
        <f t="shared" ca="1" si="0"/>
        <v>0.99501247919268232</v>
      </c>
      <c r="E14" s="6">
        <f t="shared" ca="1" si="2"/>
        <v>9.9999999999999881E-3</v>
      </c>
      <c r="F14" s="6">
        <f t="shared" ca="1" si="3"/>
        <v>9.9999999999999881E-3</v>
      </c>
      <c r="G14" s="11"/>
    </row>
    <row r="15" spans="2:10" x14ac:dyDescent="0.25">
      <c r="B15" s="3">
        <v>0</v>
      </c>
      <c r="C15" s="4">
        <f t="shared" ca="1" si="1"/>
        <v>0.58333333333333326</v>
      </c>
      <c r="D15" s="10">
        <f t="shared" ca="1" si="0"/>
        <v>0.99418364752118304</v>
      </c>
      <c r="E15" s="6">
        <f t="shared" ca="1" si="2"/>
        <v>9.9999999999999204E-3</v>
      </c>
      <c r="F15" s="6">
        <f t="shared" ca="1" si="3"/>
        <v>1.7499999999999918E-2</v>
      </c>
      <c r="G15" s="11">
        <v>7.4999999999999997E-3</v>
      </c>
    </row>
    <row r="16" spans="2:10" x14ac:dyDescent="0.25">
      <c r="B16" s="3">
        <v>0</v>
      </c>
      <c r="C16" s="4">
        <f t="shared" ca="1" si="1"/>
        <v>0.66666666666666663</v>
      </c>
      <c r="D16" s="10">
        <f t="shared" ca="1" si="0"/>
        <v>0.99335550625503444</v>
      </c>
      <c r="E16" s="6">
        <f t="shared" ca="1" si="2"/>
        <v>9.9999999999999672E-3</v>
      </c>
      <c r="F16" s="6">
        <f t="shared" ca="1" si="3"/>
        <v>9.9999999999999672E-3</v>
      </c>
      <c r="G16" s="11"/>
    </row>
    <row r="17" spans="2:7" x14ac:dyDescent="0.25">
      <c r="B17" s="3">
        <v>0</v>
      </c>
      <c r="C17" s="4">
        <f t="shared" ca="1" si="1"/>
        <v>0.75</v>
      </c>
      <c r="D17" s="10">
        <f t="shared" ca="1" si="0"/>
        <v>0.99252805481913842</v>
      </c>
      <c r="E17" s="6">
        <f t="shared" ca="1" si="2"/>
        <v>1.0000000000000018E-2</v>
      </c>
      <c r="F17" s="6">
        <f t="shared" ca="1" si="3"/>
        <v>1.0000000000000018E-2</v>
      </c>
      <c r="G17" s="11"/>
    </row>
    <row r="18" spans="2:7" x14ac:dyDescent="0.25">
      <c r="B18" s="3">
        <v>0</v>
      </c>
      <c r="C18" s="4">
        <f t="shared" ca="1" si="1"/>
        <v>0.83333333333333337</v>
      </c>
      <c r="D18" s="10">
        <f t="shared" ca="1" si="0"/>
        <v>0.99170129263887596</v>
      </c>
      <c r="E18" s="6">
        <f t="shared" ca="1" si="2"/>
        <v>9.9999999999999915E-3</v>
      </c>
      <c r="F18" s="6">
        <f t="shared" ca="1" si="3"/>
        <v>9.9999999999999915E-3</v>
      </c>
      <c r="G18" s="11"/>
    </row>
    <row r="19" spans="2:7" x14ac:dyDescent="0.25">
      <c r="B19" s="3">
        <v>0</v>
      </c>
      <c r="C19" s="4">
        <f t="shared" ca="1" si="1"/>
        <v>0.91666666666666674</v>
      </c>
      <c r="D19" s="10">
        <f t="shared" ca="1" si="0"/>
        <v>0.99087521914010657</v>
      </c>
      <c r="E19" s="6">
        <f t="shared" ca="1" si="2"/>
        <v>9.9999999999999915E-3</v>
      </c>
      <c r="F19" s="6">
        <f t="shared" ca="1" si="3"/>
        <v>1.2499999999999992E-2</v>
      </c>
      <c r="G19" s="11">
        <v>2.5000000000000001E-3</v>
      </c>
    </row>
    <row r="20" spans="2:7" x14ac:dyDescent="0.25">
      <c r="B20" s="3">
        <v>0</v>
      </c>
      <c r="C20" s="4">
        <f t="shared" ca="1" si="1"/>
        <v>1</v>
      </c>
      <c r="D20" s="10">
        <f t="shared" ca="1" si="0"/>
        <v>0.99004983374916811</v>
      </c>
      <c r="E20" s="6">
        <f t="shared" ca="1" si="2"/>
        <v>9.9999999999999464E-3</v>
      </c>
      <c r="F20" s="6">
        <f t="shared" ca="1" si="3"/>
        <v>9.9999999999999464E-3</v>
      </c>
      <c r="G20" s="11"/>
    </row>
    <row r="21" spans="2:7" x14ac:dyDescent="0.25">
      <c r="B21" s="3">
        <v>0</v>
      </c>
      <c r="C21" s="4">
        <f t="shared" ca="1" si="1"/>
        <v>1.0833333333333333</v>
      </c>
      <c r="D21" s="10">
        <f t="shared" ca="1" si="0"/>
        <v>0.98922513589287608</v>
      </c>
      <c r="E21" s="6">
        <f t="shared" ca="1" si="2"/>
        <v>1.0000000000000021E-2</v>
      </c>
      <c r="F21" s="6">
        <f t="shared" ca="1" si="3"/>
        <v>1.0000000000000021E-2</v>
      </c>
      <c r="G21" s="11"/>
    </row>
    <row r="22" spans="2:7" x14ac:dyDescent="0.25">
      <c r="B22" s="3">
        <v>0</v>
      </c>
      <c r="C22" s="4">
        <f t="shared" ca="1" si="1"/>
        <v>1.1666666666666665</v>
      </c>
      <c r="D22" s="10">
        <f t="shared" ca="1" si="0"/>
        <v>0.98840112499852384</v>
      </c>
      <c r="E22" s="6">
        <f t="shared" ca="1" si="2"/>
        <v>9.9999999999999985E-3</v>
      </c>
      <c r="F22" s="6">
        <f t="shared" ca="1" si="3"/>
        <v>9.9999999999999985E-3</v>
      </c>
      <c r="G22" s="11"/>
    </row>
    <row r="23" spans="2:7" x14ac:dyDescent="0.25">
      <c r="B23" s="3">
        <v>0</v>
      </c>
      <c r="C23" s="4">
        <f t="shared" ca="1" si="1"/>
        <v>1.2499999999999998</v>
      </c>
      <c r="D23" s="10">
        <f t="shared" ca="1" si="0"/>
        <v>0.98757780049388144</v>
      </c>
      <c r="E23" s="6">
        <f t="shared" ca="1" si="2"/>
        <v>9.9999999999999915E-3</v>
      </c>
      <c r="F23" s="6">
        <f t="shared" ca="1" si="3"/>
        <v>9.9999999999999915E-3</v>
      </c>
      <c r="G23" s="11"/>
    </row>
    <row r="24" spans="2:7" x14ac:dyDescent="0.25">
      <c r="B24" s="3">
        <v>0</v>
      </c>
      <c r="C24" s="4">
        <f t="shared" ca="1" si="1"/>
        <v>1.333333333333333</v>
      </c>
      <c r="D24" s="10">
        <f t="shared" ca="1" si="0"/>
        <v>0.98675516180719569</v>
      </c>
      <c r="E24" s="6">
        <f t="shared" ca="1" si="2"/>
        <v>1.0000000000000023E-2</v>
      </c>
      <c r="F24" s="6">
        <f t="shared" ca="1" si="3"/>
        <v>1.0000000000000023E-2</v>
      </c>
      <c r="G24" s="11"/>
    </row>
    <row r="25" spans="2:7" x14ac:dyDescent="0.25">
      <c r="B25" s="3">
        <v>0</v>
      </c>
      <c r="C25" s="4">
        <f t="shared" ca="1" si="1"/>
        <v>1.4166666666666663</v>
      </c>
      <c r="D25" s="10">
        <f t="shared" ca="1" si="0"/>
        <v>0.98593320836718978</v>
      </c>
      <c r="E25" s="6">
        <f t="shared" ca="1" si="2"/>
        <v>1.0000000000000019E-2</v>
      </c>
      <c r="F25" s="6">
        <f t="shared" ca="1" si="3"/>
        <v>1.0000000000000019E-2</v>
      </c>
      <c r="G25" s="11"/>
    </row>
    <row r="26" spans="2:7" x14ac:dyDescent="0.25">
      <c r="B26" s="3">
        <v>0</v>
      </c>
      <c r="C26" s="4">
        <f t="shared" ca="1" si="1"/>
        <v>1.4999999999999996</v>
      </c>
      <c r="D26" s="10">
        <f t="shared" ca="1" si="0"/>
        <v>0.98511193960306265</v>
      </c>
      <c r="E26" s="6">
        <f t="shared" ca="1" si="2"/>
        <v>1.0000000000000012E-2</v>
      </c>
      <c r="F26" s="6">
        <f t="shared" ca="1" si="3"/>
        <v>1.0000000000000012E-2</v>
      </c>
      <c r="G26" s="11"/>
    </row>
    <row r="27" spans="2:7" x14ac:dyDescent="0.25">
      <c r="B27" s="3">
        <v>0</v>
      </c>
      <c r="C27" s="4">
        <f t="shared" ca="1" si="1"/>
        <v>1.5833333333333328</v>
      </c>
      <c r="D27" s="10">
        <f t="shared" ca="1" si="0"/>
        <v>0.98429135494448872</v>
      </c>
      <c r="E27" s="6">
        <f t="shared" ca="1" si="2"/>
        <v>1.0000000000000004E-2</v>
      </c>
      <c r="F27" s="6">
        <f t="shared" ca="1" si="3"/>
        <v>1.0000000000000004E-2</v>
      </c>
      <c r="G27" s="11"/>
    </row>
    <row r="28" spans="2:7" x14ac:dyDescent="0.25">
      <c r="B28" s="3">
        <v>0</v>
      </c>
      <c r="C28" s="4">
        <f t="shared" ca="1" si="1"/>
        <v>1.6666666666666661</v>
      </c>
      <c r="D28" s="10">
        <f t="shared" ca="1" si="0"/>
        <v>0.98347145382161749</v>
      </c>
      <c r="E28" s="6">
        <f t="shared" ca="1" si="2"/>
        <v>1.0000000000000002E-2</v>
      </c>
      <c r="F28" s="6">
        <f t="shared" ca="1" si="3"/>
        <v>1.0000000000000002E-2</v>
      </c>
      <c r="G28" s="11"/>
    </row>
    <row r="29" spans="2:7" x14ac:dyDescent="0.25">
      <c r="B29" s="3">
        <v>0</v>
      </c>
      <c r="C29" s="4">
        <f t="shared" ca="1" si="1"/>
        <v>1.7499999999999993</v>
      </c>
      <c r="D29" s="10">
        <f t="shared" ca="1" si="0"/>
        <v>0.9826522356650732</v>
      </c>
      <c r="E29" s="6">
        <f t="shared" ca="1" si="2"/>
        <v>9.9999999999999777E-3</v>
      </c>
      <c r="F29" s="6">
        <f t="shared" ca="1" si="3"/>
        <v>9.9999999999999777E-3</v>
      </c>
      <c r="G29" s="11"/>
    </row>
    <row r="30" spans="2:7" x14ac:dyDescent="0.25">
      <c r="B30" s="3">
        <v>0</v>
      </c>
      <c r="C30" s="4">
        <f t="shared" ca="1" si="1"/>
        <v>1.8333333333333326</v>
      </c>
      <c r="D30" s="10">
        <f t="shared" ca="1" si="0"/>
        <v>0.98183369990595426</v>
      </c>
      <c r="E30" s="6">
        <f t="shared" ca="1" si="2"/>
        <v>9.9999999999999707E-3</v>
      </c>
      <c r="F30" s="6">
        <f t="shared" ca="1" si="3"/>
        <v>9.9999999999999707E-3</v>
      </c>
      <c r="G30" s="11"/>
    </row>
    <row r="31" spans="2:7" x14ac:dyDescent="0.25">
      <c r="B31" s="3">
        <v>0</v>
      </c>
      <c r="C31" s="4">
        <f t="shared" ca="1" si="1"/>
        <v>1.9166666666666659</v>
      </c>
      <c r="D31" s="10">
        <f t="shared" ca="1" si="0"/>
        <v>0.98101584597583302</v>
      </c>
      <c r="E31" s="6">
        <f t="shared" ca="1" si="2"/>
        <v>9.9999999999999725E-3</v>
      </c>
      <c r="F31" s="6">
        <f t="shared" ca="1" si="3"/>
        <v>9.9999999999999725E-3</v>
      </c>
      <c r="G31" s="11"/>
    </row>
    <row r="32" spans="2:7" x14ac:dyDescent="0.25">
      <c r="B32" s="3">
        <v>0</v>
      </c>
      <c r="C32" s="4">
        <f t="shared" ca="1" si="1"/>
        <v>1.9999999999999991</v>
      </c>
      <c r="D32" s="10">
        <f t="shared" ca="1" si="0"/>
        <v>0.98019867330675536</v>
      </c>
      <c r="E32" s="6">
        <f t="shared" ca="1" si="2"/>
        <v>9.9999999999999742E-3</v>
      </c>
      <c r="F32" s="6">
        <f t="shared" ca="1" si="3"/>
        <v>9.9999999999999742E-3</v>
      </c>
      <c r="G32" s="11"/>
    </row>
    <row r="33" spans="2:7" x14ac:dyDescent="0.25">
      <c r="B33" s="3">
        <v>0</v>
      </c>
      <c r="C33" s="4">
        <f t="shared" ca="1" si="1"/>
        <v>2.0833333333333326</v>
      </c>
      <c r="D33" s="10">
        <f t="shared" ca="1" si="0"/>
        <v>0.97938218133124022</v>
      </c>
      <c r="E33" s="6">
        <f t="shared" ca="1" si="2"/>
        <v>9.9999999999999759E-3</v>
      </c>
      <c r="F33" s="6">
        <f t="shared" ca="1" si="3"/>
        <v>9.9999999999999759E-3</v>
      </c>
      <c r="G33" s="11"/>
    </row>
    <row r="34" spans="2:7" x14ac:dyDescent="0.25">
      <c r="B34" s="3">
        <v>0</v>
      </c>
      <c r="C34" s="4">
        <f t="shared" ca="1" si="1"/>
        <v>2.1666666666666661</v>
      </c>
      <c r="D34" s="10">
        <f t="shared" ca="1" si="0"/>
        <v>0.97856636948227915</v>
      </c>
      <c r="E34" s="6">
        <f t="shared" ca="1" si="2"/>
        <v>1.0000000000000024E-2</v>
      </c>
      <c r="F34" s="6">
        <f t="shared" ca="1" si="3"/>
        <v>1.0000000000000024E-2</v>
      </c>
      <c r="G34" s="11"/>
    </row>
    <row r="35" spans="2:7" x14ac:dyDescent="0.25">
      <c r="B35" s="3">
        <v>0</v>
      </c>
      <c r="C35" s="4">
        <f t="shared" ca="1" si="1"/>
        <v>2.2499999999999996</v>
      </c>
      <c r="D35" s="10">
        <f t="shared" ca="1" si="0"/>
        <v>0.97775123719333634</v>
      </c>
      <c r="E35" s="6">
        <f t="shared" ca="1" si="2"/>
        <v>1.0000000000000012E-2</v>
      </c>
      <c r="F35" s="6">
        <f t="shared" ca="1" si="3"/>
        <v>1.0000000000000012E-2</v>
      </c>
      <c r="G35" s="11"/>
    </row>
    <row r="36" spans="2:7" x14ac:dyDescent="0.25">
      <c r="B36" s="3">
        <v>0</v>
      </c>
      <c r="C36" s="4">
        <f t="shared" ca="1" si="1"/>
        <v>2.333333333333333</v>
      </c>
      <c r="D36" s="10">
        <f t="shared" ca="1" si="0"/>
        <v>0.97693678389834759</v>
      </c>
      <c r="E36" s="6">
        <f t="shared" ca="1" si="2"/>
        <v>9.9999999999999777E-3</v>
      </c>
      <c r="F36" s="6">
        <f t="shared" ca="1" si="3"/>
        <v>9.9999999999999777E-3</v>
      </c>
      <c r="G36" s="11"/>
    </row>
    <row r="37" spans="2:7" x14ac:dyDescent="0.25">
      <c r="B37" s="3">
        <v>0</v>
      </c>
      <c r="C37" s="4">
        <f t="shared" ca="1" si="1"/>
        <v>2.4166666666666665</v>
      </c>
      <c r="D37" s="10">
        <f t="shared" ca="1" si="0"/>
        <v>0.97612300903172011</v>
      </c>
      <c r="E37" s="6">
        <f t="shared" ca="1" si="2"/>
        <v>1.0000000000000009E-2</v>
      </c>
      <c r="F37" s="6">
        <f t="shared" ca="1" si="3"/>
        <v>1.0000000000000009E-2</v>
      </c>
      <c r="G37" s="11"/>
    </row>
    <row r="38" spans="2:7" x14ac:dyDescent="0.25">
      <c r="B38" s="3"/>
      <c r="C38" s="4"/>
      <c r="D38" s="10"/>
      <c r="E38" s="6"/>
      <c r="F38" s="6"/>
      <c r="G38" s="6"/>
    </row>
    <row r="39" spans="2:7" x14ac:dyDescent="0.25">
      <c r="B39" s="3"/>
      <c r="C39" s="4"/>
      <c r="D39" s="10"/>
      <c r="E39" s="6"/>
      <c r="F39" s="6"/>
      <c r="G39" s="6"/>
    </row>
    <row r="40" spans="2:7" x14ac:dyDescent="0.25">
      <c r="B40" s="3"/>
      <c r="C40" s="4"/>
      <c r="D40" s="10"/>
      <c r="E40" s="6"/>
      <c r="F40" s="6"/>
      <c r="G40" s="6"/>
    </row>
    <row r="41" spans="2:7" x14ac:dyDescent="0.25">
      <c r="B41" s="3"/>
      <c r="C41" s="4"/>
      <c r="D41" s="10"/>
      <c r="E41" s="6"/>
      <c r="F41" s="6"/>
      <c r="G41" s="6"/>
    </row>
    <row r="42" spans="2:7" x14ac:dyDescent="0.25">
      <c r="B42" s="3"/>
      <c r="C42" s="4"/>
      <c r="D42" s="10"/>
      <c r="E42" s="6"/>
      <c r="F42" s="6"/>
      <c r="G42" s="6"/>
    </row>
    <row r="43" spans="2:7" x14ac:dyDescent="0.25">
      <c r="B43" s="3"/>
      <c r="C43" s="4"/>
      <c r="D43" s="10"/>
      <c r="E43" s="6"/>
      <c r="F43" s="6"/>
      <c r="G43" s="6"/>
    </row>
    <row r="44" spans="2:7" x14ac:dyDescent="0.25">
      <c r="B44" s="3"/>
      <c r="C44" s="4"/>
      <c r="D44" s="10"/>
      <c r="E44" s="6"/>
      <c r="F44" s="6"/>
      <c r="G44" s="6"/>
    </row>
    <row r="45" spans="2:7" x14ac:dyDescent="0.25">
      <c r="B45" s="3"/>
      <c r="C45" s="4"/>
      <c r="D45" s="10"/>
      <c r="E45" s="6"/>
      <c r="F45" s="6"/>
      <c r="G45" s="6"/>
    </row>
    <row r="46" spans="2:7" x14ac:dyDescent="0.25">
      <c r="B46" s="3"/>
      <c r="C46" s="4"/>
      <c r="D46" s="10"/>
      <c r="E46" s="6"/>
      <c r="F46" s="6"/>
      <c r="G46" s="6"/>
    </row>
    <row r="47" spans="2:7" x14ac:dyDescent="0.25">
      <c r="B47" s="3"/>
      <c r="C47" s="4"/>
      <c r="D47" s="10"/>
      <c r="E47" s="6"/>
      <c r="F47" s="6"/>
      <c r="G47" s="6"/>
    </row>
    <row r="48" spans="2:7" x14ac:dyDescent="0.25">
      <c r="B48" s="3"/>
      <c r="C48" s="4"/>
      <c r="D48" s="10"/>
      <c r="E48" s="6"/>
      <c r="F48" s="6"/>
      <c r="G48" s="6"/>
    </row>
    <row r="49" spans="2:7" x14ac:dyDescent="0.25">
      <c r="B49" s="3"/>
      <c r="C49" s="4"/>
      <c r="D49" s="10"/>
      <c r="E49" s="6"/>
      <c r="F49" s="6"/>
      <c r="G49" s="6"/>
    </row>
    <row r="50" spans="2:7" x14ac:dyDescent="0.25">
      <c r="B50" s="3"/>
      <c r="C50" s="4"/>
      <c r="D50" s="10"/>
      <c r="E50" s="6"/>
      <c r="F50" s="6"/>
      <c r="G50" s="6"/>
    </row>
    <row r="51" spans="2:7" x14ac:dyDescent="0.25">
      <c r="B51" s="3"/>
      <c r="C51" s="4"/>
      <c r="D51" s="10"/>
      <c r="E51" s="6"/>
      <c r="F51" s="6"/>
      <c r="G51" s="6"/>
    </row>
    <row r="52" spans="2:7" x14ac:dyDescent="0.25">
      <c r="B52" s="3"/>
      <c r="C52" s="4"/>
      <c r="D52" s="10"/>
      <c r="E52" s="6"/>
      <c r="F52" s="6"/>
      <c r="G52" s="6"/>
    </row>
    <row r="53" spans="2:7" x14ac:dyDescent="0.25">
      <c r="B53" s="3"/>
      <c r="C53" s="4"/>
      <c r="D53" s="10"/>
      <c r="E53" s="6"/>
      <c r="F53" s="6"/>
      <c r="G53" s="6"/>
    </row>
    <row r="54" spans="2:7" x14ac:dyDescent="0.25">
      <c r="B54" s="3"/>
      <c r="C54" s="4"/>
      <c r="D54" s="10"/>
      <c r="E54" s="6"/>
      <c r="F54" s="6"/>
      <c r="G54" s="6"/>
    </row>
    <row r="55" spans="2:7" x14ac:dyDescent="0.25">
      <c r="B55" s="3"/>
      <c r="C55" s="4"/>
      <c r="D55" s="10"/>
      <c r="E55" s="6"/>
      <c r="F55" s="6"/>
      <c r="G55" s="6"/>
    </row>
    <row r="56" spans="2:7" x14ac:dyDescent="0.25">
      <c r="B56" s="3"/>
      <c r="C56" s="4"/>
      <c r="D56" s="10"/>
      <c r="E56" s="6"/>
      <c r="F56" s="6"/>
      <c r="G56" s="6"/>
    </row>
    <row r="57" spans="2:7" x14ac:dyDescent="0.25">
      <c r="B57" s="3"/>
      <c r="C57" s="4"/>
      <c r="D57" s="10"/>
      <c r="E57" s="6"/>
      <c r="F57" s="6"/>
      <c r="G57" s="6"/>
    </row>
    <row r="58" spans="2:7" x14ac:dyDescent="0.25">
      <c r="B58" s="3"/>
      <c r="C58" s="4"/>
      <c r="D58" s="10"/>
      <c r="E58" s="6"/>
      <c r="F58" s="6"/>
      <c r="G58" s="6"/>
    </row>
    <row r="59" spans="2:7" x14ac:dyDescent="0.25">
      <c r="B59" s="3"/>
      <c r="C59" s="4"/>
      <c r="D59" s="10"/>
      <c r="E59" s="6"/>
      <c r="F59" s="6"/>
      <c r="G59" s="6"/>
    </row>
    <row r="60" spans="2:7" x14ac:dyDescent="0.25">
      <c r="B60" s="3"/>
      <c r="C60" s="4"/>
      <c r="D60" s="10"/>
      <c r="E60" s="6"/>
      <c r="F60" s="6"/>
      <c r="G60" s="6"/>
    </row>
    <row r="61" spans="2:7" x14ac:dyDescent="0.25">
      <c r="B61" s="3"/>
      <c r="C61" s="4"/>
      <c r="D61" s="10"/>
      <c r="E61" s="6"/>
      <c r="F61" s="6"/>
      <c r="G61" s="6"/>
    </row>
    <row r="62" spans="2:7" x14ac:dyDescent="0.25">
      <c r="B62" s="3"/>
      <c r="C62" s="4"/>
      <c r="D62" s="10"/>
      <c r="E62" s="6"/>
      <c r="F62" s="6"/>
      <c r="G62" s="6"/>
    </row>
    <row r="63" spans="2:7" x14ac:dyDescent="0.25">
      <c r="B63" s="3"/>
      <c r="C63" s="4"/>
      <c r="D63" s="10"/>
      <c r="E63" s="6"/>
      <c r="F63" s="6"/>
      <c r="G63" s="6"/>
    </row>
    <row r="64" spans="2:7" x14ac:dyDescent="0.25">
      <c r="B64" s="3"/>
      <c r="C64" s="4"/>
      <c r="D64" s="10"/>
      <c r="E64" s="6"/>
      <c r="F64" s="6"/>
      <c r="G64" s="6"/>
    </row>
    <row r="65" spans="2:7" x14ac:dyDescent="0.25">
      <c r="B65" s="3"/>
      <c r="C65" s="4"/>
      <c r="D65" s="10"/>
      <c r="E65" s="6"/>
      <c r="F65" s="6"/>
      <c r="G65" s="6"/>
    </row>
    <row r="66" spans="2:7" x14ac:dyDescent="0.25">
      <c r="B66" s="3"/>
      <c r="C66" s="4"/>
      <c r="D66" s="10"/>
      <c r="E66" s="6"/>
      <c r="F66" s="6"/>
      <c r="G66" s="6"/>
    </row>
    <row r="67" spans="2:7" x14ac:dyDescent="0.25">
      <c r="B67" s="3"/>
      <c r="C67" s="4"/>
      <c r="D67" s="10"/>
      <c r="E67" s="6"/>
      <c r="F67" s="6"/>
      <c r="G67" s="6"/>
    </row>
    <row r="68" spans="2:7" x14ac:dyDescent="0.25">
      <c r="B68" s="3"/>
      <c r="C68" s="4"/>
      <c r="D68" s="10"/>
      <c r="E68" s="6"/>
      <c r="F68" s="6"/>
      <c r="G68" s="6"/>
    </row>
    <row r="69" spans="2:7" x14ac:dyDescent="0.25">
      <c r="B69" s="3"/>
      <c r="C69" s="4"/>
      <c r="D69" s="10"/>
      <c r="E69" s="6"/>
      <c r="F69" s="6"/>
      <c r="G69" s="6"/>
    </row>
    <row r="70" spans="2:7" x14ac:dyDescent="0.25">
      <c r="B70" s="3"/>
      <c r="C70" s="4"/>
      <c r="D70" s="10"/>
      <c r="E70" s="6"/>
      <c r="F70" s="6"/>
      <c r="G70" s="6"/>
    </row>
    <row r="71" spans="2:7" x14ac:dyDescent="0.25">
      <c r="B71" s="3"/>
      <c r="C71" s="4"/>
      <c r="D71" s="10"/>
      <c r="E71" s="6"/>
      <c r="F71" s="6"/>
      <c r="G71" s="6"/>
    </row>
    <row r="72" spans="2:7" x14ac:dyDescent="0.25">
      <c r="B72" s="3"/>
      <c r="C72" s="4"/>
      <c r="D72" s="10"/>
      <c r="E72" s="6"/>
      <c r="F72" s="6"/>
      <c r="G72" s="6"/>
    </row>
    <row r="73" spans="2:7" x14ac:dyDescent="0.25">
      <c r="B73" s="3"/>
      <c r="C73" s="4"/>
      <c r="D73" s="10"/>
      <c r="E73" s="6"/>
      <c r="F73" s="6"/>
      <c r="G73" s="6"/>
    </row>
    <row r="74" spans="2:7" x14ac:dyDescent="0.25">
      <c r="B74" s="3"/>
      <c r="C74" s="4"/>
      <c r="D74" s="10"/>
      <c r="E74" s="6"/>
      <c r="F74" s="6"/>
      <c r="G74" s="6"/>
    </row>
    <row r="75" spans="2:7" x14ac:dyDescent="0.25">
      <c r="B75" s="3"/>
      <c r="C75" s="4"/>
      <c r="D75" s="10"/>
      <c r="E75" s="6"/>
      <c r="F75" s="6"/>
      <c r="G75" s="6"/>
    </row>
    <row r="76" spans="2:7" x14ac:dyDescent="0.25">
      <c r="B76" s="3"/>
      <c r="C76" s="4"/>
      <c r="D76" s="10"/>
      <c r="E76" s="6"/>
      <c r="F76" s="6"/>
      <c r="G76" s="6"/>
    </row>
    <row r="77" spans="2:7" x14ac:dyDescent="0.25">
      <c r="B77" s="3"/>
      <c r="C77" s="4"/>
      <c r="D77" s="10"/>
      <c r="E77" s="6"/>
      <c r="F77" s="6"/>
      <c r="G77" s="6"/>
    </row>
    <row r="78" spans="2:7" x14ac:dyDescent="0.25">
      <c r="B78" s="3"/>
      <c r="C78" s="4"/>
      <c r="D78" s="10"/>
      <c r="E78" s="6"/>
      <c r="F78" s="6"/>
      <c r="G78" s="6"/>
    </row>
    <row r="79" spans="2:7" x14ac:dyDescent="0.25">
      <c r="B79" s="3"/>
      <c r="C79" s="4"/>
      <c r="D79" s="10"/>
      <c r="E79" s="6"/>
      <c r="F79" s="6"/>
      <c r="G79" s="6"/>
    </row>
    <row r="80" spans="2:7" x14ac:dyDescent="0.25">
      <c r="B80" s="3"/>
      <c r="C80" s="4"/>
      <c r="D80" s="10"/>
      <c r="E80" s="6"/>
      <c r="F80" s="6"/>
      <c r="G80" s="6"/>
    </row>
    <row r="81" spans="2:7" x14ac:dyDescent="0.25">
      <c r="B81" s="3"/>
      <c r="C81" s="4"/>
      <c r="D81" s="10"/>
      <c r="E81" s="6"/>
      <c r="F81" s="6"/>
      <c r="G81" s="6"/>
    </row>
    <row r="82" spans="2:7" x14ac:dyDescent="0.25">
      <c r="B82" s="3"/>
      <c r="C82" s="4"/>
      <c r="D82" s="10"/>
      <c r="E82" s="6"/>
      <c r="F82" s="6"/>
      <c r="G82" s="6"/>
    </row>
    <row r="83" spans="2:7" x14ac:dyDescent="0.25">
      <c r="B83" s="3"/>
      <c r="C83" s="4"/>
      <c r="D83" s="10"/>
      <c r="E83" s="6"/>
      <c r="F83" s="6"/>
      <c r="G83" s="6"/>
    </row>
    <row r="84" spans="2:7" x14ac:dyDescent="0.25">
      <c r="B84" s="3"/>
      <c r="C84" s="4"/>
      <c r="D84" s="10"/>
      <c r="E84" s="6"/>
      <c r="F84" s="6"/>
      <c r="G84" s="6"/>
    </row>
    <row r="85" spans="2:7" x14ac:dyDescent="0.25">
      <c r="B85" s="3"/>
      <c r="C85" s="4"/>
      <c r="D85" s="10"/>
      <c r="E85" s="6"/>
      <c r="F85" s="6"/>
      <c r="G85" s="6"/>
    </row>
    <row r="86" spans="2:7" x14ac:dyDescent="0.25">
      <c r="B86" s="3"/>
      <c r="C86" s="4"/>
      <c r="D86" s="10"/>
      <c r="E86" s="6"/>
      <c r="F86" s="6"/>
      <c r="G86" s="6"/>
    </row>
    <row r="87" spans="2:7" x14ac:dyDescent="0.25">
      <c r="B87" s="3"/>
      <c r="C87" s="4"/>
      <c r="D87" s="10"/>
      <c r="E87" s="6"/>
      <c r="F87" s="6"/>
      <c r="G87" s="6"/>
    </row>
    <row r="88" spans="2:7" x14ac:dyDescent="0.25">
      <c r="B88" s="3"/>
      <c r="C88" s="4"/>
      <c r="D88" s="10"/>
      <c r="E88" s="6"/>
      <c r="F88" s="6"/>
      <c r="G88" s="6"/>
    </row>
    <row r="89" spans="2:7" x14ac:dyDescent="0.25">
      <c r="B89" s="3"/>
      <c r="C89" s="4"/>
      <c r="D89" s="10"/>
      <c r="E89" s="6"/>
      <c r="F89" s="6"/>
      <c r="G89" s="6"/>
    </row>
    <row r="90" spans="2:7" x14ac:dyDescent="0.25">
      <c r="B90" s="3"/>
      <c r="C90" s="4"/>
      <c r="D90" s="10"/>
      <c r="E90" s="6"/>
      <c r="F90" s="6"/>
      <c r="G90" s="6"/>
    </row>
    <row r="91" spans="2:7" x14ac:dyDescent="0.25">
      <c r="B91" s="3"/>
      <c r="C91" s="4"/>
      <c r="D91" s="10"/>
      <c r="E91" s="6"/>
      <c r="F91" s="6"/>
      <c r="G91" s="6"/>
    </row>
    <row r="92" spans="2:7" x14ac:dyDescent="0.25">
      <c r="B92" s="3"/>
      <c r="C92" s="4"/>
      <c r="D92" s="10"/>
      <c r="E92" s="6"/>
      <c r="F92" s="6"/>
      <c r="G92" s="6"/>
    </row>
    <row r="93" spans="2:7" x14ac:dyDescent="0.25">
      <c r="B93" s="3"/>
      <c r="C93" s="4"/>
      <c r="D93" s="10"/>
      <c r="E93" s="6"/>
      <c r="F93" s="6"/>
      <c r="G93" s="6"/>
    </row>
    <row r="94" spans="2:7" x14ac:dyDescent="0.25">
      <c r="B94" s="3"/>
      <c r="C94" s="4"/>
      <c r="D94" s="10"/>
      <c r="E94" s="6"/>
      <c r="F94" s="6"/>
      <c r="G94" s="6"/>
    </row>
    <row r="95" spans="2:7" x14ac:dyDescent="0.25">
      <c r="B95" s="3"/>
      <c r="C95" s="4"/>
      <c r="D95" s="10"/>
      <c r="E95" s="6"/>
      <c r="F95" s="6"/>
      <c r="G95" s="6"/>
    </row>
    <row r="96" spans="2:7" x14ac:dyDescent="0.25">
      <c r="B96" s="3"/>
      <c r="C96" s="4"/>
      <c r="D96" s="10"/>
      <c r="E96" s="6"/>
      <c r="F96" s="6"/>
      <c r="G96" s="6"/>
    </row>
    <row r="97" spans="2:7" x14ac:dyDescent="0.25">
      <c r="B97" s="3"/>
      <c r="C97" s="4"/>
      <c r="D97" s="10"/>
      <c r="E97" s="6"/>
      <c r="F97" s="6"/>
      <c r="G97" s="6"/>
    </row>
    <row r="98" spans="2:7" x14ac:dyDescent="0.25">
      <c r="B98" s="3"/>
      <c r="C98" s="4"/>
      <c r="D98" s="10"/>
      <c r="E98" s="6"/>
      <c r="F98" s="6"/>
      <c r="G98" s="6"/>
    </row>
    <row r="99" spans="2:7" x14ac:dyDescent="0.25">
      <c r="B99" s="3"/>
      <c r="C99" s="4"/>
      <c r="D99" s="10"/>
      <c r="E99" s="6"/>
      <c r="F99" s="6"/>
      <c r="G99" s="6"/>
    </row>
    <row r="100" spans="2:7" x14ac:dyDescent="0.25">
      <c r="B100" s="3"/>
      <c r="C100" s="4"/>
      <c r="D100" s="10"/>
      <c r="E100" s="6"/>
      <c r="F100" s="6"/>
      <c r="G100" s="6"/>
    </row>
    <row r="101" spans="2:7" x14ac:dyDescent="0.25">
      <c r="B101" s="3"/>
      <c r="C101" s="4"/>
      <c r="D101" s="10"/>
      <c r="E101" s="6"/>
      <c r="F101" s="6"/>
      <c r="G101" s="6"/>
    </row>
    <row r="102" spans="2:7" x14ac:dyDescent="0.25">
      <c r="B102" s="3"/>
      <c r="C102" s="4"/>
      <c r="D102" s="10"/>
      <c r="E102" s="6"/>
      <c r="F102" s="6"/>
      <c r="G102" s="6"/>
    </row>
    <row r="103" spans="2:7" x14ac:dyDescent="0.25">
      <c r="B103" s="3"/>
      <c r="C103" s="4"/>
      <c r="D103" s="10"/>
      <c r="E103" s="6"/>
      <c r="F103" s="6"/>
      <c r="G103" s="6"/>
    </row>
    <row r="104" spans="2:7" x14ac:dyDescent="0.25">
      <c r="B104" s="3"/>
      <c r="C104" s="4"/>
      <c r="D104" s="10"/>
      <c r="E104" s="6"/>
      <c r="F104" s="6"/>
      <c r="G104" s="6"/>
    </row>
    <row r="105" spans="2:7" x14ac:dyDescent="0.25">
      <c r="B105" s="3"/>
      <c r="C105" s="4"/>
      <c r="D105" s="10"/>
      <c r="E105" s="6"/>
      <c r="F105" s="6"/>
      <c r="G105" s="6"/>
    </row>
    <row r="106" spans="2:7" x14ac:dyDescent="0.25">
      <c r="B106" s="3"/>
      <c r="C106" s="4"/>
      <c r="D106" s="10"/>
      <c r="E106" s="6"/>
      <c r="F106" s="6"/>
      <c r="G106" s="6"/>
    </row>
    <row r="107" spans="2:7" x14ac:dyDescent="0.25">
      <c r="B107" s="3"/>
      <c r="C107" s="4"/>
      <c r="D107" s="10"/>
      <c r="E107" s="6"/>
      <c r="F107" s="6"/>
      <c r="G107" s="6"/>
    </row>
    <row r="108" spans="2:7" x14ac:dyDescent="0.25">
      <c r="B108" s="3"/>
      <c r="C108" s="4"/>
      <c r="D108" s="10"/>
      <c r="E108" s="6"/>
      <c r="F108" s="6"/>
      <c r="G108" s="6"/>
    </row>
    <row r="109" spans="2:7" x14ac:dyDescent="0.25">
      <c r="B109" s="3"/>
      <c r="C109" s="4"/>
      <c r="D109" s="10"/>
      <c r="E109" s="6"/>
      <c r="F109" s="6"/>
      <c r="G109" s="6"/>
    </row>
    <row r="110" spans="2:7" x14ac:dyDescent="0.25">
      <c r="B110" s="3"/>
      <c r="C110" s="4"/>
      <c r="D110" s="10"/>
      <c r="E110" s="6"/>
      <c r="F110" s="6"/>
      <c r="G110" s="6"/>
    </row>
    <row r="111" spans="2:7" x14ac:dyDescent="0.25">
      <c r="B111" s="3"/>
      <c r="C111" s="4"/>
      <c r="D111" s="10"/>
      <c r="E111" s="6"/>
      <c r="F111" s="6"/>
      <c r="G111" s="6"/>
    </row>
    <row r="112" spans="2:7" x14ac:dyDescent="0.25">
      <c r="B112" s="3"/>
      <c r="C112" s="4"/>
      <c r="D112" s="10"/>
      <c r="E112" s="6"/>
      <c r="F112" s="6"/>
      <c r="G112" s="6"/>
    </row>
    <row r="113" spans="2:7" x14ac:dyDescent="0.25">
      <c r="B113" s="3"/>
      <c r="C113" s="4"/>
      <c r="D113" s="10"/>
      <c r="E113" s="6"/>
      <c r="F113" s="6"/>
      <c r="G113" s="6"/>
    </row>
    <row r="114" spans="2:7" x14ac:dyDescent="0.25">
      <c r="B114" s="3"/>
      <c r="C114" s="4"/>
      <c r="D114" s="10"/>
      <c r="E114" s="6"/>
      <c r="F114" s="6"/>
      <c r="G114" s="6"/>
    </row>
    <row r="115" spans="2:7" x14ac:dyDescent="0.25">
      <c r="B115" s="3"/>
      <c r="C115" s="4"/>
      <c r="D115" s="10"/>
      <c r="E115" s="6"/>
      <c r="F115" s="6"/>
      <c r="G115" s="6"/>
    </row>
    <row r="116" spans="2:7" x14ac:dyDescent="0.25">
      <c r="B116" s="3"/>
      <c r="C116" s="4"/>
      <c r="D116" s="10"/>
      <c r="E116" s="6"/>
      <c r="F116" s="6"/>
      <c r="G116" s="6"/>
    </row>
    <row r="117" spans="2:7" x14ac:dyDescent="0.25">
      <c r="B117" s="3"/>
      <c r="C117" s="4"/>
      <c r="D117" s="10"/>
      <c r="E117" s="6"/>
      <c r="F117" s="6"/>
      <c r="G117" s="6"/>
    </row>
    <row r="118" spans="2:7" x14ac:dyDescent="0.25">
      <c r="B118" s="3"/>
      <c r="C118" s="4"/>
      <c r="D118" s="10"/>
      <c r="E118" s="6"/>
      <c r="F118" s="6"/>
      <c r="G118" s="6"/>
    </row>
    <row r="119" spans="2:7" x14ac:dyDescent="0.25">
      <c r="B119" s="3"/>
      <c r="C119" s="4"/>
      <c r="D119" s="10"/>
      <c r="E119" s="6"/>
      <c r="F119" s="6"/>
      <c r="G119" s="6"/>
    </row>
    <row r="120" spans="2:7" x14ac:dyDescent="0.25">
      <c r="B120" s="3"/>
      <c r="C120" s="4"/>
      <c r="D120" s="10"/>
      <c r="E120" s="6"/>
      <c r="F120" s="6"/>
      <c r="G120" s="6"/>
    </row>
    <row r="121" spans="2:7" x14ac:dyDescent="0.25">
      <c r="B121" s="3"/>
      <c r="C121" s="4"/>
      <c r="D121" s="10"/>
      <c r="E121" s="6"/>
      <c r="F121" s="6"/>
      <c r="G121" s="6"/>
    </row>
    <row r="122" spans="2:7" x14ac:dyDescent="0.25">
      <c r="B122" s="3"/>
      <c r="C122" s="4"/>
      <c r="D122" s="10"/>
      <c r="E122" s="6"/>
      <c r="F122" s="6"/>
      <c r="G122" s="6"/>
    </row>
    <row r="123" spans="2:7" x14ac:dyDescent="0.25">
      <c r="B123" s="3"/>
      <c r="C123" s="4"/>
      <c r="D123" s="10"/>
      <c r="E123" s="6"/>
      <c r="F123" s="6"/>
      <c r="G123" s="6"/>
    </row>
    <row r="124" spans="2:7" x14ac:dyDescent="0.25">
      <c r="B124" s="3"/>
      <c r="C124" s="4"/>
      <c r="D124" s="10"/>
      <c r="E124" s="6"/>
      <c r="F124" s="6"/>
      <c r="G124" s="6"/>
    </row>
    <row r="125" spans="2:7" x14ac:dyDescent="0.25">
      <c r="B125" s="3"/>
      <c r="C125" s="4"/>
      <c r="D125" s="10"/>
      <c r="E125" s="6"/>
      <c r="F125" s="6"/>
      <c r="G125" s="6"/>
    </row>
    <row r="126" spans="2:7" x14ac:dyDescent="0.25">
      <c r="B126" s="3"/>
      <c r="C126" s="4"/>
      <c r="D126" s="10"/>
      <c r="E126" s="6"/>
      <c r="F126" s="6"/>
      <c r="G126" s="6"/>
    </row>
    <row r="127" spans="2:7" x14ac:dyDescent="0.25">
      <c r="B127" s="3"/>
      <c r="C127" s="4"/>
      <c r="D127" s="10"/>
      <c r="E127" s="6"/>
      <c r="F127" s="6"/>
      <c r="G127" s="6"/>
    </row>
    <row r="128" spans="2:7" x14ac:dyDescent="0.25">
      <c r="B128" s="3"/>
      <c r="C128" s="4"/>
      <c r="D128" s="10"/>
      <c r="E128" s="6"/>
      <c r="F128" s="6"/>
      <c r="G128" s="6"/>
    </row>
    <row r="129" spans="2:7" x14ac:dyDescent="0.25">
      <c r="B129" s="3"/>
      <c r="C129" s="4"/>
      <c r="D129" s="10"/>
      <c r="E129" s="6"/>
      <c r="F129" s="6"/>
      <c r="G129" s="6"/>
    </row>
    <row r="130" spans="2:7" x14ac:dyDescent="0.25">
      <c r="B130" s="3"/>
      <c r="C130" s="4"/>
      <c r="D130" s="10"/>
      <c r="E130" s="6"/>
      <c r="F130" s="6"/>
      <c r="G130" s="6"/>
    </row>
    <row r="131" spans="2:7" x14ac:dyDescent="0.25">
      <c r="B131" s="3"/>
      <c r="C131" s="4"/>
      <c r="D131" s="10"/>
      <c r="E131" s="6"/>
      <c r="F131" s="6"/>
      <c r="G131" s="6"/>
    </row>
    <row r="132" spans="2:7" x14ac:dyDescent="0.25">
      <c r="B132" s="3"/>
      <c r="C132" s="4"/>
      <c r="D132" s="10"/>
      <c r="E132" s="6"/>
      <c r="F132" s="6"/>
      <c r="G132" s="6"/>
    </row>
    <row r="133" spans="2:7" x14ac:dyDescent="0.25">
      <c r="B133" s="3"/>
      <c r="C133" s="4"/>
      <c r="D133" s="10"/>
      <c r="E133" s="6"/>
      <c r="F133" s="6"/>
      <c r="G133" s="6"/>
    </row>
    <row r="134" spans="2:7" x14ac:dyDescent="0.25">
      <c r="B134" s="3"/>
      <c r="C134" s="4"/>
      <c r="D134" s="10"/>
      <c r="E134" s="6"/>
      <c r="F134" s="6"/>
      <c r="G134" s="6"/>
    </row>
    <row r="135" spans="2:7" x14ac:dyDescent="0.25">
      <c r="B135" s="3"/>
      <c r="C135" s="4"/>
      <c r="D135" s="10"/>
      <c r="E135" s="6"/>
      <c r="F135" s="6"/>
      <c r="G135" s="6"/>
    </row>
    <row r="136" spans="2:7" x14ac:dyDescent="0.25">
      <c r="B136" s="3"/>
      <c r="C136" s="4"/>
      <c r="D136" s="10"/>
      <c r="E136" s="6"/>
      <c r="F136" s="6"/>
      <c r="G136" s="6"/>
    </row>
    <row r="137" spans="2:7" x14ac:dyDescent="0.25">
      <c r="B137" s="3"/>
      <c r="C137" s="4"/>
      <c r="D137" s="10"/>
      <c r="E137" s="6"/>
      <c r="F137" s="6"/>
      <c r="G137" s="6"/>
    </row>
    <row r="138" spans="2:7" x14ac:dyDescent="0.25">
      <c r="B138" s="3"/>
      <c r="C138" s="4"/>
      <c r="D138" s="10"/>
      <c r="E138" s="6"/>
      <c r="F138" s="6"/>
      <c r="G138" s="6"/>
    </row>
    <row r="139" spans="2:7" x14ac:dyDescent="0.25">
      <c r="B139" s="3"/>
      <c r="C139" s="4"/>
      <c r="D139" s="10"/>
      <c r="E139" s="6"/>
      <c r="F139" s="6"/>
      <c r="G139" s="6"/>
    </row>
    <row r="140" spans="2:7" x14ac:dyDescent="0.25">
      <c r="B140" s="3"/>
      <c r="C140" s="4"/>
      <c r="D140" s="10"/>
      <c r="E140" s="6"/>
      <c r="F140" s="6"/>
      <c r="G140" s="6"/>
    </row>
    <row r="141" spans="2:7" x14ac:dyDescent="0.25">
      <c r="B141" s="3"/>
      <c r="C141" s="4"/>
      <c r="D141" s="10"/>
      <c r="E141" s="6"/>
      <c r="F141" s="6"/>
      <c r="G141" s="6"/>
    </row>
    <row r="142" spans="2:7" x14ac:dyDescent="0.25">
      <c r="B142" s="3"/>
      <c r="C142" s="4"/>
      <c r="D142" s="10"/>
      <c r="E142" s="6"/>
      <c r="F142" s="6"/>
      <c r="G142" s="6"/>
    </row>
    <row r="143" spans="2:7" x14ac:dyDescent="0.25">
      <c r="B143" s="3"/>
      <c r="C143" s="4"/>
      <c r="D143" s="10"/>
      <c r="E143" s="6"/>
      <c r="F143" s="6"/>
      <c r="G143" s="6"/>
    </row>
    <row r="144" spans="2:7" x14ac:dyDescent="0.25">
      <c r="B144" s="3"/>
      <c r="C144" s="4"/>
      <c r="D144" s="10"/>
      <c r="E144" s="6"/>
      <c r="F144" s="6"/>
      <c r="G144" s="6"/>
    </row>
    <row r="145" spans="2:7" x14ac:dyDescent="0.25">
      <c r="B145" s="3"/>
      <c r="C145" s="4"/>
      <c r="D145" s="10"/>
      <c r="E145" s="6"/>
      <c r="F145" s="6"/>
      <c r="G145" s="6"/>
    </row>
    <row r="146" spans="2:7" x14ac:dyDescent="0.25">
      <c r="B146" s="3"/>
      <c r="C146" s="4"/>
      <c r="D146" s="10"/>
      <c r="E146" s="6"/>
      <c r="F146" s="6"/>
      <c r="G146" s="6"/>
    </row>
    <row r="147" spans="2:7" x14ac:dyDescent="0.25">
      <c r="B147" s="3"/>
      <c r="C147" s="4"/>
      <c r="D147" s="10"/>
      <c r="E147" s="6"/>
      <c r="F147" s="6"/>
      <c r="G147" s="6"/>
    </row>
    <row r="148" spans="2:7" x14ac:dyDescent="0.25">
      <c r="B148" s="3"/>
      <c r="C148" s="4"/>
      <c r="D148" s="10"/>
      <c r="E148" s="6"/>
      <c r="F148" s="6"/>
      <c r="G148" s="6"/>
    </row>
    <row r="149" spans="2:7" x14ac:dyDescent="0.25">
      <c r="B149" s="3"/>
      <c r="C149" s="4"/>
      <c r="D149" s="10"/>
      <c r="E149" s="6"/>
      <c r="F149" s="6"/>
      <c r="G149" s="6"/>
    </row>
    <row r="150" spans="2:7" x14ac:dyDescent="0.25">
      <c r="B150" s="3"/>
      <c r="C150" s="4"/>
      <c r="D150" s="10"/>
      <c r="E150" s="6"/>
      <c r="F150" s="6"/>
      <c r="G150" s="6"/>
    </row>
    <row r="151" spans="2:7" x14ac:dyDescent="0.25">
      <c r="B151" s="3"/>
      <c r="C151" s="4"/>
      <c r="D151" s="10"/>
      <c r="E151" s="6"/>
      <c r="F151" s="6"/>
      <c r="G151" s="6"/>
    </row>
    <row r="152" spans="2:7" x14ac:dyDescent="0.25">
      <c r="B152" s="3"/>
      <c r="C152" s="4"/>
      <c r="D152" s="10"/>
      <c r="E152" s="6"/>
      <c r="F152" s="6"/>
      <c r="G152" s="6"/>
    </row>
    <row r="153" spans="2:7" x14ac:dyDescent="0.25">
      <c r="B153" s="3"/>
      <c r="C153" s="4"/>
      <c r="D153" s="10"/>
      <c r="E153" s="6"/>
      <c r="F153" s="6"/>
      <c r="G153" s="6"/>
    </row>
    <row r="154" spans="2:7" x14ac:dyDescent="0.25">
      <c r="B154" s="3"/>
      <c r="C154" s="4"/>
      <c r="D154" s="10"/>
      <c r="E154" s="6"/>
      <c r="F154" s="6"/>
      <c r="G154" s="6"/>
    </row>
    <row r="155" spans="2:7" x14ac:dyDescent="0.25">
      <c r="B155" s="3"/>
      <c r="C155" s="4"/>
      <c r="D155" s="10"/>
      <c r="E155" s="6"/>
      <c r="F155" s="6"/>
      <c r="G155" s="6"/>
    </row>
    <row r="156" spans="2:7" x14ac:dyDescent="0.25">
      <c r="B156" s="3"/>
      <c r="C156" s="4"/>
      <c r="D156" s="10"/>
      <c r="E156" s="6"/>
      <c r="F156" s="6"/>
      <c r="G156" s="6"/>
    </row>
    <row r="157" spans="2:7" x14ac:dyDescent="0.25">
      <c r="B157" s="3"/>
      <c r="C157" s="4"/>
      <c r="D157" s="10"/>
      <c r="E157" s="6"/>
      <c r="F157" s="6"/>
      <c r="G157" s="6"/>
    </row>
    <row r="158" spans="2:7" x14ac:dyDescent="0.25">
      <c r="B158" s="3"/>
      <c r="C158" s="4"/>
      <c r="D158" s="10"/>
      <c r="E158" s="6"/>
      <c r="F158" s="6"/>
      <c r="G158" s="6"/>
    </row>
    <row r="159" spans="2:7" x14ac:dyDescent="0.25">
      <c r="B159" s="3"/>
      <c r="C159" s="4"/>
      <c r="D159" s="10"/>
      <c r="E159" s="6"/>
      <c r="F159" s="6"/>
      <c r="G159" s="6"/>
    </row>
    <row r="160" spans="2:7" x14ac:dyDescent="0.25">
      <c r="B160" s="3"/>
      <c r="C160" s="4"/>
      <c r="D160" s="10"/>
      <c r="E160" s="6"/>
      <c r="F160" s="6"/>
      <c r="G160" s="6"/>
    </row>
    <row r="161" spans="2:7" x14ac:dyDescent="0.25">
      <c r="B161" s="3"/>
      <c r="C161" s="4"/>
      <c r="D161" s="10"/>
      <c r="E161" s="6"/>
      <c r="F161" s="6"/>
      <c r="G161" s="6"/>
    </row>
    <row r="162" spans="2:7" x14ac:dyDescent="0.25">
      <c r="B162" s="3"/>
      <c r="C162" s="4"/>
      <c r="D162" s="10"/>
      <c r="E162" s="6"/>
      <c r="F162" s="6"/>
      <c r="G162" s="6"/>
    </row>
    <row r="163" spans="2:7" x14ac:dyDescent="0.25">
      <c r="B163" s="3"/>
      <c r="C163" s="4"/>
      <c r="D163" s="10"/>
      <c r="E163" s="6"/>
      <c r="F163" s="6"/>
      <c r="G163" s="6"/>
    </row>
    <row r="164" spans="2:7" x14ac:dyDescent="0.25">
      <c r="B164" s="3"/>
      <c r="C164" s="4"/>
      <c r="D164" s="10"/>
      <c r="E164" s="6"/>
      <c r="F164" s="6"/>
      <c r="G164" s="6"/>
    </row>
    <row r="165" spans="2:7" x14ac:dyDescent="0.25">
      <c r="B165" s="3"/>
      <c r="C165" s="4"/>
      <c r="D165" s="10"/>
      <c r="E165" s="6"/>
      <c r="F165" s="6"/>
      <c r="G165" s="6"/>
    </row>
    <row r="166" spans="2:7" x14ac:dyDescent="0.25">
      <c r="B166" s="3"/>
      <c r="C166" s="4"/>
      <c r="D166" s="10"/>
      <c r="E166" s="6"/>
      <c r="F166" s="6"/>
      <c r="G166" s="6"/>
    </row>
    <row r="167" spans="2:7" x14ac:dyDescent="0.25">
      <c r="B167" s="3"/>
      <c r="C167" s="4"/>
      <c r="D167" s="10"/>
      <c r="E167" s="6"/>
      <c r="F167" s="6"/>
      <c r="G167" s="6"/>
    </row>
    <row r="168" spans="2:7" x14ac:dyDescent="0.25">
      <c r="B168" s="3"/>
      <c r="C168" s="4"/>
      <c r="D168" s="10"/>
      <c r="E168" s="6"/>
      <c r="F168" s="6"/>
      <c r="G168" s="6"/>
    </row>
    <row r="169" spans="2:7" x14ac:dyDescent="0.25">
      <c r="B169" s="3"/>
      <c r="C169" s="4"/>
      <c r="D169" s="10"/>
      <c r="E169" s="6"/>
      <c r="F169" s="6"/>
      <c r="G169" s="6"/>
    </row>
    <row r="170" spans="2:7" x14ac:dyDescent="0.25">
      <c r="B170" s="3"/>
      <c r="C170" s="4"/>
      <c r="D170" s="10"/>
      <c r="E170" s="6"/>
      <c r="F170" s="6"/>
      <c r="G170" s="6"/>
    </row>
    <row r="171" spans="2:7" x14ac:dyDescent="0.25">
      <c r="B171" s="3"/>
      <c r="C171" s="4"/>
      <c r="D171" s="10"/>
      <c r="E171" s="6"/>
      <c r="F171" s="6"/>
      <c r="G171" s="6"/>
    </row>
    <row r="172" spans="2:7" x14ac:dyDescent="0.25">
      <c r="B172" s="3"/>
      <c r="C172" s="4"/>
      <c r="D172" s="10"/>
      <c r="E172" s="6"/>
      <c r="F172" s="6"/>
      <c r="G172" s="6"/>
    </row>
    <row r="173" spans="2:7" x14ac:dyDescent="0.25">
      <c r="B173" s="3"/>
      <c r="C173" s="4"/>
      <c r="D173" s="10"/>
      <c r="E173" s="6"/>
      <c r="F173" s="6"/>
      <c r="G173" s="6"/>
    </row>
    <row r="174" spans="2:7" x14ac:dyDescent="0.25">
      <c r="B174" s="3"/>
      <c r="C174" s="4"/>
      <c r="D174" s="10"/>
      <c r="E174" s="6"/>
      <c r="F174" s="6"/>
      <c r="G174" s="6"/>
    </row>
    <row r="175" spans="2:7" x14ac:dyDescent="0.25">
      <c r="B175" s="3"/>
      <c r="C175" s="4"/>
      <c r="D175" s="10"/>
      <c r="E175" s="6"/>
      <c r="F175" s="6"/>
      <c r="G175" s="6"/>
    </row>
    <row r="176" spans="2:7" x14ac:dyDescent="0.25">
      <c r="B176" s="3"/>
      <c r="C176" s="4"/>
      <c r="D176" s="10"/>
      <c r="E176" s="6"/>
      <c r="F176" s="6"/>
      <c r="G176" s="6"/>
    </row>
    <row r="177" spans="2:7" x14ac:dyDescent="0.25">
      <c r="B177" s="3"/>
      <c r="C177" s="4"/>
      <c r="D177" s="10"/>
      <c r="E177" s="6"/>
      <c r="F177" s="6"/>
      <c r="G177" s="6"/>
    </row>
    <row r="178" spans="2:7" x14ac:dyDescent="0.25">
      <c r="B178" s="3"/>
      <c r="C178" s="4"/>
      <c r="D178" s="10"/>
      <c r="E178" s="6"/>
      <c r="F178" s="6"/>
      <c r="G178" s="6"/>
    </row>
    <row r="179" spans="2:7" x14ac:dyDescent="0.25">
      <c r="B179" s="3"/>
      <c r="C179" s="4"/>
      <c r="D179" s="10"/>
      <c r="E179" s="6"/>
      <c r="F179" s="6"/>
      <c r="G179" s="6"/>
    </row>
    <row r="180" spans="2:7" x14ac:dyDescent="0.25">
      <c r="B180" s="3"/>
      <c r="C180" s="4"/>
      <c r="D180" s="10"/>
      <c r="E180" s="6"/>
      <c r="F180" s="6"/>
      <c r="G180" s="6"/>
    </row>
    <row r="181" spans="2:7" x14ac:dyDescent="0.25">
      <c r="B181" s="3"/>
      <c r="C181" s="4"/>
      <c r="D181" s="10"/>
      <c r="E181" s="6"/>
      <c r="F181" s="6"/>
      <c r="G181" s="6"/>
    </row>
    <row r="182" spans="2:7" x14ac:dyDescent="0.25">
      <c r="B182" s="3"/>
      <c r="C182" s="4"/>
      <c r="D182" s="10"/>
      <c r="E182" s="6"/>
      <c r="F182" s="6"/>
      <c r="G182" s="6"/>
    </row>
    <row r="183" spans="2:7" x14ac:dyDescent="0.25">
      <c r="B183" s="3"/>
      <c r="C183" s="4"/>
      <c r="D183" s="10"/>
      <c r="E183" s="6"/>
      <c r="F183" s="6"/>
      <c r="G183" s="6"/>
    </row>
    <row r="184" spans="2:7" x14ac:dyDescent="0.25">
      <c r="B184" s="3"/>
      <c r="C184" s="4"/>
      <c r="D184" s="10"/>
      <c r="E184" s="6"/>
      <c r="F184" s="6"/>
      <c r="G184" s="6"/>
    </row>
    <row r="185" spans="2:7" x14ac:dyDescent="0.25">
      <c r="B185" s="3"/>
      <c r="C185" s="4"/>
      <c r="D185" s="10"/>
      <c r="E185" s="6"/>
      <c r="F185" s="6"/>
      <c r="G185" s="6"/>
    </row>
    <row r="186" spans="2:7" x14ac:dyDescent="0.25">
      <c r="B186" s="3"/>
      <c r="C186" s="4"/>
      <c r="D186" s="10"/>
      <c r="E186" s="6"/>
      <c r="F186" s="6"/>
      <c r="G186" s="6"/>
    </row>
    <row r="187" spans="2:7" x14ac:dyDescent="0.25">
      <c r="B187" s="3"/>
      <c r="C187" s="4"/>
      <c r="D187" s="10"/>
      <c r="E187" s="6"/>
      <c r="F187" s="6"/>
      <c r="G187" s="6"/>
    </row>
    <row r="188" spans="2:7" x14ac:dyDescent="0.25">
      <c r="B188" s="3"/>
      <c r="C188" s="4"/>
      <c r="D188" s="10"/>
      <c r="E188" s="6"/>
      <c r="F188" s="6"/>
      <c r="G188" s="6"/>
    </row>
    <row r="189" spans="2:7" x14ac:dyDescent="0.25">
      <c r="B189" s="3"/>
      <c r="C189" s="4"/>
      <c r="D189" s="10"/>
      <c r="E189" s="6"/>
      <c r="F189" s="6"/>
      <c r="G189" s="6"/>
    </row>
    <row r="190" spans="2:7" x14ac:dyDescent="0.25">
      <c r="B190" s="3"/>
      <c r="C190" s="4"/>
      <c r="D190" s="10"/>
      <c r="E190" s="6"/>
      <c r="F190" s="6"/>
      <c r="G190" s="6"/>
    </row>
    <row r="191" spans="2:7" x14ac:dyDescent="0.25">
      <c r="B191" s="3"/>
      <c r="C191" s="4"/>
      <c r="D191" s="10"/>
      <c r="E191" s="6"/>
      <c r="F191" s="6"/>
      <c r="G191" s="6"/>
    </row>
    <row r="192" spans="2:7" x14ac:dyDescent="0.25">
      <c r="B192" s="3"/>
      <c r="C192" s="4"/>
      <c r="D192" s="10"/>
      <c r="E192" s="6"/>
      <c r="F192" s="6"/>
      <c r="G192" s="6"/>
    </row>
    <row r="193" spans="2:7" x14ac:dyDescent="0.25">
      <c r="B193" s="3"/>
      <c r="C193" s="4"/>
      <c r="D193" s="10"/>
      <c r="E193" s="6"/>
      <c r="F193" s="6"/>
      <c r="G193" s="6"/>
    </row>
    <row r="194" spans="2:7" x14ac:dyDescent="0.25">
      <c r="B194" s="3"/>
      <c r="C194" s="4"/>
      <c r="D194" s="10"/>
      <c r="E194" s="6"/>
      <c r="F194" s="6"/>
      <c r="G194" s="6"/>
    </row>
    <row r="195" spans="2:7" x14ac:dyDescent="0.25">
      <c r="B195" s="3"/>
      <c r="C195" s="4"/>
      <c r="D195" s="10"/>
      <c r="E195" s="6"/>
      <c r="F195" s="6"/>
      <c r="G195" s="6"/>
    </row>
    <row r="196" spans="2:7" x14ac:dyDescent="0.25">
      <c r="B196" s="3"/>
      <c r="C196" s="4"/>
      <c r="D196" s="10"/>
      <c r="E196" s="6"/>
      <c r="F196" s="6"/>
      <c r="G196" s="6"/>
    </row>
    <row r="197" spans="2:7" x14ac:dyDescent="0.25">
      <c r="B197" s="3"/>
      <c r="C197" s="4"/>
      <c r="D197" s="10"/>
      <c r="E197" s="6"/>
      <c r="F197" s="6"/>
      <c r="G197" s="6"/>
    </row>
    <row r="198" spans="2:7" x14ac:dyDescent="0.25">
      <c r="B198" s="3"/>
      <c r="C198" s="4"/>
      <c r="D198" s="10"/>
      <c r="E198" s="6"/>
      <c r="F198" s="6"/>
      <c r="G198" s="6"/>
    </row>
    <row r="199" spans="2:7" x14ac:dyDescent="0.25">
      <c r="B199" s="3"/>
      <c r="C199" s="4"/>
      <c r="D199" s="10"/>
      <c r="E199" s="6"/>
      <c r="F199" s="6"/>
      <c r="G199" s="6"/>
    </row>
    <row r="200" spans="2:7" x14ac:dyDescent="0.25">
      <c r="B200" s="3"/>
      <c r="C200" s="4"/>
      <c r="D200" s="10"/>
      <c r="E200" s="6"/>
      <c r="F200" s="6"/>
      <c r="G200" s="6"/>
    </row>
    <row r="201" spans="2:7" x14ac:dyDescent="0.25">
      <c r="B201" s="3"/>
      <c r="C201" s="4"/>
      <c r="D201" s="10"/>
      <c r="E201" s="6"/>
      <c r="F201" s="6"/>
      <c r="G201" s="6"/>
    </row>
    <row r="202" spans="2:7" x14ac:dyDescent="0.25">
      <c r="B202" s="3"/>
      <c r="C202" s="4"/>
      <c r="D202" s="10"/>
      <c r="E202" s="6"/>
      <c r="F202" s="6"/>
      <c r="G202" s="6"/>
    </row>
    <row r="203" spans="2:7" x14ac:dyDescent="0.25">
      <c r="B203" s="3"/>
      <c r="C203" s="4"/>
      <c r="D203" s="10"/>
      <c r="E203" s="6"/>
      <c r="F203" s="6"/>
      <c r="G203" s="6"/>
    </row>
    <row r="204" spans="2:7" x14ac:dyDescent="0.25">
      <c r="B204" s="3"/>
      <c r="C204" s="4"/>
      <c r="D204" s="10"/>
      <c r="E204" s="6"/>
      <c r="F204" s="6"/>
      <c r="G204" s="6"/>
    </row>
    <row r="205" spans="2:7" x14ac:dyDescent="0.25">
      <c r="B205" s="3"/>
      <c r="C205" s="4"/>
      <c r="D205" s="10"/>
      <c r="E205" s="6"/>
      <c r="F205" s="6"/>
      <c r="G205" s="6"/>
    </row>
    <row r="206" spans="2:7" x14ac:dyDescent="0.25">
      <c r="B206" s="3"/>
      <c r="C206" s="4"/>
      <c r="D206" s="10"/>
      <c r="E206" s="6"/>
      <c r="F206" s="6"/>
      <c r="G206" s="6"/>
    </row>
    <row r="207" spans="2:7" x14ac:dyDescent="0.25">
      <c r="B207" s="3"/>
      <c r="C207" s="4"/>
      <c r="D207" s="10"/>
      <c r="E207" s="6"/>
      <c r="F207" s="6"/>
      <c r="G207" s="6"/>
    </row>
    <row r="208" spans="2:7" x14ac:dyDescent="0.25">
      <c r="B208" s="3"/>
      <c r="C208" s="4"/>
      <c r="D208" s="10"/>
      <c r="E208" s="6"/>
      <c r="F208" s="6"/>
      <c r="G208" s="6"/>
    </row>
    <row r="209" spans="2:7" x14ac:dyDescent="0.25">
      <c r="B209" s="3"/>
      <c r="C209" s="4"/>
      <c r="D209" s="10"/>
      <c r="E209" s="6"/>
      <c r="F209" s="6"/>
      <c r="G209" s="6"/>
    </row>
    <row r="210" spans="2:7" x14ac:dyDescent="0.25">
      <c r="B210" s="3"/>
      <c r="C210" s="4"/>
      <c r="D210" s="10"/>
      <c r="E210" s="6"/>
      <c r="F210" s="6"/>
      <c r="G210" s="6"/>
    </row>
    <row r="211" spans="2:7" x14ac:dyDescent="0.25">
      <c r="B211" s="3"/>
      <c r="C211" s="4"/>
      <c r="D211" s="10"/>
      <c r="E211" s="6"/>
      <c r="F211" s="6"/>
      <c r="G211" s="6"/>
    </row>
    <row r="212" spans="2:7" x14ac:dyDescent="0.25">
      <c r="B212" s="3"/>
      <c r="C212" s="4"/>
      <c r="D212" s="10"/>
      <c r="E212" s="6"/>
      <c r="F212" s="6"/>
      <c r="G212" s="6"/>
    </row>
    <row r="213" spans="2:7" x14ac:dyDescent="0.25">
      <c r="B213" s="3"/>
      <c r="C213" s="4"/>
      <c r="D213" s="10"/>
      <c r="E213" s="6"/>
      <c r="F213" s="6"/>
      <c r="G213" s="6"/>
    </row>
    <row r="214" spans="2:7" x14ac:dyDescent="0.25">
      <c r="B214" s="3"/>
      <c r="C214" s="4"/>
      <c r="D214" s="10"/>
      <c r="E214" s="6"/>
      <c r="F214" s="6"/>
      <c r="G214" s="6"/>
    </row>
    <row r="215" spans="2:7" x14ac:dyDescent="0.25">
      <c r="B215" s="3"/>
      <c r="C215" s="4"/>
      <c r="D215" s="10"/>
      <c r="E215" s="6"/>
      <c r="F215" s="6"/>
      <c r="G215" s="6"/>
    </row>
    <row r="216" spans="2:7" x14ac:dyDescent="0.25">
      <c r="B216" s="3"/>
      <c r="C216" s="4"/>
      <c r="D216" s="10"/>
      <c r="E216" s="6"/>
      <c r="F216" s="6"/>
      <c r="G216" s="6"/>
    </row>
    <row r="217" spans="2:7" x14ac:dyDescent="0.25">
      <c r="B217" s="3"/>
      <c r="C217" s="4"/>
      <c r="D217" s="10"/>
      <c r="E217" s="6"/>
      <c r="F217" s="6"/>
      <c r="G217" s="6"/>
    </row>
    <row r="218" spans="2:7" x14ac:dyDescent="0.25">
      <c r="B218" s="3"/>
      <c r="C218" s="4"/>
      <c r="D218" s="10"/>
      <c r="E218" s="6"/>
      <c r="F218" s="6"/>
      <c r="G218" s="6"/>
    </row>
    <row r="219" spans="2:7" x14ac:dyDescent="0.25">
      <c r="B219" s="3"/>
      <c r="C219" s="4"/>
      <c r="D219" s="10"/>
      <c r="E219" s="6"/>
      <c r="F219" s="6"/>
      <c r="G219" s="6"/>
    </row>
    <row r="220" spans="2:7" x14ac:dyDescent="0.25">
      <c r="B220" s="3"/>
      <c r="C220" s="4"/>
      <c r="D220" s="10"/>
      <c r="E220" s="6"/>
      <c r="F220" s="6"/>
      <c r="G220" s="6"/>
    </row>
    <row r="221" spans="2:7" x14ac:dyDescent="0.25">
      <c r="B221" s="3"/>
      <c r="C221" s="4"/>
      <c r="D221" s="10"/>
      <c r="E221" s="6"/>
      <c r="F221" s="6"/>
      <c r="G221" s="6"/>
    </row>
    <row r="222" spans="2:7" x14ac:dyDescent="0.25">
      <c r="B222" s="3"/>
      <c r="C222" s="4"/>
      <c r="D222" s="10"/>
      <c r="E222" s="6"/>
      <c r="F222" s="6"/>
      <c r="G222" s="6"/>
    </row>
    <row r="223" spans="2:7" x14ac:dyDescent="0.25">
      <c r="B223" s="3"/>
      <c r="C223" s="4"/>
      <c r="D223" s="10"/>
      <c r="E223" s="6"/>
      <c r="F223" s="6"/>
      <c r="G223" s="6"/>
    </row>
    <row r="224" spans="2:7" x14ac:dyDescent="0.25">
      <c r="B224" s="3"/>
      <c r="C224" s="4"/>
      <c r="D224" s="10"/>
      <c r="E224" s="6"/>
      <c r="F224" s="6"/>
      <c r="G224" s="6"/>
    </row>
    <row r="225" spans="2:7" x14ac:dyDescent="0.25">
      <c r="B225" s="3"/>
      <c r="C225" s="4"/>
      <c r="D225" s="10"/>
      <c r="E225" s="6"/>
      <c r="F225" s="6"/>
      <c r="G225" s="6"/>
    </row>
    <row r="226" spans="2:7" x14ac:dyDescent="0.25">
      <c r="B226" s="3"/>
      <c r="C226" s="4"/>
      <c r="D226" s="10"/>
      <c r="E226" s="6"/>
      <c r="F226" s="6"/>
      <c r="G226" s="6"/>
    </row>
    <row r="227" spans="2:7" x14ac:dyDescent="0.25">
      <c r="B227" s="3"/>
      <c r="C227" s="4"/>
      <c r="D227" s="10"/>
      <c r="E227" s="6"/>
      <c r="F227" s="6"/>
      <c r="G227" s="6"/>
    </row>
    <row r="228" spans="2:7" x14ac:dyDescent="0.25">
      <c r="B228" s="3"/>
      <c r="C228" s="4"/>
      <c r="D228" s="10"/>
      <c r="E228" s="6"/>
      <c r="F228" s="6"/>
      <c r="G228" s="6"/>
    </row>
    <row r="229" spans="2:7" x14ac:dyDescent="0.25">
      <c r="B229" s="3"/>
      <c r="C229" s="4"/>
      <c r="D229" s="10"/>
      <c r="E229" s="6"/>
      <c r="F229" s="6"/>
      <c r="G229" s="6"/>
    </row>
    <row r="230" spans="2:7" x14ac:dyDescent="0.25">
      <c r="B230" s="3"/>
      <c r="C230" s="4"/>
      <c r="D230" s="10"/>
      <c r="E230" s="6"/>
      <c r="F230" s="6"/>
      <c r="G230" s="6"/>
    </row>
    <row r="231" spans="2:7" x14ac:dyDescent="0.25">
      <c r="B231" s="3"/>
      <c r="C231" s="4"/>
      <c r="D231" s="10"/>
      <c r="E231" s="6"/>
      <c r="F231" s="6"/>
      <c r="G231" s="6"/>
    </row>
    <row r="232" spans="2:7" x14ac:dyDescent="0.25">
      <c r="B232" s="3"/>
      <c r="C232" s="4"/>
      <c r="D232" s="10"/>
      <c r="E232" s="6"/>
      <c r="F232" s="6"/>
      <c r="G232" s="6"/>
    </row>
    <row r="233" spans="2:7" x14ac:dyDescent="0.25">
      <c r="B233" s="3"/>
      <c r="C233" s="4"/>
      <c r="D233" s="10"/>
      <c r="E233" s="6"/>
      <c r="F233" s="6"/>
      <c r="G233" s="6"/>
    </row>
    <row r="234" spans="2:7" x14ac:dyDescent="0.25">
      <c r="B234" s="3"/>
      <c r="C234" s="4"/>
      <c r="D234" s="10"/>
      <c r="E234" s="6"/>
      <c r="F234" s="6"/>
      <c r="G234" s="6"/>
    </row>
    <row r="235" spans="2:7" x14ac:dyDescent="0.25">
      <c r="B235" s="3"/>
      <c r="C235" s="4"/>
      <c r="D235" s="10"/>
      <c r="E235" s="6"/>
      <c r="F235" s="6"/>
      <c r="G235" s="6"/>
    </row>
    <row r="236" spans="2:7" x14ac:dyDescent="0.25">
      <c r="B236" s="3"/>
      <c r="C236" s="4"/>
      <c r="D236" s="10"/>
      <c r="E236" s="6"/>
      <c r="F236" s="6"/>
      <c r="G236" s="6"/>
    </row>
    <row r="237" spans="2:7" x14ac:dyDescent="0.25">
      <c r="B237" s="3"/>
      <c r="C237" s="4"/>
      <c r="D237" s="10"/>
      <c r="E237" s="6"/>
      <c r="F237" s="6"/>
      <c r="G237" s="6"/>
    </row>
    <row r="238" spans="2:7" x14ac:dyDescent="0.25">
      <c r="B238" s="3"/>
      <c r="C238" s="4"/>
      <c r="D238" s="10"/>
      <c r="E238" s="6"/>
      <c r="F238" s="6"/>
      <c r="G238" s="6"/>
    </row>
    <row r="239" spans="2:7" x14ac:dyDescent="0.25">
      <c r="B239" s="3"/>
      <c r="C239" s="4"/>
      <c r="D239" s="10"/>
      <c r="E239" s="6"/>
      <c r="F239" s="6"/>
      <c r="G239" s="6"/>
    </row>
    <row r="240" spans="2:7" x14ac:dyDescent="0.25">
      <c r="B240" s="3"/>
      <c r="C240" s="4"/>
      <c r="D240" s="10"/>
      <c r="E240" s="6"/>
      <c r="F240" s="6"/>
      <c r="G240" s="6"/>
    </row>
    <row r="241" spans="2:7" x14ac:dyDescent="0.25">
      <c r="B241" s="3"/>
      <c r="C241" s="4"/>
      <c r="D241" s="10"/>
      <c r="E241" s="6"/>
      <c r="F241" s="6"/>
      <c r="G241" s="6"/>
    </row>
    <row r="242" spans="2:7" x14ac:dyDescent="0.25">
      <c r="B242" s="3"/>
      <c r="C242" s="4"/>
      <c r="D242" s="10"/>
      <c r="E242" s="6"/>
      <c r="F242" s="6"/>
      <c r="G242" s="6"/>
    </row>
    <row r="243" spans="2:7" x14ac:dyDescent="0.25">
      <c r="B243" s="3"/>
      <c r="C243" s="4"/>
      <c r="D243" s="10"/>
      <c r="E243" s="6"/>
      <c r="F243" s="6"/>
      <c r="G243" s="6"/>
    </row>
    <row r="244" spans="2:7" x14ac:dyDescent="0.25">
      <c r="B244" s="3"/>
      <c r="C244" s="4"/>
      <c r="D244" s="10"/>
      <c r="E244" s="6"/>
      <c r="F244" s="6"/>
      <c r="G244" s="6"/>
    </row>
    <row r="245" spans="2:7" x14ac:dyDescent="0.25">
      <c r="B245" s="3"/>
      <c r="C245" s="4"/>
      <c r="D245" s="10"/>
      <c r="E245" s="6"/>
      <c r="F245" s="6"/>
      <c r="G245" s="6"/>
    </row>
    <row r="246" spans="2:7" x14ac:dyDescent="0.25">
      <c r="B246" s="3"/>
      <c r="C246" s="4"/>
      <c r="D246" s="10"/>
      <c r="E246" s="6"/>
      <c r="F246" s="6"/>
      <c r="G246" s="6"/>
    </row>
    <row r="247" spans="2:7" x14ac:dyDescent="0.25">
      <c r="B247" s="3"/>
      <c r="C247" s="4"/>
      <c r="D247" s="10"/>
      <c r="E247" s="6"/>
      <c r="F247" s="6"/>
      <c r="G247" s="6"/>
    </row>
    <row r="248" spans="2:7" x14ac:dyDescent="0.25">
      <c r="B248" s="3"/>
      <c r="C248" s="4"/>
      <c r="D248" s="10"/>
      <c r="E248" s="6"/>
      <c r="F248" s="6"/>
      <c r="G248" s="6"/>
    </row>
    <row r="249" spans="2:7" x14ac:dyDescent="0.25">
      <c r="B249" s="3"/>
      <c r="C249" s="4"/>
      <c r="D249" s="10"/>
      <c r="E249" s="6"/>
      <c r="F249" s="6"/>
      <c r="G249" s="6"/>
    </row>
    <row r="250" spans="2:7" x14ac:dyDescent="0.25">
      <c r="B250" s="3"/>
      <c r="C250" s="4"/>
      <c r="D250" s="10"/>
      <c r="E250" s="6"/>
      <c r="F250" s="6"/>
      <c r="G250" s="6"/>
    </row>
    <row r="251" spans="2:7" x14ac:dyDescent="0.25">
      <c r="B251" s="3"/>
      <c r="C251" s="4"/>
      <c r="D251" s="10"/>
      <c r="E251" s="6"/>
      <c r="F251" s="6"/>
      <c r="G251" s="6"/>
    </row>
    <row r="252" spans="2:7" x14ac:dyDescent="0.25">
      <c r="B252" s="3"/>
      <c r="C252" s="4"/>
      <c r="D252" s="10"/>
      <c r="E252" s="6"/>
      <c r="F252" s="6"/>
      <c r="G252" s="6"/>
    </row>
    <row r="253" spans="2:7" x14ac:dyDescent="0.25">
      <c r="B253" s="3"/>
      <c r="C253" s="4"/>
      <c r="D253" s="10"/>
      <c r="E253" s="6"/>
      <c r="F253" s="6"/>
      <c r="G253" s="6"/>
    </row>
    <row r="254" spans="2:7" x14ac:dyDescent="0.25">
      <c r="B254" s="3"/>
      <c r="C254" s="4"/>
      <c r="D254" s="10"/>
      <c r="E254" s="6"/>
      <c r="F254" s="6"/>
      <c r="G254" s="6"/>
    </row>
    <row r="255" spans="2:7" x14ac:dyDescent="0.25">
      <c r="B255" s="3"/>
      <c r="C255" s="4"/>
      <c r="D255" s="10"/>
      <c r="E255" s="6"/>
      <c r="F255" s="6"/>
      <c r="G255" s="6"/>
    </row>
    <row r="256" spans="2:7" x14ac:dyDescent="0.25">
      <c r="B256" s="3"/>
      <c r="C256" s="4"/>
      <c r="D256" s="10"/>
      <c r="E256" s="6"/>
      <c r="F256" s="6"/>
      <c r="G256" s="6"/>
    </row>
    <row r="257" spans="2:7" x14ac:dyDescent="0.25">
      <c r="B257" s="3"/>
      <c r="C257" s="4"/>
      <c r="D257" s="10"/>
      <c r="E257" s="6"/>
      <c r="F257" s="6"/>
      <c r="G257" s="6"/>
    </row>
    <row r="258" spans="2:7" x14ac:dyDescent="0.25">
      <c r="B258" s="3"/>
      <c r="C258" s="4"/>
      <c r="D258" s="10"/>
      <c r="E258" s="6"/>
      <c r="F258" s="6"/>
      <c r="G258" s="6"/>
    </row>
    <row r="259" spans="2:7" x14ac:dyDescent="0.25">
      <c r="B259" s="3"/>
      <c r="C259" s="4"/>
      <c r="D259" s="10"/>
      <c r="E259" s="6"/>
      <c r="F259" s="6"/>
      <c r="G259" s="6"/>
    </row>
    <row r="260" spans="2:7" x14ac:dyDescent="0.25">
      <c r="B260" s="3"/>
      <c r="C260" s="4"/>
      <c r="D260" s="10"/>
      <c r="E260" s="6"/>
      <c r="F260" s="6"/>
      <c r="G260" s="6"/>
    </row>
    <row r="261" spans="2:7" x14ac:dyDescent="0.25">
      <c r="B261" s="3"/>
      <c r="C261" s="4"/>
      <c r="D261" s="10"/>
      <c r="E261" s="6"/>
      <c r="F261" s="6"/>
      <c r="G261" s="6"/>
    </row>
    <row r="262" spans="2:7" x14ac:dyDescent="0.25">
      <c r="B262" s="3"/>
      <c r="C262" s="4"/>
      <c r="D262" s="10"/>
      <c r="E262" s="6"/>
      <c r="F262" s="6"/>
      <c r="G262" s="6"/>
    </row>
    <row r="263" spans="2:7" x14ac:dyDescent="0.25">
      <c r="B263" s="3"/>
      <c r="C263" s="4"/>
      <c r="D263" s="10"/>
      <c r="E263" s="6"/>
      <c r="F263" s="6"/>
      <c r="G263" s="6"/>
    </row>
    <row r="264" spans="2:7" x14ac:dyDescent="0.25">
      <c r="B264" s="3"/>
      <c r="C264" s="4"/>
      <c r="D264" s="10"/>
      <c r="E264" s="6"/>
      <c r="F264" s="6"/>
      <c r="G264" s="6"/>
    </row>
    <row r="265" spans="2:7" x14ac:dyDescent="0.25">
      <c r="B265" s="3"/>
      <c r="C265" s="4"/>
      <c r="D265" s="10"/>
      <c r="E265" s="6"/>
      <c r="F265" s="6"/>
      <c r="G265" s="6"/>
    </row>
    <row r="266" spans="2:7" x14ac:dyDescent="0.25">
      <c r="B266" s="3"/>
      <c r="C266" s="4"/>
      <c r="D266" s="10"/>
      <c r="E266" s="6"/>
      <c r="F266" s="6"/>
      <c r="G266" s="6"/>
    </row>
    <row r="267" spans="2:7" x14ac:dyDescent="0.25">
      <c r="B267" s="3"/>
      <c r="C267" s="4"/>
      <c r="D267" s="10"/>
      <c r="E267" s="6"/>
      <c r="F267" s="6"/>
      <c r="G267" s="6"/>
    </row>
    <row r="268" spans="2:7" x14ac:dyDescent="0.25">
      <c r="B268" s="3"/>
      <c r="C268" s="4"/>
      <c r="D268" s="10"/>
      <c r="E268" s="6"/>
      <c r="F268" s="6"/>
      <c r="G268" s="6"/>
    </row>
    <row r="269" spans="2:7" x14ac:dyDescent="0.25">
      <c r="B269" s="3"/>
      <c r="C269" s="4"/>
      <c r="D269" s="10"/>
      <c r="E269" s="6"/>
      <c r="F269" s="6"/>
      <c r="G269" s="6"/>
    </row>
    <row r="270" spans="2:7" x14ac:dyDescent="0.25">
      <c r="B270" s="3"/>
      <c r="C270" s="4"/>
      <c r="D270" s="10"/>
      <c r="E270" s="6"/>
      <c r="F270" s="6"/>
      <c r="G270" s="6"/>
    </row>
    <row r="271" spans="2:7" x14ac:dyDescent="0.25">
      <c r="B271" s="3"/>
      <c r="C271" s="4"/>
      <c r="D271" s="10"/>
      <c r="E271" s="6"/>
      <c r="F271" s="6"/>
      <c r="G271" s="6"/>
    </row>
    <row r="272" spans="2:7" x14ac:dyDescent="0.25">
      <c r="B272" s="3"/>
      <c r="C272" s="4"/>
      <c r="D272" s="10"/>
      <c r="E272" s="6"/>
      <c r="F272" s="6"/>
      <c r="G272" s="6"/>
    </row>
    <row r="273" spans="2:7" x14ac:dyDescent="0.25">
      <c r="B273" s="3"/>
      <c r="C273" s="4"/>
      <c r="D273" s="10"/>
      <c r="E273" s="6"/>
      <c r="F273" s="6"/>
      <c r="G273" s="6"/>
    </row>
    <row r="274" spans="2:7" x14ac:dyDescent="0.25">
      <c r="B274" s="3"/>
      <c r="C274" s="4"/>
      <c r="D274" s="10"/>
      <c r="E274" s="6"/>
      <c r="F274" s="6"/>
      <c r="G274" s="6"/>
    </row>
    <row r="275" spans="2:7" x14ac:dyDescent="0.25">
      <c r="B275" s="3"/>
      <c r="C275" s="4"/>
      <c r="D275" s="10"/>
      <c r="E275" s="6"/>
      <c r="F275" s="6"/>
      <c r="G275" s="6"/>
    </row>
    <row r="276" spans="2:7" x14ac:dyDescent="0.25">
      <c r="B276" s="3"/>
      <c r="C276" s="4"/>
      <c r="D276" s="10"/>
      <c r="E276" s="6"/>
      <c r="F276" s="6"/>
      <c r="G276" s="6"/>
    </row>
    <row r="277" spans="2:7" x14ac:dyDescent="0.25">
      <c r="B277" s="3"/>
      <c r="C277" s="4"/>
      <c r="D277" s="10"/>
      <c r="E277" s="6"/>
      <c r="F277" s="6"/>
      <c r="G277" s="6"/>
    </row>
    <row r="278" spans="2:7" x14ac:dyDescent="0.25">
      <c r="B278" s="3"/>
      <c r="C278" s="4"/>
      <c r="D278" s="10"/>
      <c r="E278" s="6"/>
      <c r="F278" s="6"/>
      <c r="G278" s="6"/>
    </row>
    <row r="279" spans="2:7" x14ac:dyDescent="0.25">
      <c r="B279" s="3"/>
      <c r="C279" s="4"/>
      <c r="D279" s="10"/>
      <c r="E279" s="6"/>
      <c r="F279" s="6"/>
      <c r="G279" s="6"/>
    </row>
    <row r="280" spans="2:7" x14ac:dyDescent="0.25">
      <c r="B280" s="3"/>
      <c r="C280" s="4"/>
      <c r="D280" s="10"/>
      <c r="E280" s="6"/>
      <c r="F280" s="6"/>
      <c r="G280" s="6"/>
    </row>
    <row r="281" spans="2:7" x14ac:dyDescent="0.25">
      <c r="B281" s="3"/>
      <c r="C281" s="4"/>
      <c r="D281" s="10"/>
      <c r="E281" s="6"/>
      <c r="F281" s="6"/>
      <c r="G281" s="6"/>
    </row>
    <row r="282" spans="2:7" x14ac:dyDescent="0.25">
      <c r="B282" s="3"/>
      <c r="C282" s="4"/>
      <c r="D282" s="10"/>
      <c r="E282" s="6"/>
      <c r="F282" s="6"/>
      <c r="G282" s="6"/>
    </row>
    <row r="283" spans="2:7" x14ac:dyDescent="0.25">
      <c r="B283" s="3"/>
      <c r="C283" s="4"/>
      <c r="D283" s="10"/>
      <c r="E283" s="6"/>
      <c r="F283" s="6"/>
      <c r="G283" s="6"/>
    </row>
    <row r="284" spans="2:7" x14ac:dyDescent="0.25">
      <c r="B284" s="3"/>
      <c r="C284" s="4"/>
      <c r="D284" s="10"/>
      <c r="E284" s="6"/>
      <c r="F284" s="6"/>
      <c r="G284" s="6"/>
    </row>
    <row r="285" spans="2:7" x14ac:dyDescent="0.25">
      <c r="B285" s="3"/>
      <c r="C285" s="4"/>
      <c r="D285" s="10"/>
      <c r="E285" s="6"/>
      <c r="F285" s="6"/>
      <c r="G285" s="6"/>
    </row>
    <row r="286" spans="2:7" x14ac:dyDescent="0.25">
      <c r="B286" s="3"/>
      <c r="C286" s="4"/>
      <c r="D286" s="10"/>
      <c r="E286" s="6"/>
      <c r="F286" s="6"/>
      <c r="G286" s="6"/>
    </row>
    <row r="287" spans="2:7" x14ac:dyDescent="0.25">
      <c r="B287" s="3"/>
      <c r="C287" s="4"/>
      <c r="D287" s="10"/>
      <c r="E287" s="6"/>
      <c r="F287" s="6"/>
      <c r="G287" s="6"/>
    </row>
    <row r="288" spans="2:7" x14ac:dyDescent="0.25">
      <c r="B288" s="3"/>
      <c r="C288" s="4"/>
      <c r="D288" s="10"/>
      <c r="E288" s="6"/>
      <c r="F288" s="6"/>
      <c r="G288" s="6"/>
    </row>
    <row r="289" spans="2:7" x14ac:dyDescent="0.25">
      <c r="B289" s="3"/>
      <c r="C289" s="4"/>
      <c r="D289" s="10"/>
      <c r="E289" s="6"/>
      <c r="F289" s="6"/>
      <c r="G289" s="6"/>
    </row>
    <row r="290" spans="2:7" x14ac:dyDescent="0.25">
      <c r="B290" s="3"/>
      <c r="C290" s="4"/>
      <c r="D290" s="10"/>
      <c r="E290" s="6"/>
      <c r="F290" s="6"/>
      <c r="G290" s="6"/>
    </row>
    <row r="291" spans="2:7" x14ac:dyDescent="0.25">
      <c r="B291" s="3"/>
      <c r="C291" s="4"/>
      <c r="D291" s="10"/>
      <c r="E291" s="6"/>
      <c r="F291" s="6"/>
      <c r="G291" s="6"/>
    </row>
    <row r="292" spans="2:7" x14ac:dyDescent="0.25">
      <c r="B292" s="3"/>
      <c r="C292" s="4"/>
      <c r="D292" s="10"/>
      <c r="E292" s="6"/>
      <c r="F292" s="6"/>
      <c r="G292" s="6"/>
    </row>
    <row r="293" spans="2:7" x14ac:dyDescent="0.25">
      <c r="B293" s="3"/>
      <c r="C293" s="4"/>
      <c r="D293" s="10"/>
      <c r="E293" s="6"/>
      <c r="F293" s="6"/>
      <c r="G293" s="6"/>
    </row>
    <row r="294" spans="2:7" x14ac:dyDescent="0.25">
      <c r="B294" s="3"/>
      <c r="C294" s="4"/>
      <c r="D294" s="10"/>
      <c r="E294" s="6"/>
      <c r="F294" s="6"/>
      <c r="G294" s="6"/>
    </row>
    <row r="295" spans="2:7" x14ac:dyDescent="0.25">
      <c r="B295" s="3"/>
      <c r="C295" s="4"/>
      <c r="D295" s="10"/>
      <c r="E295" s="6"/>
      <c r="F295" s="6"/>
      <c r="G295" s="6"/>
    </row>
    <row r="296" spans="2:7" x14ac:dyDescent="0.25">
      <c r="B296" s="3"/>
      <c r="C296" s="4"/>
      <c r="D296" s="10"/>
      <c r="E296" s="6"/>
      <c r="F296" s="6"/>
      <c r="G296" s="6"/>
    </row>
    <row r="297" spans="2:7" x14ac:dyDescent="0.25">
      <c r="B297" s="3"/>
      <c r="C297" s="4"/>
      <c r="D297" s="10"/>
      <c r="E297" s="6"/>
      <c r="F297" s="6"/>
      <c r="G297" s="6"/>
    </row>
    <row r="298" spans="2:7" x14ac:dyDescent="0.25">
      <c r="B298" s="3"/>
      <c r="C298" s="4"/>
      <c r="D298" s="10"/>
      <c r="E298" s="6"/>
      <c r="F298" s="6"/>
      <c r="G298" s="6"/>
    </row>
    <row r="299" spans="2:7" x14ac:dyDescent="0.25">
      <c r="B299" s="3"/>
      <c r="C299" s="4"/>
      <c r="D299" s="10"/>
      <c r="E299" s="6"/>
      <c r="F299" s="6"/>
      <c r="G299" s="6"/>
    </row>
    <row r="300" spans="2:7" x14ac:dyDescent="0.25">
      <c r="B300" s="3"/>
      <c r="C300" s="4"/>
      <c r="D300" s="10"/>
      <c r="E300" s="6"/>
      <c r="F300" s="6"/>
      <c r="G300" s="6"/>
    </row>
    <row r="301" spans="2:7" x14ac:dyDescent="0.25">
      <c r="B301" s="3"/>
      <c r="C301" s="4"/>
      <c r="D301" s="10"/>
      <c r="E301" s="6"/>
      <c r="F301" s="6"/>
      <c r="G301" s="6"/>
    </row>
    <row r="302" spans="2:7" x14ac:dyDescent="0.25">
      <c r="B302" s="3"/>
      <c r="C302" s="4"/>
      <c r="D302" s="10"/>
      <c r="E302" s="6"/>
      <c r="F302" s="6"/>
      <c r="G302" s="6"/>
    </row>
    <row r="303" spans="2:7" x14ac:dyDescent="0.25">
      <c r="B303" s="3"/>
      <c r="C303" s="4"/>
      <c r="D303" s="10"/>
      <c r="E303" s="6"/>
      <c r="F303" s="6"/>
      <c r="G303" s="6"/>
    </row>
    <row r="304" spans="2:7" x14ac:dyDescent="0.25">
      <c r="B304" s="3"/>
      <c r="C304" s="4"/>
      <c r="D304" s="10"/>
      <c r="E304" s="6"/>
      <c r="F304" s="6"/>
      <c r="G304" s="6"/>
    </row>
    <row r="305" spans="2:7" x14ac:dyDescent="0.25">
      <c r="B305" s="3"/>
      <c r="C305" s="4"/>
      <c r="D305" s="10"/>
      <c r="E305" s="6"/>
      <c r="F305" s="6"/>
      <c r="G305" s="6"/>
    </row>
    <row r="306" spans="2:7" x14ac:dyDescent="0.25">
      <c r="B306" s="3"/>
      <c r="C306" s="4"/>
      <c r="D306" s="10"/>
      <c r="E306" s="6"/>
      <c r="F306" s="6"/>
      <c r="G306" s="6"/>
    </row>
    <row r="307" spans="2:7" x14ac:dyDescent="0.25">
      <c r="B307" s="3"/>
      <c r="C307" s="4"/>
      <c r="D307" s="10"/>
      <c r="E307" s="6"/>
      <c r="F307" s="6"/>
      <c r="G307" s="6"/>
    </row>
    <row r="308" spans="2:7" x14ac:dyDescent="0.25">
      <c r="B308" s="3"/>
      <c r="C308" s="4"/>
      <c r="D308" s="10"/>
      <c r="E308" s="6"/>
      <c r="F308" s="6"/>
      <c r="G308" s="6"/>
    </row>
    <row r="309" spans="2:7" x14ac:dyDescent="0.25">
      <c r="B309" s="3"/>
      <c r="C309" s="4"/>
      <c r="D309" s="10"/>
      <c r="E309" s="6"/>
      <c r="F309" s="6"/>
      <c r="G309" s="6"/>
    </row>
    <row r="310" spans="2:7" x14ac:dyDescent="0.25">
      <c r="B310" s="3"/>
      <c r="C310" s="4"/>
      <c r="D310" s="10"/>
      <c r="E310" s="6"/>
      <c r="F310" s="6"/>
      <c r="G310" s="6"/>
    </row>
    <row r="311" spans="2:7" x14ac:dyDescent="0.25">
      <c r="B311" s="3"/>
      <c r="C311" s="4"/>
      <c r="D311" s="10"/>
      <c r="E311" s="6"/>
      <c r="F311" s="6"/>
      <c r="G311" s="6"/>
    </row>
    <row r="312" spans="2:7" x14ac:dyDescent="0.25">
      <c r="B312" s="3"/>
      <c r="C312" s="4"/>
      <c r="D312" s="10"/>
      <c r="E312" s="6"/>
      <c r="F312" s="6"/>
      <c r="G312" s="6"/>
    </row>
    <row r="313" spans="2:7" x14ac:dyDescent="0.25">
      <c r="B313" s="3"/>
      <c r="C313" s="4"/>
      <c r="D313" s="10"/>
      <c r="E313" s="6"/>
      <c r="F313" s="6"/>
      <c r="G313" s="6"/>
    </row>
    <row r="314" spans="2:7" x14ac:dyDescent="0.25">
      <c r="B314" s="3"/>
      <c r="C314" s="4"/>
      <c r="D314" s="10"/>
      <c r="E314" s="6"/>
      <c r="F314" s="6"/>
      <c r="G314" s="6"/>
    </row>
    <row r="315" spans="2:7" x14ac:dyDescent="0.25">
      <c r="B315" s="3"/>
      <c r="C315" s="4"/>
      <c r="D315" s="10"/>
      <c r="E315" s="6"/>
      <c r="F315" s="6"/>
      <c r="G315" s="6"/>
    </row>
    <row r="316" spans="2:7" x14ac:dyDescent="0.25">
      <c r="B316" s="3"/>
      <c r="C316" s="4"/>
      <c r="D316" s="10"/>
      <c r="E316" s="6"/>
      <c r="F316" s="6"/>
      <c r="G316" s="6"/>
    </row>
    <row r="317" spans="2:7" x14ac:dyDescent="0.25">
      <c r="B317" s="3"/>
      <c r="C317" s="4"/>
      <c r="D317" s="10"/>
      <c r="E317" s="6"/>
      <c r="F317" s="6"/>
      <c r="G317" s="6"/>
    </row>
    <row r="318" spans="2:7" x14ac:dyDescent="0.25">
      <c r="B318" s="3"/>
      <c r="C318" s="4"/>
      <c r="D318" s="10"/>
      <c r="E318" s="6"/>
      <c r="F318" s="6"/>
      <c r="G318" s="6"/>
    </row>
    <row r="319" spans="2:7" x14ac:dyDescent="0.25">
      <c r="B319" s="3"/>
      <c r="C319" s="4"/>
      <c r="D319" s="10"/>
      <c r="E319" s="6"/>
      <c r="F319" s="6"/>
      <c r="G319" s="6"/>
    </row>
    <row r="320" spans="2:7" x14ac:dyDescent="0.25">
      <c r="B320" s="3"/>
      <c r="C320" s="4"/>
      <c r="D320" s="10"/>
      <c r="E320" s="6"/>
      <c r="F320" s="6"/>
      <c r="G320" s="6"/>
    </row>
    <row r="321" spans="2:7" x14ac:dyDescent="0.25">
      <c r="B321" s="3"/>
      <c r="C321" s="4"/>
      <c r="D321" s="10"/>
      <c r="E321" s="6"/>
      <c r="F321" s="6"/>
      <c r="G321" s="6"/>
    </row>
    <row r="322" spans="2:7" x14ac:dyDescent="0.25">
      <c r="B322" s="3"/>
      <c r="C322" s="4"/>
      <c r="D322" s="10"/>
      <c r="E322" s="6"/>
      <c r="F322" s="6"/>
      <c r="G322" s="6"/>
    </row>
    <row r="323" spans="2:7" x14ac:dyDescent="0.25">
      <c r="B323" s="3"/>
      <c r="C323" s="4"/>
      <c r="D323" s="10"/>
      <c r="E323" s="6"/>
      <c r="F323" s="6"/>
      <c r="G323" s="6"/>
    </row>
    <row r="324" spans="2:7" x14ac:dyDescent="0.25">
      <c r="B324" s="3"/>
      <c r="C324" s="4"/>
      <c r="D324" s="10"/>
      <c r="E324" s="6"/>
      <c r="F324" s="6"/>
      <c r="G324" s="6"/>
    </row>
    <row r="325" spans="2:7" x14ac:dyDescent="0.25">
      <c r="B325" s="3"/>
      <c r="C325" s="4"/>
      <c r="D325" s="10"/>
      <c r="E325" s="6"/>
      <c r="F325" s="6"/>
      <c r="G325" s="6"/>
    </row>
    <row r="326" spans="2:7" x14ac:dyDescent="0.25">
      <c r="B326" s="3"/>
      <c r="C326" s="4"/>
      <c r="D326" s="10"/>
      <c r="E326" s="6"/>
      <c r="F326" s="6"/>
      <c r="G326" s="6"/>
    </row>
    <row r="327" spans="2:7" x14ac:dyDescent="0.25">
      <c r="B327" s="3"/>
      <c r="C327" s="4"/>
      <c r="D327" s="10"/>
      <c r="E327" s="6"/>
      <c r="F327" s="6"/>
      <c r="G327" s="6"/>
    </row>
    <row r="328" spans="2:7" x14ac:dyDescent="0.25">
      <c r="B328" s="3"/>
      <c r="C328" s="4"/>
      <c r="D328" s="10"/>
      <c r="E328" s="6"/>
      <c r="F328" s="6"/>
      <c r="G328" s="6"/>
    </row>
    <row r="329" spans="2:7" x14ac:dyDescent="0.25">
      <c r="B329" s="3"/>
      <c r="C329" s="4"/>
      <c r="D329" s="10"/>
      <c r="E329" s="6"/>
      <c r="F329" s="6"/>
      <c r="G329" s="6"/>
    </row>
    <row r="330" spans="2:7" x14ac:dyDescent="0.25">
      <c r="B330" s="3"/>
      <c r="C330" s="4"/>
      <c r="D330" s="10"/>
      <c r="E330" s="6"/>
      <c r="F330" s="6"/>
      <c r="G330" s="6"/>
    </row>
    <row r="331" spans="2:7" x14ac:dyDescent="0.25">
      <c r="B331" s="3"/>
      <c r="C331" s="4"/>
      <c r="D331" s="10"/>
      <c r="E331" s="6"/>
      <c r="F331" s="6"/>
      <c r="G331" s="6"/>
    </row>
    <row r="332" spans="2:7" x14ac:dyDescent="0.25">
      <c r="B332" s="3"/>
      <c r="C332" s="4"/>
      <c r="D332" s="10"/>
      <c r="E332" s="6"/>
      <c r="F332" s="6"/>
      <c r="G332" s="6"/>
    </row>
    <row r="333" spans="2:7" x14ac:dyDescent="0.25">
      <c r="B333" s="3"/>
      <c r="C333" s="4"/>
      <c r="D333" s="10"/>
      <c r="E333" s="6"/>
      <c r="F333" s="6"/>
      <c r="G333" s="6"/>
    </row>
    <row r="334" spans="2:7" x14ac:dyDescent="0.25">
      <c r="B334" s="3"/>
      <c r="C334" s="4"/>
      <c r="D334" s="10"/>
      <c r="E334" s="6"/>
      <c r="F334" s="6"/>
      <c r="G334" s="6"/>
    </row>
    <row r="335" spans="2:7" x14ac:dyDescent="0.25">
      <c r="B335" s="3"/>
      <c r="C335" s="4"/>
      <c r="D335" s="10"/>
      <c r="E335" s="6"/>
      <c r="F335" s="6"/>
      <c r="G335" s="6"/>
    </row>
    <row r="336" spans="2:7" x14ac:dyDescent="0.25">
      <c r="B336" s="3"/>
      <c r="C336" s="4"/>
      <c r="D336" s="10"/>
      <c r="E336" s="6"/>
      <c r="F336" s="6"/>
      <c r="G336" s="6"/>
    </row>
    <row r="337" spans="2:7" x14ac:dyDescent="0.25">
      <c r="B337" s="3"/>
      <c r="C337" s="4"/>
      <c r="D337" s="10"/>
      <c r="E337" s="6"/>
      <c r="F337" s="6"/>
      <c r="G337" s="6"/>
    </row>
    <row r="338" spans="2:7" x14ac:dyDescent="0.25">
      <c r="B338" s="3"/>
      <c r="C338" s="4"/>
      <c r="D338" s="10"/>
      <c r="E338" s="6"/>
      <c r="F338" s="6"/>
      <c r="G338" s="6"/>
    </row>
    <row r="339" spans="2:7" x14ac:dyDescent="0.25">
      <c r="B339" s="3"/>
      <c r="C339" s="4"/>
      <c r="D339" s="10"/>
      <c r="E339" s="6"/>
      <c r="F339" s="6"/>
      <c r="G339" s="6"/>
    </row>
    <row r="340" spans="2:7" x14ac:dyDescent="0.25">
      <c r="B340" s="3"/>
      <c r="C340" s="4"/>
      <c r="D340" s="10"/>
      <c r="E340" s="6"/>
      <c r="F340" s="6"/>
      <c r="G340" s="6"/>
    </row>
    <row r="341" spans="2:7" x14ac:dyDescent="0.25">
      <c r="B341" s="3"/>
      <c r="C341" s="4"/>
      <c r="D341" s="10"/>
      <c r="E341" s="6"/>
      <c r="F341" s="6"/>
      <c r="G341" s="6"/>
    </row>
    <row r="342" spans="2:7" x14ac:dyDescent="0.25">
      <c r="B342" s="3"/>
      <c r="C342" s="4"/>
      <c r="D342" s="10"/>
      <c r="E342" s="6"/>
      <c r="F342" s="6"/>
      <c r="G342" s="6"/>
    </row>
    <row r="343" spans="2:7" x14ac:dyDescent="0.25">
      <c r="B343" s="3"/>
      <c r="C343" s="4"/>
      <c r="D343" s="10"/>
      <c r="E343" s="6"/>
      <c r="F343" s="6"/>
      <c r="G343" s="6"/>
    </row>
    <row r="344" spans="2:7" x14ac:dyDescent="0.25">
      <c r="B344" s="3"/>
      <c r="C344" s="4"/>
      <c r="D344" s="10"/>
      <c r="E344" s="6"/>
      <c r="F344" s="6"/>
      <c r="G344" s="6"/>
    </row>
    <row r="345" spans="2:7" x14ac:dyDescent="0.25">
      <c r="B345" s="3"/>
      <c r="C345" s="4"/>
      <c r="D345" s="10"/>
      <c r="E345" s="6"/>
      <c r="F345" s="6"/>
      <c r="G345" s="6"/>
    </row>
    <row r="346" spans="2:7" x14ac:dyDescent="0.25">
      <c r="B346" s="3"/>
      <c r="C346" s="4"/>
      <c r="D346" s="10"/>
      <c r="E346" s="6"/>
      <c r="F346" s="6"/>
      <c r="G346" s="6"/>
    </row>
    <row r="347" spans="2:7" x14ac:dyDescent="0.25">
      <c r="B347" s="3"/>
      <c r="C347" s="4"/>
      <c r="D347" s="10"/>
      <c r="E347" s="6"/>
      <c r="F347" s="6"/>
      <c r="G347" s="6"/>
    </row>
    <row r="348" spans="2:7" x14ac:dyDescent="0.25">
      <c r="B348" s="3"/>
      <c r="C348" s="4"/>
      <c r="D348" s="10"/>
      <c r="E348" s="6"/>
      <c r="F348" s="6"/>
      <c r="G348" s="6"/>
    </row>
    <row r="349" spans="2:7" x14ac:dyDescent="0.25">
      <c r="B349" s="3"/>
      <c r="C349" s="4"/>
      <c r="D349" s="10"/>
      <c r="E349" s="6"/>
      <c r="F349" s="6"/>
      <c r="G349" s="6"/>
    </row>
    <row r="350" spans="2:7" x14ac:dyDescent="0.25">
      <c r="B350" s="3"/>
      <c r="C350" s="4"/>
      <c r="D350" s="10"/>
      <c r="E350" s="6"/>
      <c r="F350" s="6"/>
      <c r="G350" s="6"/>
    </row>
    <row r="351" spans="2:7" x14ac:dyDescent="0.25">
      <c r="B351" s="3"/>
      <c r="C351" s="4"/>
      <c r="D351" s="10"/>
      <c r="E351" s="6"/>
      <c r="F351" s="6"/>
      <c r="G351" s="6"/>
    </row>
    <row r="352" spans="2:7" x14ac:dyDescent="0.25">
      <c r="B352" s="3"/>
      <c r="C352" s="4"/>
      <c r="D352" s="10"/>
      <c r="E352" s="6"/>
      <c r="F352" s="6"/>
      <c r="G352" s="6"/>
    </row>
    <row r="353" spans="2:7" x14ac:dyDescent="0.25">
      <c r="B353" s="3"/>
      <c r="C353" s="4"/>
      <c r="D353" s="10"/>
      <c r="E353" s="6"/>
      <c r="F353" s="6"/>
      <c r="G353" s="6"/>
    </row>
    <row r="354" spans="2:7" x14ac:dyDescent="0.25">
      <c r="B354" s="3"/>
      <c r="C354" s="4"/>
      <c r="D354" s="10"/>
      <c r="E354" s="6"/>
      <c r="F354" s="6"/>
      <c r="G354" s="6"/>
    </row>
    <row r="355" spans="2:7" x14ac:dyDescent="0.25">
      <c r="B355" s="3"/>
      <c r="C355" s="4"/>
      <c r="D355" s="10"/>
      <c r="E355" s="6"/>
      <c r="F355" s="6"/>
      <c r="G355" s="6"/>
    </row>
    <row r="356" spans="2:7" x14ac:dyDescent="0.25">
      <c r="B356" s="3"/>
      <c r="C356" s="4"/>
      <c r="D356" s="10"/>
      <c r="E356" s="6"/>
      <c r="F356" s="6"/>
      <c r="G356" s="6"/>
    </row>
    <row r="357" spans="2:7" x14ac:dyDescent="0.25">
      <c r="B357" s="3"/>
      <c r="C357" s="4"/>
      <c r="D357" s="10"/>
      <c r="E357" s="6"/>
      <c r="F357" s="6"/>
      <c r="G357" s="6"/>
    </row>
    <row r="358" spans="2:7" x14ac:dyDescent="0.25">
      <c r="B358" s="3"/>
      <c r="C358" s="4"/>
      <c r="D358" s="10"/>
      <c r="E358" s="6"/>
      <c r="F358" s="6"/>
      <c r="G358" s="6"/>
    </row>
    <row r="359" spans="2:7" x14ac:dyDescent="0.25">
      <c r="B359" s="3"/>
      <c r="C359" s="4"/>
      <c r="D359" s="10"/>
      <c r="E359" s="6"/>
      <c r="F359" s="6"/>
      <c r="G359" s="6"/>
    </row>
    <row r="360" spans="2:7" x14ac:dyDescent="0.25">
      <c r="B360" s="3"/>
      <c r="C360" s="4"/>
      <c r="D360" s="10"/>
      <c r="E360" s="6"/>
      <c r="F360" s="6"/>
      <c r="G360" s="6"/>
    </row>
    <row r="361" spans="2:7" x14ac:dyDescent="0.25">
      <c r="B361" s="3"/>
      <c r="C361" s="4"/>
      <c r="D361" s="10"/>
      <c r="E361" s="6"/>
      <c r="F361" s="6"/>
      <c r="G361" s="6"/>
    </row>
    <row r="362" spans="2:7" x14ac:dyDescent="0.25">
      <c r="B362" s="3"/>
      <c r="C362" s="4"/>
      <c r="D362" s="10"/>
      <c r="E362" s="6"/>
      <c r="F362" s="6"/>
      <c r="G362" s="6"/>
    </row>
    <row r="363" spans="2:7" x14ac:dyDescent="0.25">
      <c r="B363" s="3"/>
      <c r="C363" s="4"/>
      <c r="D363" s="10"/>
      <c r="E363" s="6"/>
      <c r="F363" s="6"/>
      <c r="G363" s="6"/>
    </row>
    <row r="364" spans="2:7" x14ac:dyDescent="0.25">
      <c r="B364" s="3"/>
      <c r="C364" s="4"/>
      <c r="D364" s="10"/>
      <c r="E364" s="6"/>
      <c r="F364" s="6"/>
      <c r="G364" s="6"/>
    </row>
    <row r="365" spans="2:7" x14ac:dyDescent="0.25">
      <c r="B365" s="3"/>
      <c r="C365" s="4"/>
      <c r="D365" s="10"/>
      <c r="E365" s="6"/>
      <c r="F365" s="6"/>
      <c r="G365" s="6"/>
    </row>
    <row r="366" spans="2:7" x14ac:dyDescent="0.25">
      <c r="B366" s="3"/>
      <c r="C366" s="4"/>
      <c r="D366" s="10"/>
      <c r="E366" s="6"/>
      <c r="F366" s="6"/>
      <c r="G366" s="6"/>
    </row>
    <row r="367" spans="2:7" x14ac:dyDescent="0.25">
      <c r="B367" s="3"/>
      <c r="C367" s="4"/>
      <c r="D367" s="10"/>
      <c r="E367" s="6"/>
      <c r="F367" s="6"/>
      <c r="G367" s="6"/>
    </row>
    <row r="368" spans="2:7" x14ac:dyDescent="0.25">
      <c r="B368" s="3"/>
      <c r="C368" s="4"/>
      <c r="D368" s="10"/>
      <c r="E368" s="6"/>
      <c r="F368" s="6"/>
      <c r="G368" s="6"/>
    </row>
    <row r="369" spans="2:7" x14ac:dyDescent="0.25">
      <c r="B369" s="3"/>
      <c r="C369" s="4"/>
      <c r="D369" s="10"/>
      <c r="E369" s="6"/>
      <c r="F369" s="6"/>
      <c r="G369" s="6"/>
    </row>
    <row r="370" spans="2:7" x14ac:dyDescent="0.25">
      <c r="B370" s="3"/>
      <c r="C370" s="4"/>
      <c r="D370" s="10"/>
      <c r="E370" s="6"/>
      <c r="F370" s="6"/>
      <c r="G370" s="6"/>
    </row>
    <row r="371" spans="2:7" x14ac:dyDescent="0.25">
      <c r="B371" s="3"/>
      <c r="C371" s="4"/>
      <c r="D371" s="10"/>
      <c r="E371" s="6"/>
      <c r="F371" s="6"/>
      <c r="G371" s="6"/>
    </row>
    <row r="372" spans="2:7" x14ac:dyDescent="0.25">
      <c r="B372" s="3"/>
      <c r="C372" s="4"/>
      <c r="D372" s="10"/>
      <c r="E372" s="6"/>
      <c r="F372" s="6"/>
      <c r="G372" s="6"/>
    </row>
    <row r="373" spans="2:7" x14ac:dyDescent="0.25">
      <c r="B373" s="3"/>
      <c r="C373" s="4"/>
      <c r="D373" s="10"/>
      <c r="E373" s="6"/>
      <c r="F373" s="6"/>
      <c r="G373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Curve Jacobian</vt:lpstr>
      <vt:lpstr>ToYs</vt:lpstr>
      <vt:lpstr>dt</vt:lpstr>
      <vt:lpstr>rate</vt:lpstr>
    </vt:vector>
  </TitlesOfParts>
  <Company>Nicholas Burgess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Burgess</dc:creator>
  <cp:lastModifiedBy>Nicholas Burgess</cp:lastModifiedBy>
  <dcterms:created xsi:type="dcterms:W3CDTF">2021-08-03T10:52:29Z</dcterms:created>
  <dcterms:modified xsi:type="dcterms:W3CDTF">2023-03-11T16:36:02Z</dcterms:modified>
</cp:coreProperties>
</file>