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always" codeName="ThisWorkbook" defaultThemeVersion="124226"/>
  <bookViews>
    <workbookView xWindow="240" yWindow="210" windowWidth="20730" windowHeight="11700"/>
  </bookViews>
  <sheets>
    <sheet name="Front Page" sheetId="13" r:id="rId1"/>
    <sheet name="Input Source Details" sheetId="15" r:id="rId2"/>
    <sheet name="STATE_school_holidays" sheetId="5" r:id="rId3"/>
    <sheet name="NSW_pub_hol" sheetId="1" r:id="rId4"/>
    <sheet name="VIC_pub_hol" sheetId="4" r:id="rId5"/>
    <sheet name="QLD_pub_hol" sheetId="7" r:id="rId6"/>
    <sheet name="SA__pub_hol" sheetId="10" r:id="rId7"/>
    <sheet name="WA__pub_hol" sheetId="9" r:id="rId8"/>
    <sheet name="TAS_pub_hol" sheetId="8" r:id="rId9"/>
    <sheet name="NT__pub_hol" sheetId="12" r:id="rId10"/>
    <sheet name="ACT_pub_hol" sheetId="11" r:id="rId11"/>
    <sheet name="State_Proportions" sheetId="14" state="hidden" r:id="rId12"/>
    <sheet name="Dropdown details (rarely edit)" sheetId="2" state="hidden" r:id="rId13"/>
  </sheets>
  <definedNames>
    <definedName name="_xlnm._FilterDatabase" localSheetId="4" hidden="1">VIC_pub_hol!#REF!</definedName>
    <definedName name="ACT">'Dropdown details (rarely edit)'!$L$2:$L$14</definedName>
    <definedName name="dates">'Dropdown details (rarely edit)'!$M$2:$M$369</definedName>
    <definedName name="days">'Dropdown details (rarely edit)'!$A$2:$A$32</definedName>
    <definedName name="months">'Dropdown details (rarely edit)'!$B$2:$B$13</definedName>
    <definedName name="NSW">'Dropdown details (rarely edit)'!$E$2:$E$14</definedName>
    <definedName name="NT">'Dropdown details (rarely edit)'!$K$2:$K$14</definedName>
    <definedName name="QLD">'Dropdown details (rarely edit)'!$G$2:$G$14</definedName>
    <definedName name="SA">'Dropdown details (rarely edit)'!$H$2:$H$14</definedName>
    <definedName name="States">'Dropdown details (rarely edit)'!$C$2:$C$9</definedName>
    <definedName name="TAS">'Dropdown details (rarely edit)'!$J$2:$J$14</definedName>
    <definedName name="VIC">'Dropdown details (rarely edit)'!$F$2:$F$14</definedName>
    <definedName name="WA">'Dropdown details (rarely edit)'!$I$2:$I$14</definedName>
    <definedName name="years">'Dropdown details (rarely edit)'!$D$2:$D$82</definedName>
  </definedNames>
  <calcPr calcId="145621"/>
</workbook>
</file>

<file path=xl/calcChain.xml><?xml version="1.0" encoding="utf-8"?>
<calcChain xmlns="http://schemas.openxmlformats.org/spreadsheetml/2006/main">
  <c r="E9" i="1" l="1"/>
  <c r="F9" i="1" s="1"/>
  <c r="D9" i="1"/>
  <c r="D8" i="1"/>
  <c r="E8" i="1" s="1"/>
  <c r="F8" i="1" s="1"/>
  <c r="E7" i="1"/>
  <c r="F7" i="1" s="1"/>
  <c r="D7" i="1"/>
  <c r="C14" i="5" l="1"/>
  <c r="D14" i="5"/>
  <c r="E14" i="5"/>
  <c r="F14" i="5"/>
  <c r="G14" i="5"/>
  <c r="H14" i="5"/>
  <c r="I14" i="5"/>
  <c r="B14" i="5"/>
  <c r="D4" i="11" l="1"/>
  <c r="E11" i="11" l="1"/>
  <c r="E12" i="11"/>
  <c r="E13" i="11"/>
  <c r="E14" i="11"/>
  <c r="E15" i="11"/>
  <c r="E12" i="12"/>
  <c r="E13" i="12"/>
  <c r="E14" i="12"/>
  <c r="E15" i="12"/>
  <c r="E11" i="8"/>
  <c r="E12" i="8"/>
  <c r="E13" i="8"/>
  <c r="E14" i="8"/>
  <c r="E15" i="8"/>
  <c r="E11" i="9"/>
  <c r="E12" i="9"/>
  <c r="E13" i="9"/>
  <c r="E14" i="9"/>
  <c r="E15" i="9"/>
  <c r="E11" i="10"/>
  <c r="E12" i="10"/>
  <c r="E13" i="10"/>
  <c r="E14" i="10"/>
  <c r="E15" i="10"/>
  <c r="E11" i="4"/>
  <c r="E12" i="4"/>
  <c r="E13" i="4"/>
  <c r="E14" i="4"/>
  <c r="E15" i="4"/>
  <c r="E11" i="1"/>
  <c r="E12" i="1"/>
  <c r="E13" i="1"/>
  <c r="E14" i="1"/>
  <c r="E15" i="1"/>
  <c r="E11" i="7"/>
  <c r="E12" i="7"/>
  <c r="E13" i="7"/>
  <c r="E14" i="7"/>
  <c r="E15" i="7"/>
  <c r="D3" i="11" l="1"/>
  <c r="D5" i="11"/>
  <c r="D6" i="11"/>
  <c r="D7" i="11"/>
  <c r="E7" i="11" s="1"/>
  <c r="D8" i="11"/>
  <c r="E8" i="11" s="1"/>
  <c r="D9" i="11"/>
  <c r="E9" i="11" s="1"/>
  <c r="D10" i="11"/>
  <c r="E10" i="11" s="1"/>
  <c r="D11" i="11"/>
  <c r="D12" i="11"/>
  <c r="D13" i="11"/>
  <c r="D14" i="11"/>
  <c r="D15" i="11"/>
  <c r="D2" i="11"/>
  <c r="D3" i="12"/>
  <c r="D4" i="12"/>
  <c r="D5" i="12"/>
  <c r="D6" i="12"/>
  <c r="E6" i="12" s="1"/>
  <c r="D7" i="12"/>
  <c r="E7" i="12" s="1"/>
  <c r="D8" i="12"/>
  <c r="E8" i="12" s="1"/>
  <c r="D9" i="12"/>
  <c r="E9" i="12" s="1"/>
  <c r="D10" i="12"/>
  <c r="E10" i="12" s="1"/>
  <c r="D11" i="12"/>
  <c r="E11" i="12" s="1"/>
  <c r="D12" i="12"/>
  <c r="D13" i="12"/>
  <c r="D14" i="12"/>
  <c r="D15" i="12"/>
  <c r="D2" i="12"/>
  <c r="D3" i="8"/>
  <c r="D4" i="8"/>
  <c r="D5" i="8"/>
  <c r="D6" i="8"/>
  <c r="E6" i="8" s="1"/>
  <c r="D7" i="8"/>
  <c r="E7" i="8" s="1"/>
  <c r="D8" i="8"/>
  <c r="E8" i="8" s="1"/>
  <c r="D9" i="8"/>
  <c r="E9" i="8" s="1"/>
  <c r="D10" i="8"/>
  <c r="E10" i="8" s="1"/>
  <c r="D11" i="8"/>
  <c r="D12" i="8"/>
  <c r="D13" i="8"/>
  <c r="D14" i="8"/>
  <c r="D15" i="8"/>
  <c r="D2" i="8"/>
  <c r="D3" i="9"/>
  <c r="D4" i="9"/>
  <c r="D5" i="9"/>
  <c r="D6" i="9"/>
  <c r="D7" i="9"/>
  <c r="E7" i="9" s="1"/>
  <c r="D8" i="9"/>
  <c r="E8" i="9" s="1"/>
  <c r="D9" i="9"/>
  <c r="E9" i="9" s="1"/>
  <c r="D10" i="9"/>
  <c r="E10" i="9" s="1"/>
  <c r="D11" i="9"/>
  <c r="D12" i="9"/>
  <c r="D13" i="9"/>
  <c r="D14" i="9"/>
  <c r="D15" i="9"/>
  <c r="D2" i="9"/>
  <c r="D3" i="10"/>
  <c r="D4" i="10"/>
  <c r="D5" i="10"/>
  <c r="D6" i="10"/>
  <c r="D7" i="10"/>
  <c r="D8" i="10"/>
  <c r="E8" i="10" s="1"/>
  <c r="D9" i="10"/>
  <c r="E9" i="10" s="1"/>
  <c r="D10" i="10"/>
  <c r="E10" i="10" s="1"/>
  <c r="D11" i="10"/>
  <c r="D12" i="10"/>
  <c r="D13" i="10"/>
  <c r="D14" i="10"/>
  <c r="D15" i="10"/>
  <c r="D2" i="10"/>
  <c r="D3" i="7"/>
  <c r="D4" i="7"/>
  <c r="D5" i="7"/>
  <c r="D6" i="7"/>
  <c r="D7" i="7"/>
  <c r="D8" i="7"/>
  <c r="D9" i="7"/>
  <c r="D10" i="7"/>
  <c r="E10" i="7" s="1"/>
  <c r="D11" i="7"/>
  <c r="D12" i="7"/>
  <c r="D13" i="7"/>
  <c r="D14" i="7"/>
  <c r="D15" i="7"/>
  <c r="D2" i="7"/>
  <c r="D2" i="4"/>
  <c r="D9" i="4"/>
  <c r="E9" i="4" s="1"/>
  <c r="D10" i="4"/>
  <c r="E10" i="4" s="1"/>
  <c r="D11" i="4"/>
  <c r="D12" i="4"/>
  <c r="D13" i="4"/>
  <c r="D14" i="4"/>
  <c r="D15" i="4"/>
  <c r="D4" i="4"/>
  <c r="D5" i="4"/>
  <c r="D6" i="4"/>
  <c r="D7" i="4"/>
  <c r="E7" i="4" s="1"/>
  <c r="D8" i="4"/>
  <c r="E8" i="4" s="1"/>
  <c r="D3" i="4"/>
  <c r="D4" i="1"/>
  <c r="D5" i="1"/>
  <c r="D6" i="1"/>
  <c r="D11" i="1"/>
  <c r="D12" i="1"/>
  <c r="D13" i="1"/>
  <c r="D14" i="1"/>
  <c r="D15" i="1"/>
  <c r="D3" i="1"/>
  <c r="D2" i="1"/>
  <c r="F12" i="4" l="1"/>
  <c r="F13" i="4"/>
  <c r="F14" i="4"/>
  <c r="F15" i="4"/>
  <c r="F13" i="1"/>
  <c r="F14" i="1"/>
  <c r="F15" i="1"/>
  <c r="B10" i="14"/>
  <c r="F15" i="11" l="1"/>
  <c r="F14" i="11"/>
  <c r="F13" i="11"/>
  <c r="F12" i="11"/>
  <c r="F11" i="11"/>
  <c r="F10" i="11"/>
  <c r="F9" i="11"/>
  <c r="F8" i="11"/>
  <c r="F7" i="11"/>
  <c r="E6" i="11"/>
  <c r="F6" i="11" s="1"/>
  <c r="E5" i="11"/>
  <c r="F5" i="11" s="1"/>
  <c r="E4" i="11"/>
  <c r="F4" i="11" s="1"/>
  <c r="E3" i="11"/>
  <c r="F3" i="11" s="1"/>
  <c r="E2" i="11"/>
  <c r="F2" i="11" s="1"/>
  <c r="F15" i="8"/>
  <c r="F14" i="8"/>
  <c r="F13" i="8"/>
  <c r="F12" i="8"/>
  <c r="F11" i="8"/>
  <c r="F10" i="8"/>
  <c r="F9" i="8"/>
  <c r="F8" i="8"/>
  <c r="F7" i="8"/>
  <c r="F6" i="8"/>
  <c r="E5" i="8"/>
  <c r="F5" i="8" s="1"/>
  <c r="E4" i="8"/>
  <c r="F4" i="8" s="1"/>
  <c r="E3" i="8"/>
  <c r="F3" i="8" s="1"/>
  <c r="E2" i="8"/>
  <c r="F2" i="8" s="1"/>
  <c r="F9" i="12"/>
  <c r="F10" i="12"/>
  <c r="F11" i="12"/>
  <c r="F15" i="12"/>
  <c r="F14" i="12"/>
  <c r="F13" i="12"/>
  <c r="F12" i="12"/>
  <c r="F8" i="12"/>
  <c r="F7" i="12"/>
  <c r="F6" i="12"/>
  <c r="E5" i="12"/>
  <c r="F5" i="12" s="1"/>
  <c r="E4" i="12"/>
  <c r="F4" i="12" s="1"/>
  <c r="E3" i="12"/>
  <c r="F3" i="12" s="1"/>
  <c r="E2" i="12"/>
  <c r="F2" i="12" s="1"/>
  <c r="F15" i="9"/>
  <c r="F14" i="9"/>
  <c r="F13" i="9"/>
  <c r="F12" i="9"/>
  <c r="F11" i="9"/>
  <c r="F10" i="9"/>
  <c r="F9" i="9"/>
  <c r="F8" i="9"/>
  <c r="F7" i="9"/>
  <c r="E6" i="9"/>
  <c r="F6" i="9" s="1"/>
  <c r="E5" i="9"/>
  <c r="F5" i="9" s="1"/>
  <c r="E4" i="9"/>
  <c r="F4" i="9" s="1"/>
  <c r="E3" i="9"/>
  <c r="F3" i="9" s="1"/>
  <c r="E2" i="9"/>
  <c r="F2" i="9" s="1"/>
  <c r="E4" i="10"/>
  <c r="F4" i="10" s="1"/>
  <c r="E5" i="10"/>
  <c r="F5" i="10" s="1"/>
  <c r="F15" i="10"/>
  <c r="F14" i="10"/>
  <c r="F13" i="10"/>
  <c r="F12" i="10"/>
  <c r="F11" i="10"/>
  <c r="F10" i="10"/>
  <c r="F9" i="10"/>
  <c r="F8" i="10"/>
  <c r="E7" i="10"/>
  <c r="F7" i="10" s="1"/>
  <c r="E6" i="10"/>
  <c r="F6" i="10" s="1"/>
  <c r="E3" i="10"/>
  <c r="F3" i="10" s="1"/>
  <c r="E2" i="10"/>
  <c r="F2" i="10" s="1"/>
  <c r="F15" i="7"/>
  <c r="F14" i="7"/>
  <c r="F13" i="7"/>
  <c r="F12" i="7"/>
  <c r="F11" i="7"/>
  <c r="F10" i="7"/>
  <c r="E9" i="7"/>
  <c r="F9" i="7" s="1"/>
  <c r="E8" i="7"/>
  <c r="F8" i="7" s="1"/>
  <c r="E7" i="7"/>
  <c r="F7" i="7" s="1"/>
  <c r="E6" i="7"/>
  <c r="F6" i="7" s="1"/>
  <c r="E5" i="7"/>
  <c r="F5" i="7" s="1"/>
  <c r="E4" i="7"/>
  <c r="F4" i="7" s="1"/>
  <c r="E3" i="7"/>
  <c r="F3" i="7" s="1"/>
  <c r="E2" i="7"/>
  <c r="F2" i="7" s="1"/>
  <c r="F11" i="4"/>
  <c r="F10" i="4"/>
  <c r="F9" i="4"/>
  <c r="F8" i="4"/>
  <c r="F7" i="4"/>
  <c r="E6" i="4"/>
  <c r="F6" i="4" s="1"/>
  <c r="E5" i="4"/>
  <c r="F5" i="4" s="1"/>
  <c r="E4" i="4"/>
  <c r="F4" i="4" s="1"/>
  <c r="E3" i="4"/>
  <c r="F3" i="4" s="1"/>
  <c r="E2" i="4"/>
  <c r="F2" i="4" s="1"/>
  <c r="E3" i="1" l="1"/>
  <c r="F3" i="1" s="1"/>
  <c r="E4" i="1"/>
  <c r="F4" i="1" s="1"/>
  <c r="E5" i="1"/>
  <c r="F5" i="1" s="1"/>
  <c r="E6" i="1"/>
  <c r="F6" i="1" s="1"/>
  <c r="E2" i="1"/>
  <c r="F2" i="1" s="1"/>
  <c r="F11" i="1"/>
  <c r="F12" i="1"/>
</calcChain>
</file>

<file path=xl/sharedStrings.xml><?xml version="1.0" encoding="utf-8"?>
<sst xmlns="http://schemas.openxmlformats.org/spreadsheetml/2006/main" count="402" uniqueCount="109">
  <si>
    <t>Jan</t>
  </si>
  <si>
    <t>Feb</t>
  </si>
  <si>
    <t>Mar</t>
  </si>
  <si>
    <t>Apr</t>
  </si>
  <si>
    <t>May</t>
  </si>
  <si>
    <t>Jun</t>
  </si>
  <si>
    <t>Jul</t>
  </si>
  <si>
    <t>Aug</t>
  </si>
  <si>
    <t>Sep</t>
  </si>
  <si>
    <t>Oct</t>
  </si>
  <si>
    <t>Nov</t>
  </si>
  <si>
    <t>Dec</t>
  </si>
  <si>
    <t>Month</t>
  </si>
  <si>
    <t>Christmas Day</t>
  </si>
  <si>
    <t>Good Friday</t>
  </si>
  <si>
    <t>Australia Day</t>
  </si>
  <si>
    <t>Year</t>
  </si>
  <si>
    <t>SA</t>
  </si>
  <si>
    <t>NSW</t>
  </si>
  <si>
    <t>VIC</t>
  </si>
  <si>
    <t>QLD</t>
  </si>
  <si>
    <t>WA</t>
  </si>
  <si>
    <t>NT</t>
  </si>
  <si>
    <t>TAS</t>
  </si>
  <si>
    <t>ACT</t>
  </si>
  <si>
    <t>Day_of_month</t>
  </si>
  <si>
    <t>SAS_Date</t>
  </si>
  <si>
    <t>NSW_public_holiday</t>
  </si>
  <si>
    <t xml:space="preserve">Labour Day </t>
  </si>
  <si>
    <t>VIC_public_holiday</t>
  </si>
  <si>
    <t>QLD_public_holiday</t>
  </si>
  <si>
    <t>TAS_public_holiday</t>
  </si>
  <si>
    <t>SA__public_holiday</t>
  </si>
  <si>
    <t>NT__public_holiday</t>
  </si>
  <si>
    <t>WA__public_holiday</t>
  </si>
  <si>
    <t>Term_One_Start</t>
  </si>
  <si>
    <t>Term_One_End</t>
  </si>
  <si>
    <t>Term_Two_Start</t>
  </si>
  <si>
    <t>Term_Two_End</t>
  </si>
  <si>
    <t>Term_Three_Start</t>
  </si>
  <si>
    <t>Term_Three_End</t>
  </si>
  <si>
    <t>Term_Four_Start</t>
  </si>
  <si>
    <t>Term_Four_End</t>
  </si>
  <si>
    <t>SA_</t>
  </si>
  <si>
    <t>WA_</t>
  </si>
  <si>
    <t>NT_</t>
  </si>
  <si>
    <t>Term</t>
  </si>
  <si>
    <t>State</t>
  </si>
  <si>
    <t>Proportion</t>
  </si>
  <si>
    <t>New Years Day</t>
  </si>
  <si>
    <t>Anzac Day</t>
  </si>
  <si>
    <t>Week_Day</t>
  </si>
  <si>
    <t>Queens Birthday</t>
  </si>
  <si>
    <t>Boxing Day</t>
  </si>
  <si>
    <t>Queensland Show</t>
  </si>
  <si>
    <t>Labour Day</t>
  </si>
  <si>
    <t>Western Australia Day</t>
  </si>
  <si>
    <t>May Day</t>
  </si>
  <si>
    <t>Picnic Day</t>
  </si>
  <si>
    <t>Eight Hour Day</t>
  </si>
  <si>
    <t>Canberra Day</t>
  </si>
  <si>
    <t>ACT_public_holiday</t>
  </si>
  <si>
    <t>Status</t>
  </si>
  <si>
    <t>current year</t>
  </si>
  <si>
    <t>Bank Holiday</t>
  </si>
  <si>
    <t>NSW holidays</t>
  </si>
  <si>
    <t>Years</t>
  </si>
  <si>
    <t>States</t>
  </si>
  <si>
    <t>Months</t>
  </si>
  <si>
    <t>Days</t>
  </si>
  <si>
    <t>VIC holidays</t>
  </si>
  <si>
    <t>QLD holidays</t>
  </si>
  <si>
    <t>SA holidays</t>
  </si>
  <si>
    <t>WA holidays</t>
  </si>
  <si>
    <t>TAS holidays</t>
  </si>
  <si>
    <t>NT holidays</t>
  </si>
  <si>
    <t>ACT holidays</t>
  </si>
  <si>
    <t>Yellow cells are for user input</t>
  </si>
  <si>
    <t>Status cells should be green before submitting</t>
  </si>
  <si>
    <t>Red indicates that the input is not valid</t>
  </si>
  <si>
    <t>Light grey cells are fixed and should not be modified</t>
  </si>
  <si>
    <t>URL or Source</t>
  </si>
  <si>
    <t>Issues/discrepancies/notes</t>
  </si>
  <si>
    <t>School Holiday dates</t>
  </si>
  <si>
    <t>http://www.industrialrelations.nsw.gov.au/oirwww/NSW_public_holidays.page?</t>
  </si>
  <si>
    <t>http://www.business.vic.gov.au/victorian-public-holidays-and-daylight-saving/victorian-public-holidays</t>
  </si>
  <si>
    <t>http://www.justice.qld.gov.au/fair-and-safe-work/industrial-relations/public-holidays/dates</t>
  </si>
  <si>
    <t>http://www.safework.sa.gov.au/show_page.jsp?id=2483</t>
  </si>
  <si>
    <t>http://www.commerce.wa.gov.au/labour-relations/public-holidays-western-australia</t>
  </si>
  <si>
    <t>http://worksafe.tas.gov.au/resources/public_holidays</t>
  </si>
  <si>
    <t>http://www.ocpe.nt.gov.au/working_in_the_ntps/legislation/public_holidays</t>
  </si>
  <si>
    <t>http://www.cmd.act.gov.au/communication/holidays</t>
  </si>
  <si>
    <t>https://online.det.nsw.edu.au/calendar/?do=setViewPeriod&amp;categoryid=21&amp;viewType=yearView</t>
  </si>
  <si>
    <t>Eastern division only</t>
  </si>
  <si>
    <t>http://www.education.vic.gov.au/about/department/Pages/datesterm.aspx</t>
  </si>
  <si>
    <t>http://education.qld.gov.au/public_media/calendar/holidays.html</t>
  </si>
  <si>
    <t>http://www.sa.gov.au/topics/education-skills-and-learning/general-information/term-dates</t>
  </si>
  <si>
    <t>http://www.det.wa.edu.au/termdates/detcms/portal/</t>
  </si>
  <si>
    <t>http://www.education.tas.gov.au/About_us/Pages/Term-Dates.aspx</t>
  </si>
  <si>
    <t>http://www.education.nt.gov.au/students/at-school/term-dates</t>
  </si>
  <si>
    <t>Urban schools, not remote</t>
  </si>
  <si>
    <t>http://www.det.act.gov.au/school_education/term_dates_and_public_holidays</t>
  </si>
  <si>
    <t>Public Holiday Dates</t>
  </si>
  <si>
    <t>School Holiday Dates</t>
  </si>
  <si>
    <t>Melbourne Cup Day</t>
  </si>
  <si>
    <t>Adelaide Cup Day</t>
  </si>
  <si>
    <t>01/01/1985</t>
  </si>
  <si>
    <t>Family and Community Day</t>
  </si>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</sst>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4"/>
      <color theme="1"/>
      <name val="Calibri"/>
      <family val="2"/>
      <scheme val="minor"/>
    </font>
    <font>
      <b/>
      <sz val="14"/>
      <color theme="1"/>
      <name val="Calibri"/>
      <family val="2"/>
      <scheme val="minor"/>
    </font>
    <font>
      <sz val="24"/>
      <name val="Calibri"/>
      <family val="2"/>
      <scheme val="minor"/>
    </font>
    <font>
      <b/>
      <sz val="18"/>
      <color theme="1"/>
      <name val="Calibri"/>
      <family val="2"/>
      <scheme val="minor"/>
    </font>
    <font>
      <sz val="18"/>
      <color theme="1"/>
      <name val="Calibri"/>
      <family val="2"/>
      <scheme val="minor"/>
    </font>
    <font>
      <b/>
      <sz val="11"/>
      <color theme="1"/>
      <name val="Calibri"/>
      <family val="2"/>
      <scheme val="minor"/>
    </font>
    <font>
      <u/>
      <sz val="11"/>
      <color theme="1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2" tint="-0.249977111117893"/>
        <bgColor indexed="64"/>
      </patternFill>
    </fill>
    <fill>
      <patternFill patternType="solid">
        <fgColor theme="0"/>
        <bgColor indexed="64"/>
      </patternFill>
    </fill>
    <fill>
      <patternFill patternType="solid">
        <fgColor theme="4" tint="0.79998168889431442"/>
        <bgColor indexed="64"/>
      </patternFill>
    </fill>
    <fill>
      <patternFill patternType="solid">
        <fgColor rgb="FF00B050"/>
        <bgColor indexed="64"/>
      </patternFill>
    </fill>
    <fill>
      <patternFill patternType="solid">
        <fgColor rgb="FFFF0000"/>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2">
    <xf numFmtId="0" fontId="0" fillId="0" borderId="0"/>
    <xf numFmtId="0" fontId="7" fillId="0" borderId="0" applyNumberFormat="0" applyFill="0" applyBorder="0" applyAlignment="0" applyProtection="0"/>
  </cellStyleXfs>
  <cellXfs count="89">
    <xf numFmtId="0" fontId="0" fillId="0" borderId="0" xfId="0"/>
    <xf numFmtId="0" fontId="1" fillId="0" borderId="0" xfId="0" applyFont="1"/>
    <xf numFmtId="0" fontId="1" fillId="2" borderId="5" xfId="0" applyFont="1" applyFill="1" applyBorder="1"/>
    <xf numFmtId="0" fontId="1" fillId="2" borderId="6" xfId="0" applyFont="1" applyFill="1" applyBorder="1"/>
    <xf numFmtId="0" fontId="1" fillId="0" borderId="0" xfId="0" applyFont="1" applyAlignment="1"/>
    <xf numFmtId="0" fontId="1" fillId="0" borderId="0" xfId="0" applyFont="1" applyAlignment="1">
      <alignment horizontal="right"/>
    </xf>
    <xf numFmtId="14" fontId="1" fillId="0" borderId="0" xfId="0" applyNumberFormat="1" applyFont="1"/>
    <xf numFmtId="0" fontId="2" fillId="5" borderId="1" xfId="0" applyFont="1" applyFill="1" applyBorder="1" applyAlignment="1">
      <alignment horizontal="left"/>
    </xf>
    <xf numFmtId="0" fontId="2" fillId="5" borderId="1" xfId="0" applyFont="1" applyFill="1" applyBorder="1" applyAlignment="1">
      <alignment horizontal="right"/>
    </xf>
    <xf numFmtId="0" fontId="2" fillId="5" borderId="7" xfId="0" applyFont="1" applyFill="1" applyBorder="1" applyAlignment="1">
      <alignment horizontal="right"/>
    </xf>
    <xf numFmtId="0" fontId="1" fillId="5" borderId="7" xfId="0" applyFont="1" applyFill="1" applyBorder="1" applyAlignment="1">
      <alignment horizontal="right"/>
    </xf>
    <xf numFmtId="14" fontId="1" fillId="5" borderId="7" xfId="0" applyNumberFormat="1" applyFont="1" applyFill="1" applyBorder="1" applyAlignment="1">
      <alignment horizontal="right"/>
    </xf>
    <xf numFmtId="0" fontId="1" fillId="5" borderId="12" xfId="0" applyFont="1" applyFill="1" applyBorder="1" applyAlignment="1">
      <alignment horizontal="right"/>
    </xf>
    <xf numFmtId="0" fontId="1" fillId="5" borderId="5" xfId="0" applyFont="1" applyFill="1" applyBorder="1" applyAlignment="1">
      <alignment horizontal="right"/>
    </xf>
    <xf numFmtId="14" fontId="1" fillId="5" borderId="5" xfId="0" applyNumberFormat="1" applyFont="1" applyFill="1" applyBorder="1" applyAlignment="1">
      <alignment horizontal="right"/>
    </xf>
    <xf numFmtId="0" fontId="1" fillId="5" borderId="13" xfId="0" applyFont="1" applyFill="1" applyBorder="1" applyAlignment="1">
      <alignment horizontal="right"/>
    </xf>
    <xf numFmtId="0" fontId="1" fillId="5" borderId="6" xfId="0" applyFont="1" applyFill="1" applyBorder="1" applyAlignment="1">
      <alignment horizontal="right"/>
    </xf>
    <xf numFmtId="14" fontId="1" fillId="5" borderId="6" xfId="0" applyNumberFormat="1" applyFont="1" applyFill="1" applyBorder="1" applyAlignment="1">
      <alignment horizontal="right"/>
    </xf>
    <xf numFmtId="0" fontId="1" fillId="5" borderId="3" xfId="0" applyFont="1" applyFill="1" applyBorder="1" applyAlignment="1">
      <alignment horizontal="right"/>
    </xf>
    <xf numFmtId="0" fontId="2" fillId="5" borderId="1" xfId="0" applyFont="1" applyFill="1" applyBorder="1"/>
    <xf numFmtId="0" fontId="2" fillId="5" borderId="5" xfId="0" applyFont="1" applyFill="1" applyBorder="1"/>
    <xf numFmtId="0" fontId="2" fillId="5" borderId="6" xfId="0" applyFont="1" applyFill="1" applyBorder="1"/>
    <xf numFmtId="0" fontId="3" fillId="5" borderId="14" xfId="0" applyFont="1" applyFill="1" applyBorder="1" applyAlignment="1">
      <alignment horizontal="left"/>
    </xf>
    <xf numFmtId="0" fontId="6" fillId="4" borderId="0" xfId="0" applyFont="1" applyFill="1" applyBorder="1" applyAlignment="1">
      <alignment horizontal="left"/>
    </xf>
    <xf numFmtId="0" fontId="0" fillId="4" borderId="0" xfId="0" applyFont="1" applyFill="1" applyBorder="1" applyAlignment="1">
      <alignment horizontal="left"/>
    </xf>
    <xf numFmtId="0" fontId="2" fillId="3" borderId="1" xfId="0" applyFont="1" applyFill="1" applyBorder="1"/>
    <xf numFmtId="0" fontId="2" fillId="3" borderId="4" xfId="0" applyFont="1" applyFill="1" applyBorder="1" applyAlignment="1">
      <alignment horizontal="right"/>
    </xf>
    <xf numFmtId="0" fontId="0" fillId="4" borderId="0" xfId="0" applyFill="1"/>
    <xf numFmtId="0" fontId="4" fillId="2" borderId="14" xfId="0" applyFont="1" applyFill="1" applyBorder="1"/>
    <xf numFmtId="0" fontId="5" fillId="2" borderId="15" xfId="0" applyFont="1" applyFill="1" applyBorder="1"/>
    <xf numFmtId="0" fontId="0" fillId="2" borderId="4" xfId="0" applyFill="1" applyBorder="1"/>
    <xf numFmtId="0" fontId="4" fillId="5" borderId="14" xfId="0" applyFont="1" applyFill="1" applyBorder="1"/>
    <xf numFmtId="0" fontId="0" fillId="5" borderId="15" xfId="0" applyFill="1" applyBorder="1"/>
    <xf numFmtId="0" fontId="0" fillId="5" borderId="4" xfId="0" applyFill="1" applyBorder="1"/>
    <xf numFmtId="0" fontId="4" fillId="6" borderId="8" xfId="0" applyFont="1" applyFill="1" applyBorder="1"/>
    <xf numFmtId="0" fontId="0" fillId="6" borderId="11" xfId="0" applyFill="1" applyBorder="1"/>
    <xf numFmtId="0" fontId="0" fillId="6" borderId="12" xfId="0" applyFill="1" applyBorder="1"/>
    <xf numFmtId="0" fontId="4" fillId="7" borderId="14" xfId="0" applyFont="1" applyFill="1" applyBorder="1"/>
    <xf numFmtId="0" fontId="4" fillId="7" borderId="15" xfId="0" applyFont="1" applyFill="1" applyBorder="1"/>
    <xf numFmtId="0" fontId="4" fillId="7" borderId="4" xfId="0" applyFont="1" applyFill="1" applyBorder="1"/>
    <xf numFmtId="14" fontId="0" fillId="0" borderId="0" xfId="0" applyNumberFormat="1"/>
    <xf numFmtId="0" fontId="3" fillId="2" borderId="1" xfId="0" applyFont="1" applyFill="1" applyBorder="1" applyAlignment="1" applyProtection="1">
      <alignment horizontal="left"/>
      <protection locked="0"/>
    </xf>
    <xf numFmtId="0" fontId="1" fillId="2" borderId="7" xfId="0" applyFont="1" applyFill="1" applyBorder="1" applyAlignment="1" applyProtection="1">
      <alignment horizontal="left"/>
      <protection locked="0"/>
    </xf>
    <xf numFmtId="0" fontId="1" fillId="2" borderId="11" xfId="0" applyFont="1" applyFill="1" applyBorder="1" applyAlignment="1" applyProtection="1">
      <protection locked="0"/>
    </xf>
    <xf numFmtId="0" fontId="1" fillId="2" borderId="7" xfId="0" applyFont="1" applyFill="1" applyBorder="1" applyAlignment="1" applyProtection="1">
      <alignment horizontal="right"/>
      <protection locked="0"/>
    </xf>
    <xf numFmtId="0" fontId="1" fillId="2" borderId="5" xfId="0" applyFont="1" applyFill="1" applyBorder="1" applyAlignment="1" applyProtection="1">
      <alignment horizontal="left"/>
      <protection locked="0"/>
    </xf>
    <xf numFmtId="0" fontId="1" fillId="2" borderId="0" xfId="0" applyFont="1" applyFill="1" applyBorder="1" applyAlignment="1" applyProtection="1">
      <protection locked="0"/>
    </xf>
    <xf numFmtId="0" fontId="1" fillId="2" borderId="5" xfId="0" applyFont="1" applyFill="1" applyBorder="1" applyAlignment="1" applyProtection="1">
      <alignment horizontal="right"/>
      <protection locked="0"/>
    </xf>
    <xf numFmtId="0" fontId="1" fillId="2" borderId="6" xfId="0" applyFont="1" applyFill="1" applyBorder="1" applyAlignment="1" applyProtection="1">
      <alignment horizontal="left"/>
      <protection locked="0"/>
    </xf>
    <xf numFmtId="0" fontId="1" fillId="2" borderId="2" xfId="0" applyFont="1" applyFill="1" applyBorder="1" applyAlignment="1" applyProtection="1">
      <protection locked="0"/>
    </xf>
    <xf numFmtId="0" fontId="1" fillId="2" borderId="6" xfId="0" applyFont="1" applyFill="1" applyBorder="1" applyAlignment="1" applyProtection="1">
      <alignment horizontal="right"/>
      <protection locked="0"/>
    </xf>
    <xf numFmtId="0" fontId="1" fillId="2" borderId="7" xfId="0" applyFont="1" applyFill="1" applyBorder="1" applyAlignment="1" applyProtection="1">
      <protection locked="0"/>
    </xf>
    <xf numFmtId="0" fontId="1" fillId="2" borderId="8" xfId="0" applyFont="1" applyFill="1" applyBorder="1" applyAlignment="1" applyProtection="1">
      <alignment horizontal="right"/>
      <protection locked="0"/>
    </xf>
    <xf numFmtId="0" fontId="1" fillId="2" borderId="5" xfId="0" applyFont="1" applyFill="1" applyBorder="1" applyAlignment="1" applyProtection="1">
      <protection locked="0"/>
    </xf>
    <xf numFmtId="0" fontId="1" fillId="2" borderId="9" xfId="0" applyFont="1" applyFill="1" applyBorder="1" applyAlignment="1" applyProtection="1">
      <alignment horizontal="right"/>
      <protection locked="0"/>
    </xf>
    <xf numFmtId="0" fontId="1" fillId="2" borderId="5" xfId="0" applyFont="1" applyFill="1" applyBorder="1" applyProtection="1">
      <protection locked="0"/>
    </xf>
    <xf numFmtId="0" fontId="1" fillId="2" borderId="6" xfId="0" applyFont="1" applyFill="1" applyBorder="1" applyProtection="1">
      <protection locked="0"/>
    </xf>
    <xf numFmtId="0" fontId="1" fillId="2" borderId="6" xfId="0" applyFont="1" applyFill="1" applyBorder="1" applyAlignment="1" applyProtection="1">
      <protection locked="0"/>
    </xf>
    <xf numFmtId="0" fontId="1" fillId="2" borderId="10" xfId="0" applyFont="1" applyFill="1" applyBorder="1" applyAlignment="1" applyProtection="1">
      <alignment horizontal="right"/>
      <protection locked="0"/>
    </xf>
    <xf numFmtId="14" fontId="0" fillId="4" borderId="0" xfId="0" applyNumberFormat="1" applyFont="1" applyFill="1" applyBorder="1" applyAlignment="1">
      <alignment horizontal="left"/>
    </xf>
    <xf numFmtId="14" fontId="1" fillId="2" borderId="7" xfId="0" applyNumberFormat="1" applyFont="1" applyFill="1" applyBorder="1" applyAlignment="1" applyProtection="1">
      <alignment horizontal="right"/>
      <protection locked="0"/>
    </xf>
    <xf numFmtId="14" fontId="1" fillId="2" borderId="6" xfId="0" applyNumberFormat="1" applyFont="1" applyFill="1" applyBorder="1" applyAlignment="1" applyProtection="1">
      <alignment horizontal="right"/>
      <protection locked="0"/>
    </xf>
    <xf numFmtId="14" fontId="0" fillId="0" borderId="0" xfId="0" applyNumberFormat="1" applyAlignment="1">
      <alignment horizontal="right"/>
    </xf>
    <xf numFmtId="14" fontId="1" fillId="0" borderId="0" xfId="0" applyNumberFormat="1" applyFont="1" applyAlignment="1">
      <alignment horizontal="right"/>
    </xf>
    <xf numFmtId="14" fontId="1" fillId="2" borderId="11" xfId="0" applyNumberFormat="1" applyFont="1" applyFill="1" applyBorder="1" applyAlignment="1" applyProtection="1">
      <alignment horizontal="right"/>
      <protection locked="0"/>
    </xf>
    <xf numFmtId="14" fontId="1" fillId="2" borderId="2" xfId="0" applyNumberFormat="1" applyFont="1" applyFill="1" applyBorder="1" applyAlignment="1" applyProtection="1">
      <alignment horizontal="right"/>
      <protection locked="0"/>
    </xf>
    <xf numFmtId="14" fontId="1" fillId="2" borderId="12" xfId="0" applyNumberFormat="1" applyFont="1" applyFill="1" applyBorder="1" applyAlignment="1" applyProtection="1">
      <alignment horizontal="right"/>
      <protection locked="0"/>
    </xf>
    <xf numFmtId="14" fontId="1" fillId="2" borderId="3" xfId="0" applyNumberFormat="1" applyFont="1" applyFill="1" applyBorder="1" applyAlignment="1" applyProtection="1">
      <alignment horizontal="right"/>
      <protection locked="0"/>
    </xf>
    <xf numFmtId="14" fontId="2" fillId="0" borderId="15" xfId="0" applyNumberFormat="1" applyFont="1" applyBorder="1" applyAlignment="1">
      <alignment horizontal="right"/>
    </xf>
    <xf numFmtId="14" fontId="2" fillId="5" borderId="0" xfId="0" applyNumberFormat="1" applyFont="1" applyFill="1"/>
    <xf numFmtId="14" fontId="1" fillId="5" borderId="0" xfId="0" applyNumberFormat="1" applyFont="1" applyFill="1" applyAlignment="1">
      <alignment horizontal="right"/>
    </xf>
    <xf numFmtId="14" fontId="2" fillId="5" borderId="8" xfId="0" applyNumberFormat="1" applyFont="1" applyFill="1" applyBorder="1"/>
    <xf numFmtId="14" fontId="2" fillId="5" borderId="10" xfId="0" applyNumberFormat="1" applyFont="1" applyFill="1" applyBorder="1"/>
    <xf numFmtId="14" fontId="2" fillId="0" borderId="0" xfId="0" applyNumberFormat="1" applyFont="1" applyBorder="1" applyProtection="1"/>
    <xf numFmtId="14" fontId="1" fillId="0" borderId="0" xfId="0" applyNumberFormat="1" applyFont="1" applyBorder="1" applyProtection="1"/>
    <xf numFmtId="14" fontId="1" fillId="0" borderId="0" xfId="0" applyNumberFormat="1" applyFont="1" applyBorder="1"/>
    <xf numFmtId="0" fontId="2" fillId="5" borderId="14" xfId="0" applyFont="1" applyFill="1" applyBorder="1"/>
    <xf numFmtId="0" fontId="2" fillId="5" borderId="9" xfId="0" applyFont="1" applyFill="1" applyBorder="1"/>
    <xf numFmtId="0" fontId="2" fillId="5" borderId="10" xfId="0" applyFont="1" applyFill="1" applyBorder="1"/>
    <xf numFmtId="0" fontId="1" fillId="2" borderId="7" xfId="0" applyFont="1" applyFill="1" applyBorder="1" applyProtection="1">
      <protection locked="0"/>
    </xf>
    <xf numFmtId="0" fontId="7" fillId="2" borderId="5" xfId="1" applyFill="1" applyBorder="1" applyProtection="1">
      <protection locked="0"/>
    </xf>
    <xf numFmtId="0" fontId="7" fillId="2" borderId="6" xfId="1" applyFill="1" applyBorder="1" applyProtection="1">
      <protection locked="0"/>
    </xf>
    <xf numFmtId="0" fontId="7" fillId="2" borderId="8" xfId="1" applyFill="1" applyBorder="1" applyProtection="1">
      <protection locked="0"/>
    </xf>
    <xf numFmtId="0" fontId="7" fillId="2" borderId="9" xfId="1" applyFill="1" applyBorder="1" applyProtection="1">
      <protection locked="0"/>
    </xf>
    <xf numFmtId="0" fontId="7" fillId="2" borderId="10" xfId="1" applyFill="1" applyBorder="1"/>
    <xf numFmtId="14" fontId="1" fillId="0" borderId="0" xfId="0" applyNumberFormat="1" applyFont="1" applyBorder="1" applyAlignment="1" applyProtection="1">
      <alignment horizontal="right"/>
      <protection locked="0"/>
    </xf>
    <xf numFmtId="14" fontId="2" fillId="0" borderId="14" xfId="0" applyNumberFormat="1" applyFont="1" applyBorder="1" applyAlignment="1">
      <alignment horizontal="right"/>
    </xf>
    <xf numFmtId="14" fontId="2" fillId="0" borderId="14" xfId="0" applyNumberFormat="1" applyFont="1" applyBorder="1"/>
    <xf numFmtId="14" fontId="2" fillId="0" borderId="4" xfId="0" applyNumberFormat="1" applyFont="1" applyBorder="1" applyAlignment="1">
      <alignment horizontal="right"/>
    </xf>
  </cellXfs>
  <cellStyles count="2">
    <cellStyle name="Hyperlink" xfId="1" builtinId="8"/>
    <cellStyle name="Normal" xfId="0" builtinId="0"/>
  </cellStyles>
  <dxfs count="14">
    <dxf>
      <fill>
        <patternFill>
          <bgColor rgb="FF92D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457200</xdr:colOff>
      <xdr:row>1</xdr:row>
      <xdr:rowOff>123825</xdr:rowOff>
    </xdr:from>
    <xdr:to>
      <xdr:col>9</xdr:col>
      <xdr:colOff>152400</xdr:colOff>
      <xdr:row>3</xdr:row>
      <xdr:rowOff>171450</xdr:rowOff>
    </xdr:to>
    <xdr:sp macro="" textlink="">
      <xdr:nvSpPr>
        <xdr:cNvPr id="2" name="TextBox 1"/>
        <xdr:cNvSpPr txBox="1"/>
      </xdr:nvSpPr>
      <xdr:spPr>
        <a:xfrm>
          <a:off x="990600" y="314325"/>
          <a:ext cx="7715250" cy="428625"/>
        </a:xfrm>
        <a:prstGeom prst="rect">
          <a:avLst/>
        </a:prstGeom>
        <a:solidFill>
          <a:schemeClr val="bg2"/>
        </a:solidFill>
        <a:ln w="53975"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2000"/>
            <a:t>Public</a:t>
          </a:r>
          <a:r>
            <a:rPr lang="en-AU" sz="2000" baseline="0"/>
            <a:t> Holiday Dates (by state) and Public School Holiday Dates Template </a:t>
          </a:r>
          <a:endParaRPr lang="en-AU" sz="2000"/>
        </a:p>
      </xdr:txBody>
    </xdr:sp>
    <xdr:clientData/>
  </xdr:twoCellAnchor>
  <xdr:twoCellAnchor>
    <xdr:from>
      <xdr:col>0</xdr:col>
      <xdr:colOff>514350</xdr:colOff>
      <xdr:row>19</xdr:row>
      <xdr:rowOff>104776</xdr:rowOff>
    </xdr:from>
    <xdr:to>
      <xdr:col>10</xdr:col>
      <xdr:colOff>371475</xdr:colOff>
      <xdr:row>31</xdr:row>
      <xdr:rowOff>180976</xdr:rowOff>
    </xdr:to>
    <xdr:sp macro="" textlink="">
      <xdr:nvSpPr>
        <xdr:cNvPr id="3" name="TextBox 2"/>
        <xdr:cNvSpPr txBox="1"/>
      </xdr:nvSpPr>
      <xdr:spPr>
        <a:xfrm>
          <a:off x="514350" y="4552951"/>
          <a:ext cx="9839325" cy="2362200"/>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a:solidFill>
                <a:schemeClr val="dk1"/>
              </a:solidFill>
              <a:latin typeface="+mn-lt"/>
              <a:ea typeface="+mn-ea"/>
              <a:cs typeface="+mn-cs"/>
            </a:rPr>
            <a:t>For each public holiday file there is a dropdown list of possible holidays for each state. This will ensure that there is consistency between holiday</a:t>
          </a:r>
          <a:r>
            <a:rPr lang="en-AU" sz="1400" baseline="0">
              <a:solidFill>
                <a:schemeClr val="dk1"/>
              </a:solidFill>
              <a:latin typeface="+mn-lt"/>
              <a:ea typeface="+mn-ea"/>
              <a:cs typeface="+mn-cs"/>
            </a:rPr>
            <a:t> names</a:t>
          </a:r>
          <a:r>
            <a:rPr lang="en-AU" sz="1400">
              <a:solidFill>
                <a:schemeClr val="dk1"/>
              </a:solidFill>
              <a:latin typeface="+mn-lt"/>
              <a:ea typeface="+mn-ea"/>
              <a:cs typeface="+mn-cs"/>
            </a:rPr>
            <a:t> (i.e. no spelling mistakes that will create two of the same holiday in the regression output). </a:t>
          </a:r>
        </a:p>
        <a:p>
          <a:endParaRPr lang="en-AU" sz="1400">
            <a:solidFill>
              <a:schemeClr val="dk1"/>
            </a:solidFill>
            <a:latin typeface="+mn-lt"/>
            <a:ea typeface="+mn-ea"/>
            <a:cs typeface="+mn-cs"/>
          </a:endParaRPr>
        </a:p>
        <a:p>
          <a:r>
            <a:rPr lang="en-AU" sz="1400">
              <a:solidFill>
                <a:schemeClr val="dk1"/>
              </a:solidFill>
              <a:latin typeface="+mn-lt"/>
              <a:ea typeface="+mn-ea"/>
              <a:cs typeface="+mn-cs"/>
            </a:rPr>
            <a:t>This dropdown list is global and</a:t>
          </a:r>
          <a:r>
            <a:rPr lang="en-AU" sz="1400" baseline="0">
              <a:solidFill>
                <a:schemeClr val="dk1"/>
              </a:solidFill>
              <a:latin typeface="+mn-lt"/>
              <a:ea typeface="+mn-ea"/>
              <a:cs typeface="+mn-cs"/>
            </a:rPr>
            <a:t> </a:t>
          </a:r>
          <a:r>
            <a:rPr lang="en-AU" sz="1400">
              <a:solidFill>
                <a:schemeClr val="dk1"/>
              </a:solidFill>
              <a:latin typeface="+mn-lt"/>
              <a:ea typeface="+mn-ea"/>
              <a:cs typeface="+mn-cs"/>
            </a:rPr>
            <a:t>maintain</a:t>
          </a:r>
          <a:r>
            <a:rPr lang="en-AU" sz="1400" baseline="0">
              <a:solidFill>
                <a:schemeClr val="dk1"/>
              </a:solidFill>
              <a:latin typeface="+mn-lt"/>
              <a:ea typeface="+mn-ea"/>
              <a:cs typeface="+mn-cs"/>
            </a:rPr>
            <a:t>ed </a:t>
          </a:r>
          <a:r>
            <a:rPr lang="en-AU" sz="1400">
              <a:solidFill>
                <a:schemeClr val="dk1"/>
              </a:solidFill>
              <a:latin typeface="+mn-lt"/>
              <a:ea typeface="+mn-ea"/>
              <a:cs typeface="+mn-cs"/>
            </a:rPr>
            <a:t>in the </a:t>
          </a:r>
          <a:r>
            <a:rPr lang="en-AU" sz="1400" b="1">
              <a:solidFill>
                <a:srgbClr val="FF0000"/>
              </a:solidFill>
              <a:latin typeface="+mn-lt"/>
              <a:ea typeface="+mn-ea"/>
              <a:cs typeface="+mn-cs"/>
            </a:rPr>
            <a:t>Dropdown_list_details.xlsx </a:t>
          </a:r>
          <a:r>
            <a:rPr lang="en-AU" sz="1400">
              <a:solidFill>
                <a:schemeClr val="dk1"/>
              </a:solidFill>
              <a:latin typeface="+mn-lt"/>
              <a:ea typeface="+mn-ea"/>
              <a:cs typeface="+mn-cs"/>
            </a:rPr>
            <a:t> file which is located in the </a:t>
          </a:r>
          <a:r>
            <a:rPr lang="en-AU" sz="1400" b="1">
              <a:solidFill>
                <a:srgbClr val="FF0000"/>
              </a:solidFill>
              <a:latin typeface="+mn-lt"/>
              <a:ea typeface="+mn-ea"/>
              <a:cs typeface="+mn-cs"/>
            </a:rPr>
            <a:t>&lt;FILEPATH&gt;\template_and_dropdown_files</a:t>
          </a:r>
          <a:r>
            <a:rPr lang="en-AU" sz="1400">
              <a:solidFill>
                <a:schemeClr val="dk1"/>
              </a:solidFill>
              <a:latin typeface="+mn-lt"/>
              <a:ea typeface="+mn-ea"/>
              <a:cs typeface="+mn-cs"/>
            </a:rPr>
            <a:t> folder. </a:t>
          </a:r>
        </a:p>
        <a:p>
          <a:endParaRPr lang="en-AU" sz="1400">
            <a:solidFill>
              <a:schemeClr val="dk1"/>
            </a:solidFill>
            <a:latin typeface="+mn-lt"/>
            <a:ea typeface="+mn-ea"/>
            <a:cs typeface="+mn-cs"/>
          </a:endParaRPr>
        </a:p>
        <a:p>
          <a:r>
            <a:rPr lang="en-AU" sz="1400">
              <a:solidFill>
                <a:schemeClr val="dk1"/>
              </a:solidFill>
              <a:latin typeface="+mn-lt"/>
              <a:ea typeface="+mn-ea"/>
              <a:cs typeface="+mn-cs"/>
            </a:rPr>
            <a:t>If you need to add a new holiday please use this file only</a:t>
          </a:r>
          <a:r>
            <a:rPr lang="en-AU" sz="1400" baseline="0">
              <a:solidFill>
                <a:schemeClr val="dk1"/>
              </a:solidFill>
              <a:latin typeface="+mn-lt"/>
              <a:ea typeface="+mn-ea"/>
              <a:cs typeface="+mn-cs"/>
            </a:rPr>
            <a:t> and use the following steps...</a:t>
          </a:r>
          <a:r>
            <a:rPr lang="en-AU" sz="1400">
              <a:solidFill>
                <a:schemeClr val="dk1"/>
              </a:solidFill>
              <a:latin typeface="+mn-lt"/>
              <a:ea typeface="+mn-ea"/>
              <a:cs typeface="+mn-cs"/>
            </a:rPr>
            <a:t> </a:t>
          </a:r>
        </a:p>
        <a:p>
          <a:pPr lvl="1"/>
          <a:r>
            <a:rPr lang="en-AU" sz="1400">
              <a:solidFill>
                <a:schemeClr val="dk1"/>
              </a:solidFill>
              <a:latin typeface="+mn-lt"/>
              <a:ea typeface="+mn-ea"/>
              <a:cs typeface="+mn-cs"/>
            </a:rPr>
            <a:t>1. Open the </a:t>
          </a:r>
          <a:r>
            <a:rPr lang="en-AU" sz="1400" b="1">
              <a:solidFill>
                <a:srgbClr val="FF0000"/>
              </a:solidFill>
              <a:latin typeface="+mn-lt"/>
              <a:ea typeface="+mn-ea"/>
              <a:cs typeface="+mn-cs"/>
            </a:rPr>
            <a:t>Dropdown_list_details.xlsx</a:t>
          </a:r>
          <a:r>
            <a:rPr lang="en-AU" sz="1400">
              <a:solidFill>
                <a:schemeClr val="dk1"/>
              </a:solidFill>
              <a:latin typeface="+mn-lt"/>
              <a:ea typeface="+mn-ea"/>
              <a:cs typeface="+mn-cs"/>
            </a:rPr>
            <a:t>  file and replace the next </a:t>
          </a:r>
          <a:r>
            <a:rPr lang="en-AU" sz="1400">
              <a:solidFill>
                <a:srgbClr val="FF0000"/>
              </a:solidFill>
              <a:latin typeface="+mn-lt"/>
              <a:ea typeface="+mn-ea"/>
              <a:cs typeface="+mn-cs"/>
            </a:rPr>
            <a:t>*</a:t>
          </a:r>
          <a:r>
            <a:rPr lang="en-AU" sz="1400">
              <a:solidFill>
                <a:schemeClr val="dk1"/>
              </a:solidFill>
              <a:latin typeface="+mn-lt"/>
              <a:ea typeface="+mn-ea"/>
              <a:cs typeface="+mn-cs"/>
            </a:rPr>
            <a:t> with the holiday name in the relevant state column</a:t>
          </a:r>
        </a:p>
        <a:p>
          <a:pPr lvl="1"/>
          <a:r>
            <a:rPr lang="en-AU" sz="1400">
              <a:solidFill>
                <a:schemeClr val="dk1"/>
              </a:solidFill>
              <a:latin typeface="+mn-lt"/>
              <a:ea typeface="+mn-ea"/>
              <a:cs typeface="+mn-cs"/>
            </a:rPr>
            <a:t>2. Close the </a:t>
          </a:r>
          <a:r>
            <a:rPr lang="en-AU" sz="1400" b="1">
              <a:solidFill>
                <a:srgbClr val="FF0000"/>
              </a:solidFill>
              <a:latin typeface="+mn-lt"/>
              <a:ea typeface="+mn-ea"/>
              <a:cs typeface="+mn-cs"/>
            </a:rPr>
            <a:t>Dropdown_list_details.xlsx file</a:t>
          </a:r>
        </a:p>
        <a:p>
          <a:pPr lvl="1"/>
          <a:r>
            <a:rPr lang="en-AU" sz="1400">
              <a:solidFill>
                <a:schemeClr val="dk1"/>
              </a:solidFill>
              <a:latin typeface="+mn-lt"/>
              <a:ea typeface="+mn-ea"/>
              <a:cs typeface="+mn-cs"/>
            </a:rPr>
            <a:t>3. The</a:t>
          </a:r>
          <a:r>
            <a:rPr lang="en-AU" sz="1400" baseline="0">
              <a:solidFill>
                <a:schemeClr val="dk1"/>
              </a:solidFill>
              <a:latin typeface="+mn-lt"/>
              <a:ea typeface="+mn-ea"/>
              <a:cs typeface="+mn-cs"/>
            </a:rPr>
            <a:t> newly created holiday name will now appear in the drop down list for that state.</a:t>
          </a:r>
          <a:endParaRPr lang="en-AU" sz="1400">
            <a:solidFill>
              <a:schemeClr val="dk1"/>
            </a:solidFill>
            <a:latin typeface="+mn-lt"/>
            <a:ea typeface="+mn-ea"/>
            <a:cs typeface="+mn-cs"/>
          </a:endParaRPr>
        </a:p>
      </xdr:txBody>
    </xdr:sp>
    <xdr:clientData/>
  </xdr:twoCellAnchor>
  <xdr:twoCellAnchor>
    <xdr:from>
      <xdr:col>1</xdr:col>
      <xdr:colOff>0</xdr:colOff>
      <xdr:row>13</xdr:row>
      <xdr:rowOff>66674</xdr:rowOff>
    </xdr:from>
    <xdr:to>
      <xdr:col>10</xdr:col>
      <xdr:colOff>342900</xdr:colOff>
      <xdr:row>18</xdr:row>
      <xdr:rowOff>152399</xdr:rowOff>
    </xdr:to>
    <xdr:sp macro="" textlink="">
      <xdr:nvSpPr>
        <xdr:cNvPr id="4" name="TextBox 3"/>
        <xdr:cNvSpPr txBox="1"/>
      </xdr:nvSpPr>
      <xdr:spPr>
        <a:xfrm>
          <a:off x="533400" y="3371849"/>
          <a:ext cx="9791700" cy="10382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a:t>This template</a:t>
          </a:r>
          <a:r>
            <a:rPr lang="en-AU" sz="1400" baseline="0"/>
            <a:t> contains nine worksheets that need to be </a:t>
          </a:r>
          <a:r>
            <a:rPr lang="en-AU" sz="1400" b="1" baseline="0">
              <a:solidFill>
                <a:srgbClr val="FF0000"/>
              </a:solidFill>
            </a:rPr>
            <a:t>correctly</a:t>
          </a:r>
          <a:r>
            <a:rPr lang="en-AU" sz="1400" baseline="0"/>
            <a:t> populated.</a:t>
          </a:r>
        </a:p>
        <a:p>
          <a:pPr lvl="1"/>
          <a:r>
            <a:rPr lang="en-AU" sz="1400" baseline="0"/>
            <a:t>- One worksheet for each state (eight) that contains all public holiday dates.</a:t>
          </a:r>
        </a:p>
        <a:p>
          <a:pPr lvl="1"/>
          <a:r>
            <a:rPr lang="en-AU" sz="1400" baseline="0"/>
            <a:t>- One worksheet for the public school holiday term dates with one column for each state.</a:t>
          </a:r>
        </a:p>
        <a:p>
          <a:pPr lvl="1"/>
          <a:r>
            <a:rPr lang="en-AU" sz="1400" baseline="0"/>
            <a:t>- One hidden worksheet that is used for dropdown menu information (this should rarely need to be edited)</a:t>
          </a:r>
          <a:endParaRPr lang="en-AU" sz="14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276225</xdr:colOff>
      <xdr:row>5</xdr:row>
      <xdr:rowOff>28575</xdr:rowOff>
    </xdr:from>
    <xdr:to>
      <xdr:col>8</xdr:col>
      <xdr:colOff>809626</xdr:colOff>
      <xdr:row>14</xdr:row>
      <xdr:rowOff>180975</xdr:rowOff>
    </xdr:to>
    <xdr:sp macro="" textlink="">
      <xdr:nvSpPr>
        <xdr:cNvPr id="5" name="TextBox 4"/>
        <xdr:cNvSpPr txBox="1"/>
      </xdr:nvSpPr>
      <xdr:spPr>
        <a:xfrm>
          <a:off x="7124700"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276225</xdr:colOff>
      <xdr:row>0</xdr:row>
      <xdr:rowOff>95250</xdr:rowOff>
    </xdr:from>
    <xdr:to>
      <xdr:col>8</xdr:col>
      <xdr:colOff>809626</xdr:colOff>
      <xdr:row>4</xdr:row>
      <xdr:rowOff>76200</xdr:rowOff>
    </xdr:to>
    <xdr:sp macro="" textlink="">
      <xdr:nvSpPr>
        <xdr:cNvPr id="6" name="TextBox 5"/>
        <xdr:cNvSpPr txBox="1"/>
      </xdr:nvSpPr>
      <xdr:spPr>
        <a:xfrm>
          <a:off x="7124700"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285750</xdr:colOff>
      <xdr:row>5</xdr:row>
      <xdr:rowOff>28575</xdr:rowOff>
    </xdr:from>
    <xdr:to>
      <xdr:col>12</xdr:col>
      <xdr:colOff>514351</xdr:colOff>
      <xdr:row>14</xdr:row>
      <xdr:rowOff>180975</xdr:rowOff>
    </xdr:to>
    <xdr:sp macro="" textlink="">
      <xdr:nvSpPr>
        <xdr:cNvPr id="3" name="TextBox 2"/>
        <xdr:cNvSpPr txBox="1"/>
      </xdr:nvSpPr>
      <xdr:spPr>
        <a:xfrm>
          <a:off x="7686675"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285750</xdr:colOff>
      <xdr:row>0</xdr:row>
      <xdr:rowOff>95250</xdr:rowOff>
    </xdr:from>
    <xdr:to>
      <xdr:col>12</xdr:col>
      <xdr:colOff>514351</xdr:colOff>
      <xdr:row>4</xdr:row>
      <xdr:rowOff>76200</xdr:rowOff>
    </xdr:to>
    <xdr:sp macro="" textlink="">
      <xdr:nvSpPr>
        <xdr:cNvPr id="4" name="TextBox 3"/>
        <xdr:cNvSpPr txBox="1"/>
      </xdr:nvSpPr>
      <xdr:spPr>
        <a:xfrm>
          <a:off x="7686675"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0</xdr:row>
      <xdr:rowOff>66676</xdr:rowOff>
    </xdr:from>
    <xdr:to>
      <xdr:col>3</xdr:col>
      <xdr:colOff>142875</xdr:colOff>
      <xdr:row>7</xdr:row>
      <xdr:rowOff>190501</xdr:rowOff>
    </xdr:to>
    <xdr:sp macro="" textlink="">
      <xdr:nvSpPr>
        <xdr:cNvPr id="2" name="TextBox 1"/>
        <xdr:cNvSpPr txBox="1"/>
      </xdr:nvSpPr>
      <xdr:spPr>
        <a:xfrm>
          <a:off x="66675" y="66676"/>
          <a:ext cx="12973050" cy="1790700"/>
        </a:xfrm>
        <a:prstGeom prst="rect">
          <a:avLst/>
        </a:prstGeom>
        <a:solidFill>
          <a:schemeClr val="bg2"/>
        </a:solidFill>
        <a:ln w="381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a:t>Please enter the</a:t>
          </a:r>
          <a:r>
            <a:rPr lang="en-AU" sz="1800" baseline="0"/>
            <a:t> URLs or sources that were used to obtain the dates for school holidays and public holidays for each state used in this template. </a:t>
          </a:r>
        </a:p>
        <a:p>
          <a:endParaRPr lang="en-AU" sz="1800" baseline="0"/>
        </a:p>
        <a:p>
          <a:r>
            <a:rPr lang="en-AU" sz="1800" baseline="0"/>
            <a:t>If there are any instances of changes to holiday structures or unusual holiday dates please note these in the third column. Also note which school holiday dates were used for cases when there are more than one option (e.g. NSW Eastern v Western school holiday dates).</a:t>
          </a:r>
          <a:endParaRPr lang="en-AU" sz="18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990599</xdr:colOff>
      <xdr:row>14</xdr:row>
      <xdr:rowOff>266699</xdr:rowOff>
    </xdr:from>
    <xdr:to>
      <xdr:col>7</xdr:col>
      <xdr:colOff>542924</xdr:colOff>
      <xdr:row>26</xdr:row>
      <xdr:rowOff>66675</xdr:rowOff>
    </xdr:to>
    <xdr:sp macro="" textlink="">
      <xdr:nvSpPr>
        <xdr:cNvPr id="2" name="TextBox 1"/>
        <xdr:cNvSpPr txBox="1"/>
      </xdr:nvSpPr>
      <xdr:spPr>
        <a:xfrm>
          <a:off x="990599" y="4267199"/>
          <a:ext cx="9629775" cy="2705101"/>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baseline="0">
              <a:solidFill>
                <a:schemeClr val="dk1"/>
              </a:solidFill>
              <a:latin typeface="+mn-lt"/>
              <a:ea typeface="+mn-ea"/>
              <a:cs typeface="+mn-cs"/>
            </a:rPr>
            <a:t>Enter the start and end dates of each term for each state in </a:t>
          </a:r>
          <a:r>
            <a:rPr lang="en-AU" sz="1800" b="1" baseline="0">
              <a:solidFill>
                <a:srgbClr val="FF0000"/>
              </a:solidFill>
              <a:latin typeface="+mn-lt"/>
              <a:ea typeface="+mn-ea"/>
              <a:cs typeface="+mn-cs"/>
            </a:rPr>
            <a:t>dd/mm/yyyy</a:t>
          </a:r>
          <a:r>
            <a:rPr lang="en-AU" sz="1800" baseline="0">
              <a:solidFill>
                <a:schemeClr val="dk1"/>
              </a:solidFill>
              <a:latin typeface="+mn-lt"/>
              <a:ea typeface="+mn-ea"/>
              <a:cs typeface="+mn-cs"/>
            </a:rPr>
            <a:t> format. </a:t>
          </a:r>
        </a:p>
        <a:p>
          <a:endParaRPr lang="en-AU" sz="1800" baseline="0">
            <a:solidFill>
              <a:schemeClr val="dk1"/>
            </a:solidFill>
            <a:latin typeface="+mn-lt"/>
            <a:ea typeface="+mn-ea"/>
            <a:cs typeface="+mn-cs"/>
          </a:endParaRPr>
        </a:p>
        <a:p>
          <a:r>
            <a:rPr lang="en-AU" sz="1800" baseline="0">
              <a:solidFill>
                <a:schemeClr val="dk1"/>
              </a:solidFill>
              <a:latin typeface="+mn-lt"/>
              <a:ea typeface="+mn-ea"/>
              <a:cs typeface="+mn-cs"/>
            </a:rPr>
            <a:t>Always use metropolitan area public school holiday dates! (for NSW use Eastern Division dates) </a:t>
          </a:r>
        </a:p>
        <a:p>
          <a:endParaRPr lang="en-AU" sz="1800" baseline="0">
            <a:solidFill>
              <a:schemeClr val="dk1"/>
            </a:solidFill>
            <a:latin typeface="+mn-lt"/>
            <a:ea typeface="+mn-ea"/>
            <a:cs typeface="+mn-cs"/>
          </a:endParaRPr>
        </a:p>
        <a:p>
          <a:r>
            <a:rPr lang="en-AU" sz="1800" baseline="0">
              <a:solidFill>
                <a:schemeClr val="dk1"/>
              </a:solidFill>
              <a:latin typeface="+mn-lt"/>
              <a:ea typeface="+mn-ea"/>
              <a:cs typeface="+mn-cs"/>
            </a:rPr>
            <a:t>The status check field ensures the following:</a:t>
          </a:r>
        </a:p>
        <a:p>
          <a:r>
            <a:rPr lang="en-AU" sz="1800" baseline="0">
              <a:solidFill>
                <a:schemeClr val="dk1"/>
              </a:solidFill>
              <a:latin typeface="+mn-lt"/>
              <a:ea typeface="+mn-ea"/>
              <a:cs typeface="+mn-cs"/>
            </a:rPr>
            <a:t>- term four end date &gt; term four start date &gt; term three end date &gt; .....</a:t>
          </a:r>
        </a:p>
        <a:p>
          <a:r>
            <a:rPr lang="en-AU" sz="1800" baseline="0">
              <a:solidFill>
                <a:schemeClr val="dk1"/>
              </a:solidFill>
              <a:latin typeface="+mn-lt"/>
              <a:ea typeface="+mn-ea"/>
              <a:cs typeface="+mn-cs"/>
            </a:rPr>
            <a:t>- the year is always the current year (as entered on </a:t>
          </a:r>
          <a:r>
            <a:rPr lang="en-AU" sz="1800" b="1" baseline="0">
              <a:solidFill>
                <a:schemeClr val="dk1"/>
              </a:solidFill>
              <a:latin typeface="+mn-lt"/>
              <a:ea typeface="+mn-ea"/>
              <a:cs typeface="+mn-cs"/>
            </a:rPr>
            <a:t>Front Page</a:t>
          </a:r>
          <a:r>
            <a:rPr lang="en-AU" sz="1800" baseline="0">
              <a:solidFill>
                <a:schemeClr val="dk1"/>
              </a:solidFill>
              <a:latin typeface="+mn-lt"/>
              <a:ea typeface="+mn-ea"/>
              <a:cs typeface="+mn-cs"/>
            </a:rPr>
            <a:t>)</a:t>
          </a:r>
        </a:p>
        <a:p>
          <a:endParaRPr lang="en-AU" sz="1800" baseline="0">
            <a:solidFill>
              <a:schemeClr val="dk1"/>
            </a:solidFill>
            <a:latin typeface="+mn-lt"/>
            <a:ea typeface="+mn-ea"/>
            <a:cs typeface="+mn-cs"/>
          </a:endParaRPr>
        </a:p>
        <a:p>
          <a:r>
            <a:rPr lang="en-AU" sz="1800" b="1" baseline="0">
              <a:solidFill>
                <a:srgbClr val="FF0000"/>
              </a:solidFill>
              <a:latin typeface="+mn-lt"/>
              <a:ea typeface="+mn-ea"/>
              <a:cs typeface="+mn-cs"/>
            </a:rPr>
            <a:t>It does not check that the school holiday dates are correct, just that they are valid!</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352424</xdr:colOff>
      <xdr:row>5</xdr:row>
      <xdr:rowOff>9525</xdr:rowOff>
    </xdr:from>
    <xdr:to>
      <xdr:col>8</xdr:col>
      <xdr:colOff>866775</xdr:colOff>
      <xdr:row>14</xdr:row>
      <xdr:rowOff>161925</xdr:rowOff>
    </xdr:to>
    <xdr:sp macro="" textlink="">
      <xdr:nvSpPr>
        <xdr:cNvPr id="2" name="TextBox 1"/>
        <xdr:cNvSpPr txBox="1"/>
      </xdr:nvSpPr>
      <xdr:spPr>
        <a:xfrm>
          <a:off x="6953249" y="120967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a:t>
          </a:r>
          <a:r>
            <a:rPr lang="en-AU" sz="1800"/>
            <a:t>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rPr>
            <a:t>template_and_dropdown_files  </a:t>
          </a:r>
          <a:r>
            <a:rPr lang="en-AU" sz="1800" baseline="0">
              <a:solidFill>
                <a:schemeClr val="dk1"/>
              </a:solidFill>
              <a:latin typeface="+mn-lt"/>
              <a:ea typeface="+mn-ea"/>
              <a:cs typeface="+mn-cs"/>
            </a:rPr>
            <a:t>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333374</xdr:colOff>
      <xdr:row>0</xdr:row>
      <xdr:rowOff>133349</xdr:rowOff>
    </xdr:from>
    <xdr:to>
      <xdr:col>8</xdr:col>
      <xdr:colOff>847725</xdr:colOff>
      <xdr:row>4</xdr:row>
      <xdr:rowOff>114299</xdr:rowOff>
    </xdr:to>
    <xdr:sp macro="" textlink="">
      <xdr:nvSpPr>
        <xdr:cNvPr id="4" name="TextBox 3"/>
        <xdr:cNvSpPr txBox="1"/>
      </xdr:nvSpPr>
      <xdr:spPr>
        <a:xfrm>
          <a:off x="6934199" y="133349"/>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257175</xdr:colOff>
      <xdr:row>5</xdr:row>
      <xdr:rowOff>9525</xdr:rowOff>
    </xdr:from>
    <xdr:to>
      <xdr:col>8</xdr:col>
      <xdr:colOff>714376</xdr:colOff>
      <xdr:row>14</xdr:row>
      <xdr:rowOff>161925</xdr:rowOff>
    </xdr:to>
    <xdr:sp macro="" textlink="">
      <xdr:nvSpPr>
        <xdr:cNvPr id="2" name="TextBox 1"/>
        <xdr:cNvSpPr txBox="1"/>
      </xdr:nvSpPr>
      <xdr:spPr>
        <a:xfrm>
          <a:off x="6848475" y="120967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257175</xdr:colOff>
      <xdr:row>0</xdr:row>
      <xdr:rowOff>76200</xdr:rowOff>
    </xdr:from>
    <xdr:to>
      <xdr:col>8</xdr:col>
      <xdr:colOff>714376</xdr:colOff>
      <xdr:row>4</xdr:row>
      <xdr:rowOff>57150</xdr:rowOff>
    </xdr:to>
    <xdr:sp macro="" textlink="">
      <xdr:nvSpPr>
        <xdr:cNvPr id="3" name="TextBox 2"/>
        <xdr:cNvSpPr txBox="1"/>
      </xdr:nvSpPr>
      <xdr:spPr>
        <a:xfrm>
          <a:off x="6848475" y="7620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295275</xdr:colOff>
      <xdr:row>5</xdr:row>
      <xdr:rowOff>19050</xdr:rowOff>
    </xdr:from>
    <xdr:to>
      <xdr:col>12</xdr:col>
      <xdr:colOff>523876</xdr:colOff>
      <xdr:row>14</xdr:row>
      <xdr:rowOff>171450</xdr:rowOff>
    </xdr:to>
    <xdr:sp macro="" textlink="">
      <xdr:nvSpPr>
        <xdr:cNvPr id="3" name="TextBox 2"/>
        <xdr:cNvSpPr txBox="1"/>
      </xdr:nvSpPr>
      <xdr:spPr>
        <a:xfrm>
          <a:off x="7010400" y="1219200"/>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295275</xdr:colOff>
      <xdr:row>0</xdr:row>
      <xdr:rowOff>85725</xdr:rowOff>
    </xdr:from>
    <xdr:to>
      <xdr:col>12</xdr:col>
      <xdr:colOff>523876</xdr:colOff>
      <xdr:row>4</xdr:row>
      <xdr:rowOff>66675</xdr:rowOff>
    </xdr:to>
    <xdr:sp macro="" textlink="">
      <xdr:nvSpPr>
        <xdr:cNvPr id="4" name="TextBox 3"/>
        <xdr:cNvSpPr txBox="1"/>
      </xdr:nvSpPr>
      <xdr:spPr>
        <a:xfrm>
          <a:off x="7010400" y="85725"/>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314325</xdr:colOff>
      <xdr:row>5</xdr:row>
      <xdr:rowOff>28575</xdr:rowOff>
    </xdr:from>
    <xdr:to>
      <xdr:col>8</xdr:col>
      <xdr:colOff>638176</xdr:colOff>
      <xdr:row>14</xdr:row>
      <xdr:rowOff>180975</xdr:rowOff>
    </xdr:to>
    <xdr:sp macro="" textlink="">
      <xdr:nvSpPr>
        <xdr:cNvPr id="3" name="TextBox 2"/>
        <xdr:cNvSpPr txBox="1"/>
      </xdr:nvSpPr>
      <xdr:spPr>
        <a:xfrm>
          <a:off x="7181850"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314325</xdr:colOff>
      <xdr:row>0</xdr:row>
      <xdr:rowOff>95250</xdr:rowOff>
    </xdr:from>
    <xdr:to>
      <xdr:col>8</xdr:col>
      <xdr:colOff>638176</xdr:colOff>
      <xdr:row>4</xdr:row>
      <xdr:rowOff>76200</xdr:rowOff>
    </xdr:to>
    <xdr:sp macro="" textlink="">
      <xdr:nvSpPr>
        <xdr:cNvPr id="4" name="TextBox 3"/>
        <xdr:cNvSpPr txBox="1"/>
      </xdr:nvSpPr>
      <xdr:spPr>
        <a:xfrm>
          <a:off x="7181850"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6</xdr:col>
      <xdr:colOff>333375</xdr:colOff>
      <xdr:row>5</xdr:row>
      <xdr:rowOff>19050</xdr:rowOff>
    </xdr:from>
    <xdr:to>
      <xdr:col>12</xdr:col>
      <xdr:colOff>561976</xdr:colOff>
      <xdr:row>14</xdr:row>
      <xdr:rowOff>171450</xdr:rowOff>
    </xdr:to>
    <xdr:sp macro="" textlink="">
      <xdr:nvSpPr>
        <xdr:cNvPr id="5" name="TextBox 4"/>
        <xdr:cNvSpPr txBox="1"/>
      </xdr:nvSpPr>
      <xdr:spPr>
        <a:xfrm>
          <a:off x="7086600" y="1219200"/>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333375</xdr:colOff>
      <xdr:row>0</xdr:row>
      <xdr:rowOff>85725</xdr:rowOff>
    </xdr:from>
    <xdr:to>
      <xdr:col>12</xdr:col>
      <xdr:colOff>561976</xdr:colOff>
      <xdr:row>4</xdr:row>
      <xdr:rowOff>66675</xdr:rowOff>
    </xdr:to>
    <xdr:sp macro="" textlink="">
      <xdr:nvSpPr>
        <xdr:cNvPr id="6" name="TextBox 5"/>
        <xdr:cNvSpPr txBox="1"/>
      </xdr:nvSpPr>
      <xdr:spPr>
        <a:xfrm>
          <a:off x="7086600" y="85725"/>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6</xdr:col>
      <xdr:colOff>295275</xdr:colOff>
      <xdr:row>5</xdr:row>
      <xdr:rowOff>28575</xdr:rowOff>
    </xdr:from>
    <xdr:to>
      <xdr:col>12</xdr:col>
      <xdr:colOff>523876</xdr:colOff>
      <xdr:row>14</xdr:row>
      <xdr:rowOff>180975</xdr:rowOff>
    </xdr:to>
    <xdr:sp macro="" textlink="">
      <xdr:nvSpPr>
        <xdr:cNvPr id="3" name="TextBox 2"/>
        <xdr:cNvSpPr txBox="1"/>
      </xdr:nvSpPr>
      <xdr:spPr>
        <a:xfrm>
          <a:off x="7019925"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295275</xdr:colOff>
      <xdr:row>0</xdr:row>
      <xdr:rowOff>95250</xdr:rowOff>
    </xdr:from>
    <xdr:to>
      <xdr:col>12</xdr:col>
      <xdr:colOff>523876</xdr:colOff>
      <xdr:row>4</xdr:row>
      <xdr:rowOff>76200</xdr:rowOff>
    </xdr:to>
    <xdr:sp macro="" textlink="">
      <xdr:nvSpPr>
        <xdr:cNvPr id="4" name="TextBox 3"/>
        <xdr:cNvSpPr txBox="1"/>
      </xdr:nvSpPr>
      <xdr:spPr>
        <a:xfrm>
          <a:off x="7019925"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8" Type="http://schemas.openxmlformats.org/officeDocument/2006/relationships/hyperlink" Target="http://www.cmd.act.gov.au/communication/holidays" TargetMode="External"/><Relationship Id="rId13" Type="http://schemas.openxmlformats.org/officeDocument/2006/relationships/hyperlink" Target="http://www.det.wa.edu.au/termdates/detcms/portal/" TargetMode="External"/><Relationship Id="rId18" Type="http://schemas.openxmlformats.org/officeDocument/2006/relationships/drawing" Target="../drawings/drawing2.xml"/><Relationship Id="rId3" Type="http://schemas.openxmlformats.org/officeDocument/2006/relationships/hyperlink" Target="http://www.justice.qld.gov.au/fair-and-safe-work/industrial-relations/public-holidays/dates" TargetMode="External"/><Relationship Id="rId7" Type="http://schemas.openxmlformats.org/officeDocument/2006/relationships/hyperlink" Target="http://www.ocpe.nt.gov.au/working_in_the_ntps/legislation/public_holidays" TargetMode="External"/><Relationship Id="rId12" Type="http://schemas.openxmlformats.org/officeDocument/2006/relationships/hyperlink" Target="http://www.sa.gov.au/topics/education-skills-and-learning/general-information/term-dates" TargetMode="External"/><Relationship Id="rId17" Type="http://schemas.openxmlformats.org/officeDocument/2006/relationships/printerSettings" Target="../printerSettings/printerSettings1.bin"/><Relationship Id="rId2" Type="http://schemas.openxmlformats.org/officeDocument/2006/relationships/hyperlink" Target="http://www.business.vic.gov.au/victorian-public-holidays-and-daylight-saving/victorian-public-holidays" TargetMode="External"/><Relationship Id="rId16" Type="http://schemas.openxmlformats.org/officeDocument/2006/relationships/hyperlink" Target="http://www.det.act.gov.au/school_education/term_dates_and_public_holidays" TargetMode="External"/><Relationship Id="rId1" Type="http://schemas.openxmlformats.org/officeDocument/2006/relationships/hyperlink" Target="http://www.industrialrelations.nsw.gov.au/oirwww/NSW_public_holidays.page?" TargetMode="External"/><Relationship Id="rId6" Type="http://schemas.openxmlformats.org/officeDocument/2006/relationships/hyperlink" Target="http://worksafe.tas.gov.au/resources/public_holidays" TargetMode="External"/><Relationship Id="rId11" Type="http://schemas.openxmlformats.org/officeDocument/2006/relationships/hyperlink" Target="http://education.qld.gov.au/public_media/calendar/holidays.html" TargetMode="External"/><Relationship Id="rId5" Type="http://schemas.openxmlformats.org/officeDocument/2006/relationships/hyperlink" Target="http://www.commerce.wa.gov.au/labour-relations/public-holidays-western-australia" TargetMode="External"/><Relationship Id="rId15" Type="http://schemas.openxmlformats.org/officeDocument/2006/relationships/hyperlink" Target="http://www.education.nt.gov.au/students/at-school/term-dates" TargetMode="External"/><Relationship Id="rId10" Type="http://schemas.openxmlformats.org/officeDocument/2006/relationships/hyperlink" Target="http://www.education.vic.gov.au/about/department/Pages/datesterm.aspx" TargetMode="External"/><Relationship Id="rId4" Type="http://schemas.openxmlformats.org/officeDocument/2006/relationships/hyperlink" Target="http://www.safework.sa.gov.au/show_page.jsp?id=2483" TargetMode="External"/><Relationship Id="rId9" Type="http://schemas.openxmlformats.org/officeDocument/2006/relationships/hyperlink" Target="https://online.det.nsw.edu.au/calendar/?do=setViewPeriod&amp;categoryid=21&amp;viewType=yearView" TargetMode="External"/><Relationship Id="rId14" Type="http://schemas.openxmlformats.org/officeDocument/2006/relationships/hyperlink" Target="http://www.education.tas.gov.au/About_us/Pages/Term-Dates.aspx"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C5:I12"/>
  <sheetViews>
    <sheetView showGridLines="0" tabSelected="1" workbookViewId="0">
      <selection activeCell="E7" sqref="E7"/>
    </sheetView>
  </sheetViews>
  <sheetFormatPr defaultRowHeight="15" x14ac:dyDescent="0.25"/>
  <cols>
    <col min="1" max="1" width="8" customWidth="1"/>
    <col min="2" max="2" width="25.7109375" customWidth="1"/>
    <col min="3" max="3" width="21.140625" customWidth="1"/>
    <col min="4" max="4" width="27.42578125" customWidth="1"/>
    <col min="5" max="5" width="12.28515625" customWidth="1"/>
    <col min="6" max="6" width="18.5703125" customWidth="1"/>
  </cols>
  <sheetData>
    <row r="5" spans="3:9" ht="26.25" customHeight="1" thickBot="1" x14ac:dyDescent="0.3"/>
    <row r="6" spans="3:9" ht="32.25" thickBot="1" x14ac:dyDescent="0.55000000000000004">
      <c r="D6" s="22" t="s">
        <v>63</v>
      </c>
      <c r="E6" s="41">
        <v>1985</v>
      </c>
    </row>
    <row r="8" spans="3:9" ht="15.75" thickBot="1" x14ac:dyDescent="0.3"/>
    <row r="9" spans="3:9" ht="24" thickBot="1" x14ac:dyDescent="0.4">
      <c r="C9" s="28" t="s">
        <v>77</v>
      </c>
      <c r="D9" s="29"/>
      <c r="E9" s="29"/>
      <c r="F9" s="30"/>
      <c r="H9" s="27"/>
      <c r="I9" s="27"/>
    </row>
    <row r="10" spans="3:9" ht="24" thickBot="1" x14ac:dyDescent="0.4">
      <c r="C10" s="31" t="s">
        <v>80</v>
      </c>
      <c r="D10" s="32"/>
      <c r="E10" s="32"/>
      <c r="F10" s="33"/>
      <c r="H10" s="27"/>
      <c r="I10" s="27"/>
    </row>
    <row r="11" spans="3:9" ht="24" thickBot="1" x14ac:dyDescent="0.4">
      <c r="C11" s="34" t="s">
        <v>78</v>
      </c>
      <c r="D11" s="35"/>
      <c r="E11" s="35"/>
      <c r="F11" s="36"/>
    </row>
    <row r="12" spans="3:9" ht="24" thickBot="1" x14ac:dyDescent="0.4">
      <c r="C12" s="37" t="s">
        <v>79</v>
      </c>
      <c r="D12" s="38"/>
      <c r="E12" s="38"/>
      <c r="F12" s="39"/>
    </row>
  </sheetData>
  <dataValidations count="1">
    <dataValidation type="list" allowBlank="1" showInputMessage="1" showErrorMessage="1" sqref="E6">
      <formula1>years</formula1>
    </dataValidation>
  </dataValidation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F15"/>
  <sheetViews>
    <sheetView showGridLines="0" workbookViewId="0">
      <selection activeCell="C8" sqref="C8"/>
    </sheetView>
  </sheetViews>
  <sheetFormatPr defaultColWidth="25.140625" defaultRowHeight="18.75" x14ac:dyDescent="0.3"/>
  <cols>
    <col min="1" max="1" width="25.140625" style="1"/>
    <col min="2" max="2" width="18.140625" style="4" customWidth="1"/>
    <col min="3" max="4" width="11.5703125" style="5" customWidth="1"/>
    <col min="5" max="5" width="18.140625" style="5" customWidth="1"/>
    <col min="6" max="6" width="18.140625" style="1" customWidth="1"/>
    <col min="7" max="16384" width="25.140625" style="1"/>
  </cols>
  <sheetData>
    <row r="1" spans="1:6" ht="19.5" thickBot="1" x14ac:dyDescent="0.35">
      <c r="A1" s="7" t="s">
        <v>33</v>
      </c>
      <c r="B1" s="8" t="s">
        <v>25</v>
      </c>
      <c r="C1" s="8" t="s">
        <v>12</v>
      </c>
      <c r="D1" s="9" t="s">
        <v>16</v>
      </c>
      <c r="E1" s="8" t="s">
        <v>26</v>
      </c>
      <c r="F1" s="9" t="s">
        <v>51</v>
      </c>
    </row>
    <row r="2" spans="1:6" x14ac:dyDescent="0.3">
      <c r="A2" s="45" t="s">
        <v>49</v>
      </c>
      <c r="B2" s="51">
        <v>1</v>
      </c>
      <c r="C2" s="52" t="s">
        <v>0</v>
      </c>
      <c r="D2" s="10">
        <f>IF(AND(B2&lt;&gt;"",C2&lt;&gt;""),'Front Page'!$E$6,"")</f>
        <v>1985</v>
      </c>
      <c r="E2" s="11">
        <f t="shared" ref="E2:E15" si="0">IF(B2&lt;&gt;"",DATEVALUE(CONCATENATE(B2,"-",C2,"-",D2)),"")</f>
        <v>31048</v>
      </c>
      <c r="F2" s="10" t="str">
        <f>TEXT(E2,"dddddddd")</f>
        <v>Tuesday</v>
      </c>
    </row>
    <row r="3" spans="1:6" x14ac:dyDescent="0.3">
      <c r="A3" s="45" t="s">
        <v>15</v>
      </c>
      <c r="B3" s="53">
        <v>26</v>
      </c>
      <c r="C3" s="54" t="s">
        <v>0</v>
      </c>
      <c r="D3" s="13">
        <f>IF(AND(B3&lt;&gt;"",C3&lt;&gt;""),'Front Page'!$E$6,"")</f>
        <v>1985</v>
      </c>
      <c r="E3" s="14">
        <f t="shared" si="0"/>
        <v>31073</v>
      </c>
      <c r="F3" s="13" t="str">
        <f t="shared" ref="F3:F15" si="1">TEXT(E3,"dddddddd")</f>
        <v>Saturday</v>
      </c>
    </row>
    <row r="4" spans="1:6" x14ac:dyDescent="0.3">
      <c r="A4" s="45"/>
      <c r="B4" s="53"/>
      <c r="C4" s="54"/>
      <c r="D4" s="13" t="str">
        <f>IF(AND(B4&lt;&gt;"",C4&lt;&gt;""),'Front Page'!$E$6,"")</f>
        <v/>
      </c>
      <c r="E4" s="14" t="str">
        <f t="shared" si="0"/>
        <v/>
      </c>
      <c r="F4" s="13" t="str">
        <f t="shared" si="1"/>
        <v/>
      </c>
    </row>
    <row r="5" spans="1:6" x14ac:dyDescent="0.3">
      <c r="A5" s="45" t="s">
        <v>14</v>
      </c>
      <c r="B5" s="53">
        <v>5</v>
      </c>
      <c r="C5" s="54" t="s">
        <v>3</v>
      </c>
      <c r="D5" s="13">
        <f>IF(AND(B5&lt;&gt;"",C5&lt;&gt;""),'Front Page'!$E$6,"")</f>
        <v>1985</v>
      </c>
      <c r="E5" s="14">
        <f t="shared" si="0"/>
        <v>31142</v>
      </c>
      <c r="F5" s="13" t="str">
        <f t="shared" si="1"/>
        <v>Friday</v>
      </c>
    </row>
    <row r="6" spans="1:6" x14ac:dyDescent="0.3">
      <c r="A6" s="45" t="s">
        <v>50</v>
      </c>
      <c r="B6" s="53">
        <v>25</v>
      </c>
      <c r="C6" s="54" t="s">
        <v>3</v>
      </c>
      <c r="D6" s="13">
        <f>IF(AND(B6&lt;&gt;"",C6&lt;&gt;""),'Front Page'!$E$6,"")</f>
        <v>1985</v>
      </c>
      <c r="E6" s="14">
        <f t="shared" si="0"/>
        <v>31162</v>
      </c>
      <c r="F6" s="13" t="str">
        <f t="shared" si="1"/>
        <v>Thursday</v>
      </c>
    </row>
    <row r="7" spans="1:6" x14ac:dyDescent="0.3">
      <c r="A7" s="45" t="s">
        <v>57</v>
      </c>
      <c r="B7" s="53">
        <v>6</v>
      </c>
      <c r="C7" s="54" t="s">
        <v>4</v>
      </c>
      <c r="D7" s="13">
        <f>IF(AND(B7&lt;&gt;"",C7&lt;&gt;""),'Front Page'!$E$6,"")</f>
        <v>1985</v>
      </c>
      <c r="E7" s="14">
        <f t="shared" si="0"/>
        <v>31173</v>
      </c>
      <c r="F7" s="13" t="str">
        <f t="shared" si="1"/>
        <v>Monday</v>
      </c>
    </row>
    <row r="8" spans="1:6" x14ac:dyDescent="0.3">
      <c r="A8" s="45" t="s">
        <v>52</v>
      </c>
      <c r="B8" s="53">
        <v>10</v>
      </c>
      <c r="C8" s="54" t="s">
        <v>5</v>
      </c>
      <c r="D8" s="13">
        <f>IF(AND(B8&lt;&gt;"",C8&lt;&gt;""),'Front Page'!$E$6,"")</f>
        <v>1985</v>
      </c>
      <c r="E8" s="14">
        <f t="shared" si="0"/>
        <v>31208</v>
      </c>
      <c r="F8" s="13" t="str">
        <f t="shared" si="1"/>
        <v>Monday</v>
      </c>
    </row>
    <row r="9" spans="1:6" x14ac:dyDescent="0.3">
      <c r="A9" s="45" t="s">
        <v>58</v>
      </c>
      <c r="B9" s="53">
        <v>5</v>
      </c>
      <c r="C9" s="54" t="s">
        <v>7</v>
      </c>
      <c r="D9" s="13">
        <f>IF(AND(B9&lt;&gt;"",C9&lt;&gt;""),'Front Page'!$E$6,"")</f>
        <v>1985</v>
      </c>
      <c r="E9" s="14">
        <f t="shared" si="0"/>
        <v>31264</v>
      </c>
      <c r="F9" s="13" t="str">
        <f t="shared" si="1"/>
        <v>Monday</v>
      </c>
    </row>
    <row r="10" spans="1:6" x14ac:dyDescent="0.3">
      <c r="A10" s="45" t="s">
        <v>13</v>
      </c>
      <c r="B10" s="53">
        <v>25</v>
      </c>
      <c r="C10" s="54" t="s">
        <v>11</v>
      </c>
      <c r="D10" s="13">
        <f>IF(AND(B10&lt;&gt;"",C10&lt;&gt;""),'Front Page'!$E$6,"")</f>
        <v>1985</v>
      </c>
      <c r="E10" s="14">
        <f t="shared" si="0"/>
        <v>31406</v>
      </c>
      <c r="F10" s="13" t="str">
        <f t="shared" si="1"/>
        <v>Wednesday</v>
      </c>
    </row>
    <row r="11" spans="1:6" x14ac:dyDescent="0.3">
      <c r="A11" s="55" t="s">
        <v>53</v>
      </c>
      <c r="B11" s="53">
        <v>26</v>
      </c>
      <c r="C11" s="54" t="s">
        <v>11</v>
      </c>
      <c r="D11" s="13">
        <f>IF(AND(B11&lt;&gt;"",C11&lt;&gt;""),'Front Page'!$E$6,"")</f>
        <v>1985</v>
      </c>
      <c r="E11" s="14">
        <f t="shared" si="0"/>
        <v>31407</v>
      </c>
      <c r="F11" s="13" t="str">
        <f t="shared" si="1"/>
        <v>Thursday</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NT</formula1>
    </dataValidation>
  </dataValidation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15"/>
  <sheetViews>
    <sheetView showGridLines="0" workbookViewId="0">
      <selection activeCell="C8" sqref="C8"/>
    </sheetView>
  </sheetViews>
  <sheetFormatPr defaultRowHeight="18.75" x14ac:dyDescent="0.3"/>
  <cols>
    <col min="1" max="1" width="32" style="1" customWidth="1"/>
    <col min="2" max="2" width="18.7109375" style="4" customWidth="1"/>
    <col min="3" max="4" width="11.42578125" style="5" customWidth="1"/>
    <col min="5" max="5" width="18.7109375" style="5" customWidth="1"/>
    <col min="6" max="6" width="18.7109375" style="1" customWidth="1"/>
    <col min="7" max="16384" width="9.140625" style="1"/>
  </cols>
  <sheetData>
    <row r="1" spans="1:6" ht="19.5" thickBot="1" x14ac:dyDescent="0.35">
      <c r="A1" s="7" t="s">
        <v>61</v>
      </c>
      <c r="B1" s="8" t="s">
        <v>25</v>
      </c>
      <c r="C1" s="8" t="s">
        <v>12</v>
      </c>
      <c r="D1" s="9" t="s">
        <v>16</v>
      </c>
      <c r="E1" s="8" t="s">
        <v>26</v>
      </c>
      <c r="F1" s="9" t="s">
        <v>51</v>
      </c>
    </row>
    <row r="2" spans="1:6" x14ac:dyDescent="0.3">
      <c r="A2" s="45" t="s">
        <v>49</v>
      </c>
      <c r="B2" s="51">
        <v>1</v>
      </c>
      <c r="C2" s="52" t="s">
        <v>0</v>
      </c>
      <c r="D2" s="10">
        <f>IF(AND(B2&lt;&gt;"",C2&lt;&gt;""),'Front Page'!$E$6,"")</f>
        <v>1985</v>
      </c>
      <c r="E2" s="11">
        <f t="shared" ref="E2:E15" si="0">IF(B2&lt;&gt;"",DATEVALUE(CONCATENATE(B2,"-",C2,"-",D2)),"")</f>
        <v>31048</v>
      </c>
      <c r="F2" s="10" t="str">
        <f>TEXT(E2,"dddddddd")</f>
        <v>Tuesday</v>
      </c>
    </row>
    <row r="3" spans="1:6" x14ac:dyDescent="0.3">
      <c r="A3" s="45" t="s">
        <v>15</v>
      </c>
      <c r="B3" s="53">
        <v>26</v>
      </c>
      <c r="C3" s="54" t="s">
        <v>0</v>
      </c>
      <c r="D3" s="13">
        <f>IF(AND(B3&lt;&gt;"",C3&lt;&gt;""),'Front Page'!$E$6,"")</f>
        <v>1985</v>
      </c>
      <c r="E3" s="14">
        <f t="shared" si="0"/>
        <v>31073</v>
      </c>
      <c r="F3" s="13" t="str">
        <f t="shared" ref="F3:F15" si="1">TEXT(E3,"dddddddd")</f>
        <v>Saturday</v>
      </c>
    </row>
    <row r="4" spans="1:6" x14ac:dyDescent="0.3">
      <c r="A4" s="45" t="s">
        <v>60</v>
      </c>
      <c r="B4" s="53">
        <v>18</v>
      </c>
      <c r="C4" s="54" t="s">
        <v>2</v>
      </c>
      <c r="D4" s="13">
        <f>IF(AND(B4&lt;&gt;"",C4&lt;&gt;""),'Front Page'!$E$6,"")</f>
        <v>1985</v>
      </c>
      <c r="E4" s="14">
        <f t="shared" si="0"/>
        <v>31124</v>
      </c>
      <c r="F4" s="13" t="str">
        <f t="shared" si="1"/>
        <v>Monday</v>
      </c>
    </row>
    <row r="5" spans="1:6" x14ac:dyDescent="0.3">
      <c r="A5" s="45" t="s">
        <v>14</v>
      </c>
      <c r="B5" s="53">
        <v>5</v>
      </c>
      <c r="C5" s="54" t="s">
        <v>3</v>
      </c>
      <c r="D5" s="13">
        <f>IF(AND(B5&lt;&gt;"",C5&lt;&gt;""),'Front Page'!$E$6,"")</f>
        <v>1985</v>
      </c>
      <c r="E5" s="14">
        <f t="shared" si="0"/>
        <v>31142</v>
      </c>
      <c r="F5" s="13" t="str">
        <f t="shared" si="1"/>
        <v>Friday</v>
      </c>
    </row>
    <row r="6" spans="1:6" x14ac:dyDescent="0.3">
      <c r="A6" s="45" t="s">
        <v>50</v>
      </c>
      <c r="B6" s="53">
        <v>25</v>
      </c>
      <c r="C6" s="54" t="s">
        <v>3</v>
      </c>
      <c r="D6" s="13">
        <f>IF(AND(B6&lt;&gt;"",C6&lt;&gt;""),'Front Page'!$E$6,"")</f>
        <v>1985</v>
      </c>
      <c r="E6" s="14">
        <f t="shared" si="0"/>
        <v>31162</v>
      </c>
      <c r="F6" s="13" t="str">
        <f t="shared" si="1"/>
        <v>Thursday</v>
      </c>
    </row>
    <row r="7" spans="1:6" x14ac:dyDescent="0.3">
      <c r="A7" s="45" t="s">
        <v>52</v>
      </c>
      <c r="B7" s="53">
        <v>10</v>
      </c>
      <c r="C7" s="54" t="s">
        <v>5</v>
      </c>
      <c r="D7" s="13">
        <f>IF(AND(B7&lt;&gt;"",C7&lt;&gt;""),'Front Page'!$E$6,"")</f>
        <v>1985</v>
      </c>
      <c r="E7" s="14">
        <f t="shared" si="0"/>
        <v>31208</v>
      </c>
      <c r="F7" s="13" t="str">
        <f t="shared" si="1"/>
        <v>Monday</v>
      </c>
    </row>
    <row r="8" spans="1:6" x14ac:dyDescent="0.3">
      <c r="A8" s="45" t="s">
        <v>55</v>
      </c>
      <c r="B8" s="53">
        <v>7</v>
      </c>
      <c r="C8" s="54" t="s">
        <v>9</v>
      </c>
      <c r="D8" s="13">
        <f>IF(AND(B8&lt;&gt;"",C8&lt;&gt;""),'Front Page'!$E$6,"")</f>
        <v>1985</v>
      </c>
      <c r="E8" s="14">
        <f t="shared" si="0"/>
        <v>31327</v>
      </c>
      <c r="F8" s="13" t="str">
        <f t="shared" si="1"/>
        <v>Monday</v>
      </c>
    </row>
    <row r="9" spans="1:6" x14ac:dyDescent="0.3">
      <c r="A9" s="45" t="s">
        <v>13</v>
      </c>
      <c r="B9" s="53">
        <v>25</v>
      </c>
      <c r="C9" s="54" t="s">
        <v>11</v>
      </c>
      <c r="D9" s="13">
        <f>IF(AND(B9&lt;&gt;"",C9&lt;&gt;""),'Front Page'!$E$6,"")</f>
        <v>1985</v>
      </c>
      <c r="E9" s="14">
        <f t="shared" si="0"/>
        <v>31406</v>
      </c>
      <c r="F9" s="13" t="str">
        <f t="shared" si="1"/>
        <v>Wednesday</v>
      </c>
    </row>
    <row r="10" spans="1:6" x14ac:dyDescent="0.3">
      <c r="A10" s="55" t="s">
        <v>53</v>
      </c>
      <c r="B10" s="53">
        <v>26</v>
      </c>
      <c r="C10" s="54" t="s">
        <v>11</v>
      </c>
      <c r="D10" s="13">
        <f>IF(AND(B10&lt;&gt;"",C10&lt;&gt;""),'Front Page'!$E$6,"")</f>
        <v>1985</v>
      </c>
      <c r="E10" s="14">
        <f t="shared" si="0"/>
        <v>31407</v>
      </c>
      <c r="F10" s="13" t="str">
        <f t="shared" si="1"/>
        <v>Thursday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ACT</formula1>
    </dataValidation>
  </dataValidation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B10"/>
  <sheetViews>
    <sheetView showGridLines="0" workbookViewId="0">
      <selection activeCell="C15" sqref="C15"/>
    </sheetView>
  </sheetViews>
  <sheetFormatPr defaultRowHeight="18.75" x14ac:dyDescent="0.3"/>
  <cols>
    <col min="1" max="1" width="11" style="1" customWidth="1"/>
    <col min="2" max="2" width="21.42578125" style="1" customWidth="1"/>
    <col min="3" max="16384" width="9.140625" style="1"/>
  </cols>
  <sheetData>
    <row r="1" spans="1:2" ht="19.5" thickBot="1" x14ac:dyDescent="0.35">
      <c r="A1" s="19" t="s">
        <v>47</v>
      </c>
      <c r="B1" s="19" t="s">
        <v>48</v>
      </c>
    </row>
    <row r="2" spans="1:2" x14ac:dyDescent="0.3">
      <c r="A2" s="20" t="s">
        <v>18</v>
      </c>
      <c r="B2" s="2">
        <v>0.35319699999999998</v>
      </c>
    </row>
    <row r="3" spans="1:2" x14ac:dyDescent="0.3">
      <c r="A3" s="20" t="s">
        <v>19</v>
      </c>
      <c r="B3" s="2">
        <v>0.27215400000000001</v>
      </c>
    </row>
    <row r="4" spans="1:2" x14ac:dyDescent="0.3">
      <c r="A4" s="20" t="s">
        <v>20</v>
      </c>
      <c r="B4" s="2">
        <v>0.143955</v>
      </c>
    </row>
    <row r="5" spans="1:2" x14ac:dyDescent="0.3">
      <c r="A5" s="20" t="s">
        <v>43</v>
      </c>
      <c r="B5" s="2">
        <v>9.2725000000000002E-2</v>
      </c>
    </row>
    <row r="6" spans="1:2" x14ac:dyDescent="0.3">
      <c r="A6" s="20" t="s">
        <v>44</v>
      </c>
      <c r="B6" s="2">
        <v>8.7358000000000005E-2</v>
      </c>
    </row>
    <row r="7" spans="1:2" x14ac:dyDescent="0.3">
      <c r="A7" s="20" t="s">
        <v>23</v>
      </c>
      <c r="B7" s="2">
        <v>2.7866999999999999E-2</v>
      </c>
    </row>
    <row r="8" spans="1:2" x14ac:dyDescent="0.3">
      <c r="A8" s="20" t="s">
        <v>45</v>
      </c>
      <c r="B8" s="2">
        <v>6.8919999999999997E-3</v>
      </c>
    </row>
    <row r="9" spans="1:2" ht="19.5" thickBot="1" x14ac:dyDescent="0.35">
      <c r="A9" s="21" t="s">
        <v>24</v>
      </c>
      <c r="B9" s="3">
        <v>1.5851000000000001E-2</v>
      </c>
    </row>
    <row r="10" spans="1:2" ht="19.5" thickBot="1" x14ac:dyDescent="0.35">
      <c r="A10" s="25" t="s">
        <v>62</v>
      </c>
      <c r="B10" s="26" t="str">
        <f>IF(ROUND(SUM(B2:B9),4)&lt;&gt;1,"Incomplete/Error","Valid Input")</f>
        <v>Valid Input</v>
      </c>
    </row>
  </sheetData>
  <conditionalFormatting sqref="A10:B10">
    <cfRule type="expression" dxfId="1" priority="1">
      <formula>$B$10&lt;&gt;"Valid Input"</formula>
    </cfRule>
    <cfRule type="expression" dxfId="0" priority="4">
      <formula>$B$10="Valid Input"</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381"/>
  <sheetViews>
    <sheetView showGridLines="0" workbookViewId="0">
      <selection activeCell="E17" sqref="E17"/>
    </sheetView>
  </sheetViews>
  <sheetFormatPr defaultColWidth="23.85546875" defaultRowHeight="15" x14ac:dyDescent="0.25"/>
  <cols>
    <col min="1" max="1" width="7.7109375" style="24" customWidth="1"/>
    <col min="2" max="2" width="8.85546875" style="24" customWidth="1"/>
    <col min="3" max="3" width="7.28515625" style="24" customWidth="1"/>
    <col min="4" max="4" width="7.85546875" style="24" customWidth="1"/>
    <col min="5" max="5" width="18.140625" style="24" customWidth="1"/>
    <col min="6" max="6" width="18" style="24" customWidth="1"/>
    <col min="7" max="7" width="18.28515625" style="24" customWidth="1"/>
    <col min="8" max="8" width="18" style="24" customWidth="1"/>
    <col min="9" max="9" width="21" style="24" customWidth="1"/>
    <col min="10" max="11" width="17.5703125" style="24" customWidth="1"/>
    <col min="12" max="12" width="24.85546875" style="24" customWidth="1"/>
    <col min="13" max="13" width="20.7109375" style="24" customWidth="1"/>
    <col min="14" max="16384" width="23.85546875" style="24"/>
  </cols>
  <sheetData>
    <row r="1" spans="1:13" s="23" customFormat="1" x14ac:dyDescent="0.25">
      <c r="A1" s="23" t="s">
        <v>69</v>
      </c>
      <c r="B1" s="23" t="s">
        <v>68</v>
      </c>
      <c r="C1" s="23" t="s">
        <v>67</v>
      </c>
      <c r="D1" s="23" t="s">
        <v>66</v>
      </c>
      <c r="E1" s="23" t="s">
        <v>65</v>
      </c>
      <c r="F1" s="23" t="s">
        <v>70</v>
      </c>
      <c r="G1" s="23" t="s">
        <v>71</v>
      </c>
      <c r="H1" s="23" t="s">
        <v>72</v>
      </c>
      <c r="I1" s="23" t="s">
        <v>73</v>
      </c>
      <c r="J1" s="23" t="s">
        <v>74</v>
      </c>
      <c r="K1" s="23" t="s">
        <v>75</v>
      </c>
      <c r="L1" s="23" t="s">
        <v>76</v>
      </c>
      <c r="M1" s="23" t="s">
        <v>83</v>
      </c>
    </row>
    <row r="2" spans="1:13" x14ac:dyDescent="0.25">
      <c r="A2" s="24">
        <v>1</v>
      </c>
      <c r="B2" s="24" t="s">
        <v>0</v>
      </c>
      <c r="C2" s="24" t="s">
        <v>18</v>
      </c>
      <c r="D2" s="24">
        <v>1970</v>
      </c>
      <c r="E2" s="24" t="s">
        <v>50</v>
      </c>
      <c r="F2" s="24" t="s">
        <v>50</v>
      </c>
      <c r="G2" s="24" t="s">
        <v>50</v>
      </c>
      <c r="H2" s="24" t="s">
        <v>105</v>
      </c>
      <c r="I2" s="24" t="s">
        <v>50</v>
      </c>
      <c r="J2" s="24" t="s">
        <v>50</v>
      </c>
      <c r="K2" s="24" t="s">
        <v>50</v>
      </c>
      <c r="L2" s="24" t="s">
        <v>50</v>
      </c>
      <c r="M2" s="59" t="s">
        <v>106</v>
      </c>
    </row>
    <row r="3" spans="1:13" x14ac:dyDescent="0.25">
      <c r="A3" s="24">
        <v>2</v>
      </c>
      <c r="B3" s="24" t="s">
        <v>1</v>
      </c>
      <c r="C3" s="24" t="s">
        <v>19</v>
      </c>
      <c r="D3" s="24">
        <v>1971</v>
      </c>
      <c r="E3" s="24" t="s">
        <v>15</v>
      </c>
      <c r="F3" s="24" t="s">
        <v>15</v>
      </c>
      <c r="G3" s="24" t="s">
        <v>15</v>
      </c>
      <c r="H3" s="24" t="s">
        <v>50</v>
      </c>
      <c r="I3" s="24" t="s">
        <v>15</v>
      </c>
      <c r="J3" s="24" t="s">
        <v>15</v>
      </c>
      <c r="K3" s="24" t="s">
        <v>15</v>
      </c>
      <c r="L3" s="24" t="s">
        <v>15</v>
      </c>
      <c r="M3" s="59">
        <v>31049</v>
      </c>
    </row>
    <row r="4" spans="1:13" x14ac:dyDescent="0.25">
      <c r="A4" s="24">
        <v>3</v>
      </c>
      <c r="B4" s="24" t="s">
        <v>2</v>
      </c>
      <c r="C4" s="24" t="s">
        <v>20</v>
      </c>
      <c r="D4" s="24">
        <v>1972</v>
      </c>
      <c r="E4" s="24" t="s">
        <v>64</v>
      </c>
      <c r="F4" s="24" t="s">
        <v>53</v>
      </c>
      <c r="G4" s="24" t="s">
        <v>53</v>
      </c>
      <c r="H4" s="24" t="s">
        <v>15</v>
      </c>
      <c r="I4" s="24" t="s">
        <v>53</v>
      </c>
      <c r="J4" s="24" t="s">
        <v>53</v>
      </c>
      <c r="K4" s="24" t="s">
        <v>53</v>
      </c>
      <c r="L4" s="24" t="s">
        <v>53</v>
      </c>
      <c r="M4" s="59">
        <v>31050</v>
      </c>
    </row>
    <row r="5" spans="1:13" x14ac:dyDescent="0.25">
      <c r="A5" s="24">
        <v>4</v>
      </c>
      <c r="B5" s="24" t="s">
        <v>3</v>
      </c>
      <c r="C5" s="24" t="s">
        <v>17</v>
      </c>
      <c r="D5" s="24">
        <v>1973</v>
      </c>
      <c r="E5" s="24" t="s">
        <v>53</v>
      </c>
      <c r="F5" s="24" t="s">
        <v>13</v>
      </c>
      <c r="G5" s="24" t="s">
        <v>13</v>
      </c>
      <c r="H5" s="24" t="s">
        <v>53</v>
      </c>
      <c r="I5" s="24" t="s">
        <v>13</v>
      </c>
      <c r="J5" s="24" t="s">
        <v>13</v>
      </c>
      <c r="K5" s="24" t="s">
        <v>13</v>
      </c>
      <c r="L5" s="24" t="s">
        <v>60</v>
      </c>
      <c r="M5" s="59">
        <v>31051</v>
      </c>
    </row>
    <row r="6" spans="1:13" x14ac:dyDescent="0.25">
      <c r="A6" s="24">
        <v>5</v>
      </c>
      <c r="B6" s="24" t="s">
        <v>4</v>
      </c>
      <c r="C6" s="24" t="s">
        <v>21</v>
      </c>
      <c r="D6" s="24">
        <v>1974</v>
      </c>
      <c r="E6" s="24" t="s">
        <v>13</v>
      </c>
      <c r="F6" s="24" t="s">
        <v>14</v>
      </c>
      <c r="G6" s="24" t="s">
        <v>14</v>
      </c>
      <c r="H6" s="24" t="s">
        <v>13</v>
      </c>
      <c r="I6" s="24" t="s">
        <v>14</v>
      </c>
      <c r="J6" s="24" t="s">
        <v>59</v>
      </c>
      <c r="K6" s="24" t="s">
        <v>14</v>
      </c>
      <c r="L6" s="24" t="s">
        <v>13</v>
      </c>
      <c r="M6" s="59">
        <v>31052</v>
      </c>
    </row>
    <row r="7" spans="1:13" x14ac:dyDescent="0.25">
      <c r="A7" s="24">
        <v>6</v>
      </c>
      <c r="B7" s="24" t="s">
        <v>5</v>
      </c>
      <c r="C7" s="24" t="s">
        <v>22</v>
      </c>
      <c r="D7" s="24">
        <v>1975</v>
      </c>
      <c r="E7" s="24" t="s">
        <v>14</v>
      </c>
      <c r="F7" s="24" t="s">
        <v>104</v>
      </c>
      <c r="G7" s="24" t="s">
        <v>55</v>
      </c>
      <c r="H7" s="24" t="s">
        <v>14</v>
      </c>
      <c r="I7" s="24" t="s">
        <v>55</v>
      </c>
      <c r="J7" s="24" t="s">
        <v>14</v>
      </c>
      <c r="K7" s="24" t="s">
        <v>55</v>
      </c>
      <c r="L7" s="24" t="s">
        <v>107</v>
      </c>
      <c r="M7" s="59">
        <v>31053</v>
      </c>
    </row>
    <row r="8" spans="1:13" x14ac:dyDescent="0.25">
      <c r="A8" s="24">
        <v>7</v>
      </c>
      <c r="B8" s="24" t="s">
        <v>6</v>
      </c>
      <c r="C8" s="24" t="s">
        <v>23</v>
      </c>
      <c r="D8" s="24">
        <v>1976</v>
      </c>
      <c r="E8" s="24" t="s">
        <v>28</v>
      </c>
      <c r="F8" s="24" t="s">
        <v>49</v>
      </c>
      <c r="G8" s="24" t="s">
        <v>49</v>
      </c>
      <c r="H8" s="24" t="s">
        <v>55</v>
      </c>
      <c r="I8" s="24" t="s">
        <v>49</v>
      </c>
      <c r="J8" s="24" t="s">
        <v>49</v>
      </c>
      <c r="K8" s="24" t="s">
        <v>57</v>
      </c>
      <c r="L8" s="24" t="s">
        <v>14</v>
      </c>
      <c r="M8" s="59">
        <v>31054</v>
      </c>
    </row>
    <row r="9" spans="1:13" x14ac:dyDescent="0.25">
      <c r="A9" s="24">
        <v>8</v>
      </c>
      <c r="B9" s="24" t="s">
        <v>7</v>
      </c>
      <c r="C9" s="24" t="s">
        <v>24</v>
      </c>
      <c r="D9" s="24">
        <v>1977</v>
      </c>
      <c r="E9" s="24" t="s">
        <v>49</v>
      </c>
      <c r="F9" s="24" t="s">
        <v>52</v>
      </c>
      <c r="G9" s="24" t="s">
        <v>52</v>
      </c>
      <c r="H9" s="24" t="s">
        <v>49</v>
      </c>
      <c r="I9" s="24" t="s">
        <v>52</v>
      </c>
      <c r="J9" s="24" t="s">
        <v>58</v>
      </c>
      <c r="K9" s="24" t="s">
        <v>49</v>
      </c>
      <c r="L9" s="24" t="s">
        <v>49</v>
      </c>
      <c r="M9" s="59">
        <v>31055</v>
      </c>
    </row>
    <row r="10" spans="1:13" x14ac:dyDescent="0.25">
      <c r="A10" s="24">
        <v>9</v>
      </c>
      <c r="B10" s="24" t="s">
        <v>8</v>
      </c>
      <c r="D10" s="24">
        <v>1978</v>
      </c>
      <c r="E10" s="24" t="s">
        <v>52</v>
      </c>
      <c r="F10" s="24" t="s">
        <v>55</v>
      </c>
      <c r="G10" s="24" t="s">
        <v>54</v>
      </c>
      <c r="H10" s="24" t="s">
        <v>52</v>
      </c>
      <c r="I10" s="24" t="s">
        <v>56</v>
      </c>
      <c r="J10" s="24" t="s">
        <v>52</v>
      </c>
      <c r="K10" s="24" t="s">
        <v>58</v>
      </c>
      <c r="L10" s="24" t="s">
        <v>52</v>
      </c>
      <c r="M10" s="59">
        <v>31056</v>
      </c>
    </row>
    <row r="11" spans="1:13" x14ac:dyDescent="0.25">
      <c r="A11" s="24">
        <v>10</v>
      </c>
      <c r="B11" s="24" t="s">
        <v>9</v>
      </c>
      <c r="D11" s="24">
        <v>1979</v>
      </c>
      <c r="E11" s="24" t="s">
        <v>108</v>
      </c>
      <c r="F11" s="24" t="s">
        <v>108</v>
      </c>
      <c r="G11" s="24" t="s">
        <v>108</v>
      </c>
      <c r="H11" s="24" t="s">
        <v>108</v>
      </c>
      <c r="I11" s="24" t="s">
        <v>108</v>
      </c>
      <c r="J11" s="24" t="s">
        <v>108</v>
      </c>
      <c r="K11" s="24" t="s">
        <v>52</v>
      </c>
      <c r="L11" s="24" t="s">
        <v>55</v>
      </c>
      <c r="M11" s="59">
        <v>31057</v>
      </c>
    </row>
    <row r="12" spans="1:13" x14ac:dyDescent="0.25">
      <c r="A12" s="24">
        <v>11</v>
      </c>
      <c r="B12" s="24" t="s">
        <v>10</v>
      </c>
      <c r="D12" s="24">
        <v>1980</v>
      </c>
      <c r="E12" s="24" t="s">
        <v>108</v>
      </c>
      <c r="F12" s="24" t="s">
        <v>108</v>
      </c>
      <c r="G12" s="24" t="s">
        <v>108</v>
      </c>
      <c r="H12" s="24" t="s">
        <v>108</v>
      </c>
      <c r="I12" s="24" t="s">
        <v>108</v>
      </c>
      <c r="J12" s="24" t="s">
        <v>108</v>
      </c>
      <c r="K12" s="24" t="s">
        <v>108</v>
      </c>
      <c r="L12" s="24" t="s">
        <v>108</v>
      </c>
      <c r="M12" s="59">
        <v>31058</v>
      </c>
    </row>
    <row r="13" spans="1:13" x14ac:dyDescent="0.25">
      <c r="A13" s="24">
        <v>12</v>
      </c>
      <c r="B13" s="24" t="s">
        <v>11</v>
      </c>
      <c r="D13" s="24">
        <v>1981</v>
      </c>
      <c r="E13" s="24" t="s">
        <v>108</v>
      </c>
      <c r="F13" s="24" t="s">
        <v>108</v>
      </c>
      <c r="G13" s="24" t="s">
        <v>108</v>
      </c>
      <c r="H13" s="24" t="s">
        <v>108</v>
      </c>
      <c r="I13" s="24" t="s">
        <v>108</v>
      </c>
      <c r="J13" s="24" t="s">
        <v>108</v>
      </c>
      <c r="K13" s="24" t="s">
        <v>108</v>
      </c>
      <c r="L13" s="24" t="s">
        <v>108</v>
      </c>
      <c r="M13" s="59">
        <v>31059</v>
      </c>
    </row>
    <row r="14" spans="1:13" x14ac:dyDescent="0.25">
      <c r="A14" s="24">
        <v>13</v>
      </c>
      <c r="D14" s="24">
        <v>1982</v>
      </c>
      <c r="E14" s="24" t="s">
        <v>108</v>
      </c>
      <c r="F14" s="24" t="s">
        <v>108</v>
      </c>
      <c r="G14" s="24" t="s">
        <v>108</v>
      </c>
      <c r="H14" s="24" t="s">
        <v>108</v>
      </c>
      <c r="I14" s="24" t="s">
        <v>108</v>
      </c>
      <c r="J14" s="24" t="s">
        <v>108</v>
      </c>
      <c r="K14" s="24" t="s">
        <v>108</v>
      </c>
      <c r="L14" s="24" t="s">
        <v>108</v>
      </c>
      <c r="M14" s="59">
        <v>31060</v>
      </c>
    </row>
    <row r="15" spans="1:13" x14ac:dyDescent="0.25">
      <c r="A15" s="24">
        <v>14</v>
      </c>
      <c r="D15" s="24">
        <v>1983</v>
      </c>
      <c r="M15" s="59">
        <v>31061</v>
      </c>
    </row>
    <row r="16" spans="1:13" x14ac:dyDescent="0.25">
      <c r="A16" s="24">
        <v>15</v>
      </c>
      <c r="D16" s="24">
        <v>1984</v>
      </c>
      <c r="M16" s="59">
        <v>31062</v>
      </c>
    </row>
    <row r="17" spans="1:13" x14ac:dyDescent="0.25">
      <c r="A17" s="24">
        <v>16</v>
      </c>
      <c r="D17" s="24">
        <v>1985</v>
      </c>
      <c r="M17" s="59">
        <v>31063</v>
      </c>
    </row>
    <row r="18" spans="1:13" x14ac:dyDescent="0.25">
      <c r="A18" s="24">
        <v>17</v>
      </c>
      <c r="D18" s="24">
        <v>1986</v>
      </c>
      <c r="M18" s="59">
        <v>31064</v>
      </c>
    </row>
    <row r="19" spans="1:13" x14ac:dyDescent="0.25">
      <c r="A19" s="24">
        <v>18</v>
      </c>
      <c r="D19" s="24">
        <v>1987</v>
      </c>
      <c r="M19" s="59">
        <v>31065</v>
      </c>
    </row>
    <row r="20" spans="1:13" x14ac:dyDescent="0.25">
      <c r="A20" s="24">
        <v>19</v>
      </c>
      <c r="D20" s="24">
        <v>1988</v>
      </c>
      <c r="M20" s="59">
        <v>31066</v>
      </c>
    </row>
    <row r="21" spans="1:13" x14ac:dyDescent="0.25">
      <c r="A21" s="24">
        <v>20</v>
      </c>
      <c r="D21" s="24">
        <v>1989</v>
      </c>
      <c r="M21" s="59">
        <v>31067</v>
      </c>
    </row>
    <row r="22" spans="1:13" x14ac:dyDescent="0.25">
      <c r="A22" s="24">
        <v>21</v>
      </c>
      <c r="D22" s="24">
        <v>1990</v>
      </c>
      <c r="M22" s="59">
        <v>31068</v>
      </c>
    </row>
    <row r="23" spans="1:13" x14ac:dyDescent="0.25">
      <c r="A23" s="24">
        <v>22</v>
      </c>
      <c r="D23" s="24">
        <v>1991</v>
      </c>
      <c r="M23" s="59">
        <v>31069</v>
      </c>
    </row>
    <row r="24" spans="1:13" x14ac:dyDescent="0.25">
      <c r="A24" s="24">
        <v>23</v>
      </c>
      <c r="D24" s="24">
        <v>1992</v>
      </c>
      <c r="M24" s="59">
        <v>31070</v>
      </c>
    </row>
    <row r="25" spans="1:13" x14ac:dyDescent="0.25">
      <c r="A25" s="24">
        <v>24</v>
      </c>
      <c r="D25" s="24">
        <v>1993</v>
      </c>
      <c r="M25" s="59">
        <v>31071</v>
      </c>
    </row>
    <row r="26" spans="1:13" x14ac:dyDescent="0.25">
      <c r="A26" s="24">
        <v>25</v>
      </c>
      <c r="D26" s="24">
        <v>1994</v>
      </c>
      <c r="M26" s="59">
        <v>31072</v>
      </c>
    </row>
    <row r="27" spans="1:13" x14ac:dyDescent="0.25">
      <c r="A27" s="24">
        <v>26</v>
      </c>
      <c r="D27" s="24">
        <v>1995</v>
      </c>
      <c r="M27" s="59">
        <v>31073</v>
      </c>
    </row>
    <row r="28" spans="1:13" x14ac:dyDescent="0.25">
      <c r="A28" s="24">
        <v>27</v>
      </c>
      <c r="D28" s="24">
        <v>1996</v>
      </c>
      <c r="M28" s="59">
        <v>31074</v>
      </c>
    </row>
    <row r="29" spans="1:13" x14ac:dyDescent="0.25">
      <c r="A29" s="24">
        <v>28</v>
      </c>
      <c r="D29" s="24">
        <v>1997</v>
      </c>
      <c r="M29" s="59">
        <v>31075</v>
      </c>
    </row>
    <row r="30" spans="1:13" x14ac:dyDescent="0.25">
      <c r="A30" s="24">
        <v>29</v>
      </c>
      <c r="D30" s="24">
        <v>1998</v>
      </c>
      <c r="M30" s="59">
        <v>31076</v>
      </c>
    </row>
    <row r="31" spans="1:13" x14ac:dyDescent="0.25">
      <c r="A31" s="24">
        <v>30</v>
      </c>
      <c r="D31" s="24">
        <v>1999</v>
      </c>
      <c r="M31" s="59">
        <v>31077</v>
      </c>
    </row>
    <row r="32" spans="1:13" x14ac:dyDescent="0.25">
      <c r="A32" s="24">
        <v>31</v>
      </c>
      <c r="D32" s="24">
        <v>2000</v>
      </c>
      <c r="M32" s="59">
        <v>31078</v>
      </c>
    </row>
    <row r="33" spans="4:13" x14ac:dyDescent="0.25">
      <c r="D33" s="24">
        <v>2001</v>
      </c>
      <c r="M33" s="59">
        <v>31079</v>
      </c>
    </row>
    <row r="34" spans="4:13" x14ac:dyDescent="0.25">
      <c r="D34" s="24">
        <v>2002</v>
      </c>
      <c r="M34" s="59">
        <v>31080</v>
      </c>
    </row>
    <row r="35" spans="4:13" x14ac:dyDescent="0.25">
      <c r="D35" s="24">
        <v>2003</v>
      </c>
      <c r="M35" s="59">
        <v>31081</v>
      </c>
    </row>
    <row r="36" spans="4:13" x14ac:dyDescent="0.25">
      <c r="D36" s="24">
        <v>2004</v>
      </c>
      <c r="M36" s="59">
        <v>31082</v>
      </c>
    </row>
    <row r="37" spans="4:13" x14ac:dyDescent="0.25">
      <c r="D37" s="24">
        <v>2005</v>
      </c>
      <c r="M37" s="59">
        <v>31083</v>
      </c>
    </row>
    <row r="38" spans="4:13" x14ac:dyDescent="0.25">
      <c r="D38" s="24">
        <v>2006</v>
      </c>
      <c r="M38" s="59">
        <v>31084</v>
      </c>
    </row>
    <row r="39" spans="4:13" x14ac:dyDescent="0.25">
      <c r="D39" s="24">
        <v>2007</v>
      </c>
      <c r="M39" s="59">
        <v>31085</v>
      </c>
    </row>
    <row r="40" spans="4:13" x14ac:dyDescent="0.25">
      <c r="D40" s="24">
        <v>2008</v>
      </c>
      <c r="M40" s="59">
        <v>31086</v>
      </c>
    </row>
    <row r="41" spans="4:13" x14ac:dyDescent="0.25">
      <c r="D41" s="24">
        <v>2009</v>
      </c>
      <c r="M41" s="59">
        <v>31087</v>
      </c>
    </row>
    <row r="42" spans="4:13" x14ac:dyDescent="0.25">
      <c r="D42" s="24">
        <v>2010</v>
      </c>
      <c r="M42" s="59">
        <v>31088</v>
      </c>
    </row>
    <row r="43" spans="4:13" x14ac:dyDescent="0.25">
      <c r="D43" s="24">
        <v>2011</v>
      </c>
      <c r="M43" s="59">
        <v>31089</v>
      </c>
    </row>
    <row r="44" spans="4:13" x14ac:dyDescent="0.25">
      <c r="D44" s="24">
        <v>2012</v>
      </c>
      <c r="M44" s="59">
        <v>31090</v>
      </c>
    </row>
    <row r="45" spans="4:13" x14ac:dyDescent="0.25">
      <c r="D45" s="24">
        <v>2013</v>
      </c>
      <c r="M45" s="59">
        <v>31091</v>
      </c>
    </row>
    <row r="46" spans="4:13" x14ac:dyDescent="0.25">
      <c r="D46" s="24">
        <v>2014</v>
      </c>
      <c r="M46" s="59">
        <v>31092</v>
      </c>
    </row>
    <row r="47" spans="4:13" x14ac:dyDescent="0.25">
      <c r="D47" s="24">
        <v>2015</v>
      </c>
      <c r="M47" s="59">
        <v>31093</v>
      </c>
    </row>
    <row r="48" spans="4:13" x14ac:dyDescent="0.25">
      <c r="D48" s="24">
        <v>2016</v>
      </c>
      <c r="M48" s="59">
        <v>31094</v>
      </c>
    </row>
    <row r="49" spans="4:13" x14ac:dyDescent="0.25">
      <c r="D49" s="24">
        <v>2017</v>
      </c>
      <c r="M49" s="59">
        <v>31095</v>
      </c>
    </row>
    <row r="50" spans="4:13" x14ac:dyDescent="0.25">
      <c r="D50" s="24">
        <v>2018</v>
      </c>
      <c r="M50" s="59">
        <v>31096</v>
      </c>
    </row>
    <row r="51" spans="4:13" x14ac:dyDescent="0.25">
      <c r="D51" s="24">
        <v>2019</v>
      </c>
      <c r="M51" s="59">
        <v>31097</v>
      </c>
    </row>
    <row r="52" spans="4:13" x14ac:dyDescent="0.25">
      <c r="D52" s="24">
        <v>2020</v>
      </c>
      <c r="M52" s="59">
        <v>31098</v>
      </c>
    </row>
    <row r="53" spans="4:13" x14ac:dyDescent="0.25">
      <c r="D53" s="24">
        <v>2021</v>
      </c>
      <c r="M53" s="59">
        <v>31099</v>
      </c>
    </row>
    <row r="54" spans="4:13" x14ac:dyDescent="0.25">
      <c r="D54" s="24">
        <v>2022</v>
      </c>
      <c r="M54" s="59">
        <v>31100</v>
      </c>
    </row>
    <row r="55" spans="4:13" x14ac:dyDescent="0.25">
      <c r="D55" s="24">
        <v>2023</v>
      </c>
      <c r="M55" s="59">
        <v>31101</v>
      </c>
    </row>
    <row r="56" spans="4:13" x14ac:dyDescent="0.25">
      <c r="D56" s="24">
        <v>2024</v>
      </c>
      <c r="M56" s="59">
        <v>31102</v>
      </c>
    </row>
    <row r="57" spans="4:13" x14ac:dyDescent="0.25">
      <c r="D57" s="24">
        <v>2025</v>
      </c>
      <c r="M57" s="59">
        <v>31103</v>
      </c>
    </row>
    <row r="58" spans="4:13" x14ac:dyDescent="0.25">
      <c r="D58" s="24">
        <v>2026</v>
      </c>
      <c r="M58" s="59">
        <v>31104</v>
      </c>
    </row>
    <row r="59" spans="4:13" x14ac:dyDescent="0.25">
      <c r="D59" s="24">
        <v>2027</v>
      </c>
      <c r="M59" s="59">
        <v>31105</v>
      </c>
    </row>
    <row r="60" spans="4:13" x14ac:dyDescent="0.25">
      <c r="D60" s="24">
        <v>2028</v>
      </c>
      <c r="M60" s="59">
        <v>31106</v>
      </c>
    </row>
    <row r="61" spans="4:13" x14ac:dyDescent="0.25">
      <c r="D61" s="24">
        <v>2029</v>
      </c>
      <c r="M61" s="59">
        <v>31107</v>
      </c>
    </row>
    <row r="62" spans="4:13" x14ac:dyDescent="0.25">
      <c r="D62" s="24">
        <v>2030</v>
      </c>
      <c r="M62" s="59">
        <v>31108</v>
      </c>
    </row>
    <row r="63" spans="4:13" x14ac:dyDescent="0.25">
      <c r="D63" s="24">
        <v>2031</v>
      </c>
      <c r="M63" s="59">
        <v>31109</v>
      </c>
    </row>
    <row r="64" spans="4:13" x14ac:dyDescent="0.25">
      <c r="D64" s="24">
        <v>2032</v>
      </c>
      <c r="M64" s="59">
        <v>31110</v>
      </c>
    </row>
    <row r="65" spans="4:13" x14ac:dyDescent="0.25">
      <c r="D65" s="24">
        <v>2033</v>
      </c>
      <c r="M65" s="59">
        <v>31111</v>
      </c>
    </row>
    <row r="66" spans="4:13" x14ac:dyDescent="0.25">
      <c r="D66" s="24">
        <v>2034</v>
      </c>
      <c r="M66" s="59">
        <v>31112</v>
      </c>
    </row>
    <row r="67" spans="4:13" x14ac:dyDescent="0.25">
      <c r="D67" s="24">
        <v>2035</v>
      </c>
      <c r="M67" s="59">
        <v>31113</v>
      </c>
    </row>
    <row r="68" spans="4:13" x14ac:dyDescent="0.25">
      <c r="D68" s="24">
        <v>2036</v>
      </c>
      <c r="M68" s="59">
        <v>31114</v>
      </c>
    </row>
    <row r="69" spans="4:13" x14ac:dyDescent="0.25">
      <c r="D69" s="24">
        <v>2037</v>
      </c>
      <c r="M69" s="59">
        <v>31115</v>
      </c>
    </row>
    <row r="70" spans="4:13" x14ac:dyDescent="0.25">
      <c r="D70" s="24">
        <v>2038</v>
      </c>
      <c r="M70" s="59">
        <v>31116</v>
      </c>
    </row>
    <row r="71" spans="4:13" x14ac:dyDescent="0.25">
      <c r="D71" s="24">
        <v>2039</v>
      </c>
      <c r="M71" s="59">
        <v>31117</v>
      </c>
    </row>
    <row r="72" spans="4:13" x14ac:dyDescent="0.25">
      <c r="D72" s="24">
        <v>2040</v>
      </c>
      <c r="M72" s="59">
        <v>31118</v>
      </c>
    </row>
    <row r="73" spans="4:13" x14ac:dyDescent="0.25">
      <c r="D73" s="24">
        <v>2041</v>
      </c>
      <c r="M73" s="59">
        <v>31119</v>
      </c>
    </row>
    <row r="74" spans="4:13" x14ac:dyDescent="0.25">
      <c r="D74" s="24">
        <v>2042</v>
      </c>
      <c r="M74" s="59">
        <v>31120</v>
      </c>
    </row>
    <row r="75" spans="4:13" x14ac:dyDescent="0.25">
      <c r="D75" s="24">
        <v>2043</v>
      </c>
      <c r="M75" s="59">
        <v>31121</v>
      </c>
    </row>
    <row r="76" spans="4:13" x14ac:dyDescent="0.25">
      <c r="D76" s="24">
        <v>2044</v>
      </c>
      <c r="M76" s="59">
        <v>31122</v>
      </c>
    </row>
    <row r="77" spans="4:13" x14ac:dyDescent="0.25">
      <c r="D77" s="24">
        <v>2045</v>
      </c>
      <c r="M77" s="59">
        <v>31123</v>
      </c>
    </row>
    <row r="78" spans="4:13" x14ac:dyDescent="0.25">
      <c r="D78" s="24">
        <v>2046</v>
      </c>
      <c r="M78" s="59">
        <v>31124</v>
      </c>
    </row>
    <row r="79" spans="4:13" x14ac:dyDescent="0.25">
      <c r="D79" s="24">
        <v>2047</v>
      </c>
      <c r="M79" s="59">
        <v>31125</v>
      </c>
    </row>
    <row r="80" spans="4:13" x14ac:dyDescent="0.25">
      <c r="D80" s="24">
        <v>2048</v>
      </c>
      <c r="M80" s="59">
        <v>31126</v>
      </c>
    </row>
    <row r="81" spans="4:13" x14ac:dyDescent="0.25">
      <c r="D81" s="24">
        <v>2049</v>
      </c>
      <c r="M81" s="59">
        <v>31127</v>
      </c>
    </row>
    <row r="82" spans="4:13" x14ac:dyDescent="0.25">
      <c r="D82" s="24">
        <v>2050</v>
      </c>
      <c r="M82" s="59">
        <v>31128</v>
      </c>
    </row>
    <row r="83" spans="4:13" x14ac:dyDescent="0.25">
      <c r="M83" s="59">
        <v>31129</v>
      </c>
    </row>
    <row r="84" spans="4:13" x14ac:dyDescent="0.25">
      <c r="M84" s="59">
        <v>31130</v>
      </c>
    </row>
    <row r="85" spans="4:13" x14ac:dyDescent="0.25">
      <c r="M85" s="59">
        <v>31131</v>
      </c>
    </row>
    <row r="86" spans="4:13" x14ac:dyDescent="0.25">
      <c r="M86" s="59">
        <v>31132</v>
      </c>
    </row>
    <row r="87" spans="4:13" x14ac:dyDescent="0.25">
      <c r="M87" s="59">
        <v>31133</v>
      </c>
    </row>
    <row r="88" spans="4:13" x14ac:dyDescent="0.25">
      <c r="M88" s="59">
        <v>31134</v>
      </c>
    </row>
    <row r="89" spans="4:13" x14ac:dyDescent="0.25">
      <c r="M89" s="59">
        <v>31135</v>
      </c>
    </row>
    <row r="90" spans="4:13" x14ac:dyDescent="0.25">
      <c r="M90" s="59">
        <v>31136</v>
      </c>
    </row>
    <row r="91" spans="4:13" x14ac:dyDescent="0.25">
      <c r="M91" s="59">
        <v>31137</v>
      </c>
    </row>
    <row r="92" spans="4:13" x14ac:dyDescent="0.25">
      <c r="M92" s="59">
        <v>31138</v>
      </c>
    </row>
    <row r="93" spans="4:13" x14ac:dyDescent="0.25">
      <c r="M93" s="59">
        <v>31139</v>
      </c>
    </row>
    <row r="94" spans="4:13" x14ac:dyDescent="0.25">
      <c r="M94" s="59">
        <v>31140</v>
      </c>
    </row>
    <row r="95" spans="4:13" x14ac:dyDescent="0.25">
      <c r="M95" s="59">
        <v>31141</v>
      </c>
    </row>
    <row r="96" spans="4:13" x14ac:dyDescent="0.25">
      <c r="M96" s="59">
        <v>31142</v>
      </c>
    </row>
    <row r="97" spans="13:13" x14ac:dyDescent="0.25">
      <c r="M97" s="59">
        <v>31143</v>
      </c>
    </row>
    <row r="98" spans="13:13" x14ac:dyDescent="0.25">
      <c r="M98" s="59">
        <v>31144</v>
      </c>
    </row>
    <row r="99" spans="13:13" x14ac:dyDescent="0.25">
      <c r="M99" s="59">
        <v>31145</v>
      </c>
    </row>
    <row r="100" spans="13:13" x14ac:dyDescent="0.25">
      <c r="M100" s="59">
        <v>31146</v>
      </c>
    </row>
    <row r="101" spans="13:13" x14ac:dyDescent="0.25">
      <c r="M101" s="59">
        <v>31147</v>
      </c>
    </row>
    <row r="102" spans="13:13" x14ac:dyDescent="0.25">
      <c r="M102" s="59">
        <v>31148</v>
      </c>
    </row>
    <row r="103" spans="13:13" x14ac:dyDescent="0.25">
      <c r="M103" s="59">
        <v>31149</v>
      </c>
    </row>
    <row r="104" spans="13:13" x14ac:dyDescent="0.25">
      <c r="M104" s="59">
        <v>31150</v>
      </c>
    </row>
    <row r="105" spans="13:13" x14ac:dyDescent="0.25">
      <c r="M105" s="59">
        <v>31151</v>
      </c>
    </row>
    <row r="106" spans="13:13" x14ac:dyDescent="0.25">
      <c r="M106" s="59">
        <v>31152</v>
      </c>
    </row>
    <row r="107" spans="13:13" x14ac:dyDescent="0.25">
      <c r="M107" s="59">
        <v>31153</v>
      </c>
    </row>
    <row r="108" spans="13:13" x14ac:dyDescent="0.25">
      <c r="M108" s="59">
        <v>31154</v>
      </c>
    </row>
    <row r="109" spans="13:13" x14ac:dyDescent="0.25">
      <c r="M109" s="59">
        <v>31155</v>
      </c>
    </row>
    <row r="110" spans="13:13" x14ac:dyDescent="0.25">
      <c r="M110" s="59">
        <v>31156</v>
      </c>
    </row>
    <row r="111" spans="13:13" x14ac:dyDescent="0.25">
      <c r="M111" s="59">
        <v>31157</v>
      </c>
    </row>
    <row r="112" spans="13:13" x14ac:dyDescent="0.25">
      <c r="M112" s="59">
        <v>31158</v>
      </c>
    </row>
    <row r="113" spans="13:13" x14ac:dyDescent="0.25">
      <c r="M113" s="59">
        <v>31159</v>
      </c>
    </row>
    <row r="114" spans="13:13" x14ac:dyDescent="0.25">
      <c r="M114" s="59">
        <v>31160</v>
      </c>
    </row>
    <row r="115" spans="13:13" x14ac:dyDescent="0.25">
      <c r="M115" s="59">
        <v>31161</v>
      </c>
    </row>
    <row r="116" spans="13:13" x14ac:dyDescent="0.25">
      <c r="M116" s="59">
        <v>31162</v>
      </c>
    </row>
    <row r="117" spans="13:13" x14ac:dyDescent="0.25">
      <c r="M117" s="59">
        <v>31163</v>
      </c>
    </row>
    <row r="118" spans="13:13" x14ac:dyDescent="0.25">
      <c r="M118" s="59">
        <v>31164</v>
      </c>
    </row>
    <row r="119" spans="13:13" x14ac:dyDescent="0.25">
      <c r="M119" s="59">
        <v>31165</v>
      </c>
    </row>
    <row r="120" spans="13:13" x14ac:dyDescent="0.25">
      <c r="M120" s="59">
        <v>31166</v>
      </c>
    </row>
    <row r="121" spans="13:13" x14ac:dyDescent="0.25">
      <c r="M121" s="59">
        <v>31167</v>
      </c>
    </row>
    <row r="122" spans="13:13" x14ac:dyDescent="0.25">
      <c r="M122" s="59">
        <v>31168</v>
      </c>
    </row>
    <row r="123" spans="13:13" x14ac:dyDescent="0.25">
      <c r="M123" s="59">
        <v>31169</v>
      </c>
    </row>
    <row r="124" spans="13:13" x14ac:dyDescent="0.25">
      <c r="M124" s="59">
        <v>31170</v>
      </c>
    </row>
    <row r="125" spans="13:13" x14ac:dyDescent="0.25">
      <c r="M125" s="59">
        <v>31171</v>
      </c>
    </row>
    <row r="126" spans="13:13" x14ac:dyDescent="0.25">
      <c r="M126" s="59">
        <v>31172</v>
      </c>
    </row>
    <row r="127" spans="13:13" x14ac:dyDescent="0.25">
      <c r="M127" s="59">
        <v>31173</v>
      </c>
    </row>
    <row r="128" spans="13:13" x14ac:dyDescent="0.25">
      <c r="M128" s="59">
        <v>31174</v>
      </c>
    </row>
    <row r="129" spans="13:13" x14ac:dyDescent="0.25">
      <c r="M129" s="59">
        <v>31175</v>
      </c>
    </row>
    <row r="130" spans="13:13" x14ac:dyDescent="0.25">
      <c r="M130" s="59">
        <v>31176</v>
      </c>
    </row>
    <row r="131" spans="13:13" x14ac:dyDescent="0.25">
      <c r="M131" s="59">
        <v>31177</v>
      </c>
    </row>
    <row r="132" spans="13:13" x14ac:dyDescent="0.25">
      <c r="M132" s="59">
        <v>31178</v>
      </c>
    </row>
    <row r="133" spans="13:13" x14ac:dyDescent="0.25">
      <c r="M133" s="59">
        <v>31179</v>
      </c>
    </row>
    <row r="134" spans="13:13" x14ac:dyDescent="0.25">
      <c r="M134" s="59">
        <v>31180</v>
      </c>
    </row>
    <row r="135" spans="13:13" x14ac:dyDescent="0.25">
      <c r="M135" s="59">
        <v>31181</v>
      </c>
    </row>
    <row r="136" spans="13:13" x14ac:dyDescent="0.25">
      <c r="M136" s="59">
        <v>31182</v>
      </c>
    </row>
    <row r="137" spans="13:13" x14ac:dyDescent="0.25">
      <c r="M137" s="59">
        <v>31183</v>
      </c>
    </row>
    <row r="138" spans="13:13" x14ac:dyDescent="0.25">
      <c r="M138" s="59">
        <v>31184</v>
      </c>
    </row>
    <row r="139" spans="13:13" x14ac:dyDescent="0.25">
      <c r="M139" s="59">
        <v>31185</v>
      </c>
    </row>
    <row r="140" spans="13:13" x14ac:dyDescent="0.25">
      <c r="M140" s="59">
        <v>31186</v>
      </c>
    </row>
    <row r="141" spans="13:13" x14ac:dyDescent="0.25">
      <c r="M141" s="59">
        <v>31187</v>
      </c>
    </row>
    <row r="142" spans="13:13" x14ac:dyDescent="0.25">
      <c r="M142" s="59">
        <v>31188</v>
      </c>
    </row>
    <row r="143" spans="13:13" x14ac:dyDescent="0.25">
      <c r="M143" s="59">
        <v>31189</v>
      </c>
    </row>
    <row r="144" spans="13:13" x14ac:dyDescent="0.25">
      <c r="M144" s="59">
        <v>31190</v>
      </c>
    </row>
    <row r="145" spans="13:13" x14ac:dyDescent="0.25">
      <c r="M145" s="59">
        <v>31191</v>
      </c>
    </row>
    <row r="146" spans="13:13" x14ac:dyDescent="0.25">
      <c r="M146" s="59">
        <v>31192</v>
      </c>
    </row>
    <row r="147" spans="13:13" x14ac:dyDescent="0.25">
      <c r="M147" s="59">
        <v>31193</v>
      </c>
    </row>
    <row r="148" spans="13:13" x14ac:dyDescent="0.25">
      <c r="M148" s="59">
        <v>31194</v>
      </c>
    </row>
    <row r="149" spans="13:13" x14ac:dyDescent="0.25">
      <c r="M149" s="59">
        <v>31195</v>
      </c>
    </row>
    <row r="150" spans="13:13" x14ac:dyDescent="0.25">
      <c r="M150" s="59">
        <v>31196</v>
      </c>
    </row>
    <row r="151" spans="13:13" x14ac:dyDescent="0.25">
      <c r="M151" s="59">
        <v>31197</v>
      </c>
    </row>
    <row r="152" spans="13:13" x14ac:dyDescent="0.25">
      <c r="M152" s="59">
        <v>31198</v>
      </c>
    </row>
    <row r="153" spans="13:13" x14ac:dyDescent="0.25">
      <c r="M153" s="59">
        <v>31199</v>
      </c>
    </row>
    <row r="154" spans="13:13" x14ac:dyDescent="0.25">
      <c r="M154" s="59">
        <v>31200</v>
      </c>
    </row>
    <row r="155" spans="13:13" x14ac:dyDescent="0.25">
      <c r="M155" s="59">
        <v>31201</v>
      </c>
    </row>
    <row r="156" spans="13:13" x14ac:dyDescent="0.25">
      <c r="M156" s="59">
        <v>31202</v>
      </c>
    </row>
    <row r="157" spans="13:13" x14ac:dyDescent="0.25">
      <c r="M157" s="59">
        <v>31203</v>
      </c>
    </row>
    <row r="158" spans="13:13" x14ac:dyDescent="0.25">
      <c r="M158" s="59">
        <v>31204</v>
      </c>
    </row>
    <row r="159" spans="13:13" x14ac:dyDescent="0.25">
      <c r="M159" s="59">
        <v>31205</v>
      </c>
    </row>
    <row r="160" spans="13:13" x14ac:dyDescent="0.25">
      <c r="M160" s="59">
        <v>31206</v>
      </c>
    </row>
    <row r="161" spans="13:13" x14ac:dyDescent="0.25">
      <c r="M161" s="59">
        <v>31207</v>
      </c>
    </row>
    <row r="162" spans="13:13" x14ac:dyDescent="0.25">
      <c r="M162" s="59">
        <v>31208</v>
      </c>
    </row>
    <row r="163" spans="13:13" x14ac:dyDescent="0.25">
      <c r="M163" s="59">
        <v>31209</v>
      </c>
    </row>
    <row r="164" spans="13:13" x14ac:dyDescent="0.25">
      <c r="M164" s="59">
        <v>31210</v>
      </c>
    </row>
    <row r="165" spans="13:13" x14ac:dyDescent="0.25">
      <c r="M165" s="59">
        <v>31211</v>
      </c>
    </row>
    <row r="166" spans="13:13" x14ac:dyDescent="0.25">
      <c r="M166" s="59">
        <v>31212</v>
      </c>
    </row>
    <row r="167" spans="13:13" x14ac:dyDescent="0.25">
      <c r="M167" s="59">
        <v>31213</v>
      </c>
    </row>
    <row r="168" spans="13:13" x14ac:dyDescent="0.25">
      <c r="M168" s="59">
        <v>31214</v>
      </c>
    </row>
    <row r="169" spans="13:13" x14ac:dyDescent="0.25">
      <c r="M169" s="59">
        <v>31215</v>
      </c>
    </row>
    <row r="170" spans="13:13" x14ac:dyDescent="0.25">
      <c r="M170" s="59">
        <v>31216</v>
      </c>
    </row>
    <row r="171" spans="13:13" x14ac:dyDescent="0.25">
      <c r="M171" s="59">
        <v>31217</v>
      </c>
    </row>
    <row r="172" spans="13:13" x14ac:dyDescent="0.25">
      <c r="M172" s="59">
        <v>31218</v>
      </c>
    </row>
    <row r="173" spans="13:13" x14ac:dyDescent="0.25">
      <c r="M173" s="59">
        <v>31219</v>
      </c>
    </row>
    <row r="174" spans="13:13" x14ac:dyDescent="0.25">
      <c r="M174" s="59">
        <v>31220</v>
      </c>
    </row>
    <row r="175" spans="13:13" x14ac:dyDescent="0.25">
      <c r="M175" s="59">
        <v>31221</v>
      </c>
    </row>
    <row r="176" spans="13:13" x14ac:dyDescent="0.25">
      <c r="M176" s="59">
        <v>31222</v>
      </c>
    </row>
    <row r="177" spans="13:13" x14ac:dyDescent="0.25">
      <c r="M177" s="59">
        <v>31223</v>
      </c>
    </row>
    <row r="178" spans="13:13" x14ac:dyDescent="0.25">
      <c r="M178" s="59">
        <v>31224</v>
      </c>
    </row>
    <row r="179" spans="13:13" x14ac:dyDescent="0.25">
      <c r="M179" s="59">
        <v>31225</v>
      </c>
    </row>
    <row r="180" spans="13:13" x14ac:dyDescent="0.25">
      <c r="M180" s="59">
        <v>31226</v>
      </c>
    </row>
    <row r="181" spans="13:13" x14ac:dyDescent="0.25">
      <c r="M181" s="59">
        <v>31227</v>
      </c>
    </row>
    <row r="182" spans="13:13" x14ac:dyDescent="0.25">
      <c r="M182" s="59">
        <v>31228</v>
      </c>
    </row>
    <row r="183" spans="13:13" x14ac:dyDescent="0.25">
      <c r="M183" s="59">
        <v>31229</v>
      </c>
    </row>
    <row r="184" spans="13:13" x14ac:dyDescent="0.25">
      <c r="M184" s="59">
        <v>31230</v>
      </c>
    </row>
    <row r="185" spans="13:13" x14ac:dyDescent="0.25">
      <c r="M185" s="59">
        <v>31231</v>
      </c>
    </row>
    <row r="186" spans="13:13" x14ac:dyDescent="0.25">
      <c r="M186" s="59">
        <v>31232</v>
      </c>
    </row>
    <row r="187" spans="13:13" x14ac:dyDescent="0.25">
      <c r="M187" s="59">
        <v>31233</v>
      </c>
    </row>
    <row r="188" spans="13:13" x14ac:dyDescent="0.25">
      <c r="M188" s="59">
        <v>31234</v>
      </c>
    </row>
    <row r="189" spans="13:13" x14ac:dyDescent="0.25">
      <c r="M189" s="59">
        <v>31235</v>
      </c>
    </row>
    <row r="190" spans="13:13" x14ac:dyDescent="0.25">
      <c r="M190" s="59">
        <v>31236</v>
      </c>
    </row>
    <row r="191" spans="13:13" x14ac:dyDescent="0.25">
      <c r="M191" s="59">
        <v>31237</v>
      </c>
    </row>
    <row r="192" spans="13:13" x14ac:dyDescent="0.25">
      <c r="M192" s="59">
        <v>31238</v>
      </c>
    </row>
    <row r="193" spans="13:13" x14ac:dyDescent="0.25">
      <c r="M193" s="59">
        <v>31239</v>
      </c>
    </row>
    <row r="194" spans="13:13" x14ac:dyDescent="0.25">
      <c r="M194" s="59">
        <v>31240</v>
      </c>
    </row>
    <row r="195" spans="13:13" x14ac:dyDescent="0.25">
      <c r="M195" s="59">
        <v>31241</v>
      </c>
    </row>
    <row r="196" spans="13:13" x14ac:dyDescent="0.25">
      <c r="M196" s="59">
        <v>31242</v>
      </c>
    </row>
    <row r="197" spans="13:13" x14ac:dyDescent="0.25">
      <c r="M197" s="59">
        <v>31243</v>
      </c>
    </row>
    <row r="198" spans="13:13" x14ac:dyDescent="0.25">
      <c r="M198" s="59">
        <v>31244</v>
      </c>
    </row>
    <row r="199" spans="13:13" x14ac:dyDescent="0.25">
      <c r="M199" s="59">
        <v>31245</v>
      </c>
    </row>
    <row r="200" spans="13:13" x14ac:dyDescent="0.25">
      <c r="M200" s="59">
        <v>31246</v>
      </c>
    </row>
    <row r="201" spans="13:13" x14ac:dyDescent="0.25">
      <c r="M201" s="59">
        <v>31247</v>
      </c>
    </row>
    <row r="202" spans="13:13" x14ac:dyDescent="0.25">
      <c r="M202" s="59">
        <v>31248</v>
      </c>
    </row>
    <row r="203" spans="13:13" x14ac:dyDescent="0.25">
      <c r="M203" s="59">
        <v>31249</v>
      </c>
    </row>
    <row r="204" spans="13:13" x14ac:dyDescent="0.25">
      <c r="M204" s="59">
        <v>31250</v>
      </c>
    </row>
    <row r="205" spans="13:13" x14ac:dyDescent="0.25">
      <c r="M205" s="59">
        <v>31251</v>
      </c>
    </row>
    <row r="206" spans="13:13" x14ac:dyDescent="0.25">
      <c r="M206" s="59">
        <v>31252</v>
      </c>
    </row>
    <row r="207" spans="13:13" x14ac:dyDescent="0.25">
      <c r="M207" s="59">
        <v>31253</v>
      </c>
    </row>
    <row r="208" spans="13:13" x14ac:dyDescent="0.25">
      <c r="M208" s="59">
        <v>31254</v>
      </c>
    </row>
    <row r="209" spans="13:13" x14ac:dyDescent="0.25">
      <c r="M209" s="59">
        <v>31255</v>
      </c>
    </row>
    <row r="210" spans="13:13" x14ac:dyDescent="0.25">
      <c r="M210" s="59">
        <v>31256</v>
      </c>
    </row>
    <row r="211" spans="13:13" x14ac:dyDescent="0.25">
      <c r="M211" s="59">
        <v>31257</v>
      </c>
    </row>
    <row r="212" spans="13:13" x14ac:dyDescent="0.25">
      <c r="M212" s="59">
        <v>31258</v>
      </c>
    </row>
    <row r="213" spans="13:13" x14ac:dyDescent="0.25">
      <c r="M213" s="59">
        <v>31259</v>
      </c>
    </row>
    <row r="214" spans="13:13" x14ac:dyDescent="0.25">
      <c r="M214" s="59">
        <v>31260</v>
      </c>
    </row>
    <row r="215" spans="13:13" x14ac:dyDescent="0.25">
      <c r="M215" s="59">
        <v>31261</v>
      </c>
    </row>
    <row r="216" spans="13:13" x14ac:dyDescent="0.25">
      <c r="M216" s="59">
        <v>31262</v>
      </c>
    </row>
    <row r="217" spans="13:13" x14ac:dyDescent="0.25">
      <c r="M217" s="59">
        <v>31263</v>
      </c>
    </row>
    <row r="218" spans="13:13" x14ac:dyDescent="0.25">
      <c r="M218" s="59">
        <v>31264</v>
      </c>
    </row>
    <row r="219" spans="13:13" x14ac:dyDescent="0.25">
      <c r="M219" s="59">
        <v>31265</v>
      </c>
    </row>
    <row r="220" spans="13:13" x14ac:dyDescent="0.25">
      <c r="M220" s="59">
        <v>31266</v>
      </c>
    </row>
    <row r="221" spans="13:13" x14ac:dyDescent="0.25">
      <c r="M221" s="59">
        <v>31267</v>
      </c>
    </row>
    <row r="222" spans="13:13" x14ac:dyDescent="0.25">
      <c r="M222" s="59">
        <v>31268</v>
      </c>
    </row>
    <row r="223" spans="13:13" x14ac:dyDescent="0.25">
      <c r="M223" s="59">
        <v>31269</v>
      </c>
    </row>
    <row r="224" spans="13:13" x14ac:dyDescent="0.25">
      <c r="M224" s="59">
        <v>31270</v>
      </c>
    </row>
    <row r="225" spans="13:13" x14ac:dyDescent="0.25">
      <c r="M225" s="59">
        <v>31271</v>
      </c>
    </row>
    <row r="226" spans="13:13" x14ac:dyDescent="0.25">
      <c r="M226" s="59">
        <v>31272</v>
      </c>
    </row>
    <row r="227" spans="13:13" x14ac:dyDescent="0.25">
      <c r="M227" s="59">
        <v>31273</v>
      </c>
    </row>
    <row r="228" spans="13:13" x14ac:dyDescent="0.25">
      <c r="M228" s="59">
        <v>31274</v>
      </c>
    </row>
    <row r="229" spans="13:13" x14ac:dyDescent="0.25">
      <c r="M229" s="59">
        <v>31275</v>
      </c>
    </row>
    <row r="230" spans="13:13" x14ac:dyDescent="0.25">
      <c r="M230" s="59">
        <v>31276</v>
      </c>
    </row>
    <row r="231" spans="13:13" x14ac:dyDescent="0.25">
      <c r="M231" s="59">
        <v>31277</v>
      </c>
    </row>
    <row r="232" spans="13:13" x14ac:dyDescent="0.25">
      <c r="M232" s="59">
        <v>31278</v>
      </c>
    </row>
    <row r="233" spans="13:13" x14ac:dyDescent="0.25">
      <c r="M233" s="59">
        <v>31279</v>
      </c>
    </row>
    <row r="234" spans="13:13" x14ac:dyDescent="0.25">
      <c r="M234" s="59">
        <v>31280</v>
      </c>
    </row>
    <row r="235" spans="13:13" x14ac:dyDescent="0.25">
      <c r="M235" s="59">
        <v>31281</v>
      </c>
    </row>
    <row r="236" spans="13:13" x14ac:dyDescent="0.25">
      <c r="M236" s="59">
        <v>31282</v>
      </c>
    </row>
    <row r="237" spans="13:13" x14ac:dyDescent="0.25">
      <c r="M237" s="59">
        <v>31283</v>
      </c>
    </row>
    <row r="238" spans="13:13" x14ac:dyDescent="0.25">
      <c r="M238" s="59">
        <v>31284</v>
      </c>
    </row>
    <row r="239" spans="13:13" x14ac:dyDescent="0.25">
      <c r="M239" s="59">
        <v>31285</v>
      </c>
    </row>
    <row r="240" spans="13:13" x14ac:dyDescent="0.25">
      <c r="M240" s="59">
        <v>31286</v>
      </c>
    </row>
    <row r="241" spans="13:13" x14ac:dyDescent="0.25">
      <c r="M241" s="59">
        <v>31287</v>
      </c>
    </row>
    <row r="242" spans="13:13" x14ac:dyDescent="0.25">
      <c r="M242" s="59">
        <v>31288</v>
      </c>
    </row>
    <row r="243" spans="13:13" x14ac:dyDescent="0.25">
      <c r="M243" s="59">
        <v>31289</v>
      </c>
    </row>
    <row r="244" spans="13:13" x14ac:dyDescent="0.25">
      <c r="M244" s="59">
        <v>31290</v>
      </c>
    </row>
    <row r="245" spans="13:13" x14ac:dyDescent="0.25">
      <c r="M245" s="59">
        <v>31291</v>
      </c>
    </row>
    <row r="246" spans="13:13" x14ac:dyDescent="0.25">
      <c r="M246" s="59">
        <v>31292</v>
      </c>
    </row>
    <row r="247" spans="13:13" x14ac:dyDescent="0.25">
      <c r="M247" s="59">
        <v>31293</v>
      </c>
    </row>
    <row r="248" spans="13:13" x14ac:dyDescent="0.25">
      <c r="M248" s="59">
        <v>31294</v>
      </c>
    </row>
    <row r="249" spans="13:13" x14ac:dyDescent="0.25">
      <c r="M249" s="59">
        <v>31295</v>
      </c>
    </row>
    <row r="250" spans="13:13" x14ac:dyDescent="0.25">
      <c r="M250" s="59">
        <v>31296</v>
      </c>
    </row>
    <row r="251" spans="13:13" x14ac:dyDescent="0.25">
      <c r="M251" s="59">
        <v>31297</v>
      </c>
    </row>
    <row r="252" spans="13:13" x14ac:dyDescent="0.25">
      <c r="M252" s="59">
        <v>31298</v>
      </c>
    </row>
    <row r="253" spans="13:13" x14ac:dyDescent="0.25">
      <c r="M253" s="59">
        <v>31299</v>
      </c>
    </row>
    <row r="254" spans="13:13" x14ac:dyDescent="0.25">
      <c r="M254" s="59">
        <v>31300</v>
      </c>
    </row>
    <row r="255" spans="13:13" x14ac:dyDescent="0.25">
      <c r="M255" s="59">
        <v>31301</v>
      </c>
    </row>
    <row r="256" spans="13:13" x14ac:dyDescent="0.25">
      <c r="M256" s="59">
        <v>31302</v>
      </c>
    </row>
    <row r="257" spans="13:13" x14ac:dyDescent="0.25">
      <c r="M257" s="59">
        <v>31303</v>
      </c>
    </row>
    <row r="258" spans="13:13" x14ac:dyDescent="0.25">
      <c r="M258" s="59">
        <v>31304</v>
      </c>
    </row>
    <row r="259" spans="13:13" x14ac:dyDescent="0.25">
      <c r="M259" s="59">
        <v>31305</v>
      </c>
    </row>
    <row r="260" spans="13:13" x14ac:dyDescent="0.25">
      <c r="M260" s="59">
        <v>31306</v>
      </c>
    </row>
    <row r="261" spans="13:13" x14ac:dyDescent="0.25">
      <c r="M261" s="59">
        <v>31307</v>
      </c>
    </row>
    <row r="262" spans="13:13" x14ac:dyDescent="0.25">
      <c r="M262" s="59">
        <v>31308</v>
      </c>
    </row>
    <row r="263" spans="13:13" x14ac:dyDescent="0.25">
      <c r="M263" s="59">
        <v>31309</v>
      </c>
    </row>
    <row r="264" spans="13:13" x14ac:dyDescent="0.25">
      <c r="M264" s="59">
        <v>31310</v>
      </c>
    </row>
    <row r="265" spans="13:13" x14ac:dyDescent="0.25">
      <c r="M265" s="59">
        <v>31311</v>
      </c>
    </row>
    <row r="266" spans="13:13" x14ac:dyDescent="0.25">
      <c r="M266" s="59">
        <v>31312</v>
      </c>
    </row>
    <row r="267" spans="13:13" x14ac:dyDescent="0.25">
      <c r="M267" s="59">
        <v>31313</v>
      </c>
    </row>
    <row r="268" spans="13:13" x14ac:dyDescent="0.25">
      <c r="M268" s="59">
        <v>31314</v>
      </c>
    </row>
    <row r="269" spans="13:13" x14ac:dyDescent="0.25">
      <c r="M269" s="59">
        <v>31315</v>
      </c>
    </row>
    <row r="270" spans="13:13" x14ac:dyDescent="0.25">
      <c r="M270" s="59">
        <v>31316</v>
      </c>
    </row>
    <row r="271" spans="13:13" x14ac:dyDescent="0.25">
      <c r="M271" s="59">
        <v>31317</v>
      </c>
    </row>
    <row r="272" spans="13:13" x14ac:dyDescent="0.25">
      <c r="M272" s="59">
        <v>31318</v>
      </c>
    </row>
    <row r="273" spans="13:13" x14ac:dyDescent="0.25">
      <c r="M273" s="59">
        <v>31319</v>
      </c>
    </row>
    <row r="274" spans="13:13" x14ac:dyDescent="0.25">
      <c r="M274" s="59">
        <v>31320</v>
      </c>
    </row>
    <row r="275" spans="13:13" x14ac:dyDescent="0.25">
      <c r="M275" s="59">
        <v>31321</v>
      </c>
    </row>
    <row r="276" spans="13:13" x14ac:dyDescent="0.25">
      <c r="M276" s="59">
        <v>31322</v>
      </c>
    </row>
    <row r="277" spans="13:13" x14ac:dyDescent="0.25">
      <c r="M277" s="59">
        <v>31323</v>
      </c>
    </row>
    <row r="278" spans="13:13" x14ac:dyDescent="0.25">
      <c r="M278" s="59">
        <v>31324</v>
      </c>
    </row>
    <row r="279" spans="13:13" x14ac:dyDescent="0.25">
      <c r="M279" s="59">
        <v>31325</v>
      </c>
    </row>
    <row r="280" spans="13:13" x14ac:dyDescent="0.25">
      <c r="M280" s="59">
        <v>31326</v>
      </c>
    </row>
    <row r="281" spans="13:13" x14ac:dyDescent="0.25">
      <c r="M281" s="59">
        <v>31327</v>
      </c>
    </row>
    <row r="282" spans="13:13" x14ac:dyDescent="0.25">
      <c r="M282" s="59">
        <v>31328</v>
      </c>
    </row>
    <row r="283" spans="13:13" x14ac:dyDescent="0.25">
      <c r="M283" s="59">
        <v>31329</v>
      </c>
    </row>
    <row r="284" spans="13:13" x14ac:dyDescent="0.25">
      <c r="M284" s="59">
        <v>31330</v>
      </c>
    </row>
    <row r="285" spans="13:13" x14ac:dyDescent="0.25">
      <c r="M285" s="59">
        <v>31331</v>
      </c>
    </row>
    <row r="286" spans="13:13" x14ac:dyDescent="0.25">
      <c r="M286" s="59">
        <v>31332</v>
      </c>
    </row>
    <row r="287" spans="13:13" x14ac:dyDescent="0.25">
      <c r="M287" s="59">
        <v>31333</v>
      </c>
    </row>
    <row r="288" spans="13:13" x14ac:dyDescent="0.25">
      <c r="M288" s="59">
        <v>31334</v>
      </c>
    </row>
    <row r="289" spans="13:13" x14ac:dyDescent="0.25">
      <c r="M289" s="59">
        <v>31335</v>
      </c>
    </row>
    <row r="290" spans="13:13" x14ac:dyDescent="0.25">
      <c r="M290" s="59">
        <v>31336</v>
      </c>
    </row>
    <row r="291" spans="13:13" x14ac:dyDescent="0.25">
      <c r="M291" s="59">
        <v>31337</v>
      </c>
    </row>
    <row r="292" spans="13:13" x14ac:dyDescent="0.25">
      <c r="M292" s="59">
        <v>31338</v>
      </c>
    </row>
    <row r="293" spans="13:13" x14ac:dyDescent="0.25">
      <c r="M293" s="59">
        <v>31339</v>
      </c>
    </row>
    <row r="294" spans="13:13" x14ac:dyDescent="0.25">
      <c r="M294" s="59">
        <v>31340</v>
      </c>
    </row>
    <row r="295" spans="13:13" x14ac:dyDescent="0.25">
      <c r="M295" s="59">
        <v>31341</v>
      </c>
    </row>
    <row r="296" spans="13:13" x14ac:dyDescent="0.25">
      <c r="M296" s="59">
        <v>31342</v>
      </c>
    </row>
    <row r="297" spans="13:13" x14ac:dyDescent="0.25">
      <c r="M297" s="59">
        <v>31343</v>
      </c>
    </row>
    <row r="298" spans="13:13" x14ac:dyDescent="0.25">
      <c r="M298" s="59">
        <v>31344</v>
      </c>
    </row>
    <row r="299" spans="13:13" x14ac:dyDescent="0.25">
      <c r="M299" s="59">
        <v>31345</v>
      </c>
    </row>
    <row r="300" spans="13:13" x14ac:dyDescent="0.25">
      <c r="M300" s="59">
        <v>31346</v>
      </c>
    </row>
    <row r="301" spans="13:13" x14ac:dyDescent="0.25">
      <c r="M301" s="59">
        <v>31347</v>
      </c>
    </row>
    <row r="302" spans="13:13" x14ac:dyDescent="0.25">
      <c r="M302" s="59">
        <v>31348</v>
      </c>
    </row>
    <row r="303" spans="13:13" x14ac:dyDescent="0.25">
      <c r="M303" s="59">
        <v>31349</v>
      </c>
    </row>
    <row r="304" spans="13:13" x14ac:dyDescent="0.25">
      <c r="M304" s="59">
        <v>31350</v>
      </c>
    </row>
    <row r="305" spans="13:13" x14ac:dyDescent="0.25">
      <c r="M305" s="59">
        <v>31351</v>
      </c>
    </row>
    <row r="306" spans="13:13" x14ac:dyDescent="0.25">
      <c r="M306" s="59">
        <v>31352</v>
      </c>
    </row>
    <row r="307" spans="13:13" x14ac:dyDescent="0.25">
      <c r="M307" s="59">
        <v>31353</v>
      </c>
    </row>
    <row r="308" spans="13:13" x14ac:dyDescent="0.25">
      <c r="M308" s="59">
        <v>31354</v>
      </c>
    </row>
    <row r="309" spans="13:13" x14ac:dyDescent="0.25">
      <c r="M309" s="59">
        <v>31355</v>
      </c>
    </row>
    <row r="310" spans="13:13" x14ac:dyDescent="0.25">
      <c r="M310" s="59">
        <v>31356</v>
      </c>
    </row>
    <row r="311" spans="13:13" x14ac:dyDescent="0.25">
      <c r="M311" s="59">
        <v>31357</v>
      </c>
    </row>
    <row r="312" spans="13:13" x14ac:dyDescent="0.25">
      <c r="M312" s="59">
        <v>31358</v>
      </c>
    </row>
    <row r="313" spans="13:13" x14ac:dyDescent="0.25">
      <c r="M313" s="59">
        <v>31359</v>
      </c>
    </row>
    <row r="314" spans="13:13" x14ac:dyDescent="0.25">
      <c r="M314" s="59">
        <v>31360</v>
      </c>
    </row>
    <row r="315" spans="13:13" x14ac:dyDescent="0.25">
      <c r="M315" s="59">
        <v>31361</v>
      </c>
    </row>
    <row r="316" spans="13:13" x14ac:dyDescent="0.25">
      <c r="M316" s="59">
        <v>31362</v>
      </c>
    </row>
    <row r="317" spans="13:13" x14ac:dyDescent="0.25">
      <c r="M317" s="59">
        <v>31363</v>
      </c>
    </row>
    <row r="318" spans="13:13" x14ac:dyDescent="0.25">
      <c r="M318" s="59">
        <v>31364</v>
      </c>
    </row>
    <row r="319" spans="13:13" x14ac:dyDescent="0.25">
      <c r="M319" s="59">
        <v>31365</v>
      </c>
    </row>
    <row r="320" spans="13:13" x14ac:dyDescent="0.25">
      <c r="M320" s="59">
        <v>31366</v>
      </c>
    </row>
    <row r="321" spans="13:13" x14ac:dyDescent="0.25">
      <c r="M321" s="59">
        <v>31367</v>
      </c>
    </row>
    <row r="322" spans="13:13" x14ac:dyDescent="0.25">
      <c r="M322" s="59">
        <v>31368</v>
      </c>
    </row>
    <row r="323" spans="13:13" x14ac:dyDescent="0.25">
      <c r="M323" s="59">
        <v>31369</v>
      </c>
    </row>
    <row r="324" spans="13:13" x14ac:dyDescent="0.25">
      <c r="M324" s="59">
        <v>31370</v>
      </c>
    </row>
    <row r="325" spans="13:13" x14ac:dyDescent="0.25">
      <c r="M325" s="59">
        <v>31371</v>
      </c>
    </row>
    <row r="326" spans="13:13" x14ac:dyDescent="0.25">
      <c r="M326" s="59">
        <v>31372</v>
      </c>
    </row>
    <row r="327" spans="13:13" x14ac:dyDescent="0.25">
      <c r="M327" s="59">
        <v>31373</v>
      </c>
    </row>
    <row r="328" spans="13:13" x14ac:dyDescent="0.25">
      <c r="M328" s="59">
        <v>31374</v>
      </c>
    </row>
    <row r="329" spans="13:13" x14ac:dyDescent="0.25">
      <c r="M329" s="59">
        <v>31375</v>
      </c>
    </row>
    <row r="330" spans="13:13" x14ac:dyDescent="0.25">
      <c r="M330" s="59">
        <v>31376</v>
      </c>
    </row>
    <row r="331" spans="13:13" x14ac:dyDescent="0.25">
      <c r="M331" s="59">
        <v>31377</v>
      </c>
    </row>
    <row r="332" spans="13:13" x14ac:dyDescent="0.25">
      <c r="M332" s="59">
        <v>31378</v>
      </c>
    </row>
    <row r="333" spans="13:13" x14ac:dyDescent="0.25">
      <c r="M333" s="59">
        <v>31379</v>
      </c>
    </row>
    <row r="334" spans="13:13" x14ac:dyDescent="0.25">
      <c r="M334" s="59">
        <v>31380</v>
      </c>
    </row>
    <row r="335" spans="13:13" x14ac:dyDescent="0.25">
      <c r="M335" s="59">
        <v>31381</v>
      </c>
    </row>
    <row r="336" spans="13:13" x14ac:dyDescent="0.25">
      <c r="M336" s="59">
        <v>31382</v>
      </c>
    </row>
    <row r="337" spans="13:13" x14ac:dyDescent="0.25">
      <c r="M337" s="59">
        <v>31383</v>
      </c>
    </row>
    <row r="338" spans="13:13" x14ac:dyDescent="0.25">
      <c r="M338" s="59">
        <v>31384</v>
      </c>
    </row>
    <row r="339" spans="13:13" x14ac:dyDescent="0.25">
      <c r="M339" s="59">
        <v>31385</v>
      </c>
    </row>
    <row r="340" spans="13:13" x14ac:dyDescent="0.25">
      <c r="M340" s="59">
        <v>31386</v>
      </c>
    </row>
    <row r="341" spans="13:13" x14ac:dyDescent="0.25">
      <c r="M341" s="59">
        <v>31387</v>
      </c>
    </row>
    <row r="342" spans="13:13" x14ac:dyDescent="0.25">
      <c r="M342" s="59">
        <v>31388</v>
      </c>
    </row>
    <row r="343" spans="13:13" x14ac:dyDescent="0.25">
      <c r="M343" s="59">
        <v>31389</v>
      </c>
    </row>
    <row r="344" spans="13:13" x14ac:dyDescent="0.25">
      <c r="M344" s="59">
        <v>31390</v>
      </c>
    </row>
    <row r="345" spans="13:13" x14ac:dyDescent="0.25">
      <c r="M345" s="59">
        <v>31391</v>
      </c>
    </row>
    <row r="346" spans="13:13" x14ac:dyDescent="0.25">
      <c r="M346" s="59">
        <v>31392</v>
      </c>
    </row>
    <row r="347" spans="13:13" x14ac:dyDescent="0.25">
      <c r="M347" s="59">
        <v>31393</v>
      </c>
    </row>
    <row r="348" spans="13:13" x14ac:dyDescent="0.25">
      <c r="M348" s="59">
        <v>31394</v>
      </c>
    </row>
    <row r="349" spans="13:13" x14ac:dyDescent="0.25">
      <c r="M349" s="59">
        <v>31395</v>
      </c>
    </row>
    <row r="350" spans="13:13" x14ac:dyDescent="0.25">
      <c r="M350" s="59">
        <v>31396</v>
      </c>
    </row>
    <row r="351" spans="13:13" x14ac:dyDescent="0.25">
      <c r="M351" s="59">
        <v>31397</v>
      </c>
    </row>
    <row r="352" spans="13:13" x14ac:dyDescent="0.25">
      <c r="M352" s="59">
        <v>31398</v>
      </c>
    </row>
    <row r="353" spans="13:13" x14ac:dyDescent="0.25">
      <c r="M353" s="59">
        <v>31399</v>
      </c>
    </row>
    <row r="354" spans="13:13" x14ac:dyDescent="0.25">
      <c r="M354" s="59">
        <v>31400</v>
      </c>
    </row>
    <row r="355" spans="13:13" x14ac:dyDescent="0.25">
      <c r="M355" s="59">
        <v>31401</v>
      </c>
    </row>
    <row r="356" spans="13:13" x14ac:dyDescent="0.25">
      <c r="M356" s="59">
        <v>31402</v>
      </c>
    </row>
    <row r="357" spans="13:13" x14ac:dyDescent="0.25">
      <c r="M357" s="59">
        <v>31403</v>
      </c>
    </row>
    <row r="358" spans="13:13" x14ac:dyDescent="0.25">
      <c r="M358" s="59">
        <v>31404</v>
      </c>
    </row>
    <row r="359" spans="13:13" x14ac:dyDescent="0.25">
      <c r="M359" s="59">
        <v>31405</v>
      </c>
    </row>
    <row r="360" spans="13:13" x14ac:dyDescent="0.25">
      <c r="M360" s="59">
        <v>31406</v>
      </c>
    </row>
    <row r="361" spans="13:13" x14ac:dyDescent="0.25">
      <c r="M361" s="59">
        <v>31407</v>
      </c>
    </row>
    <row r="362" spans="13:13" x14ac:dyDescent="0.25">
      <c r="M362" s="59">
        <v>31408</v>
      </c>
    </row>
    <row r="363" spans="13:13" x14ac:dyDescent="0.25">
      <c r="M363" s="59">
        <v>31409</v>
      </c>
    </row>
    <row r="364" spans="13:13" x14ac:dyDescent="0.25">
      <c r="M364" s="59">
        <v>31410</v>
      </c>
    </row>
    <row r="365" spans="13:13" x14ac:dyDescent="0.25">
      <c r="M365" s="59">
        <v>31411</v>
      </c>
    </row>
    <row r="366" spans="13:13" x14ac:dyDescent="0.25">
      <c r="M366" s="59">
        <v>31412</v>
      </c>
    </row>
    <row r="367" spans="13:13" x14ac:dyDescent="0.25">
      <c r="M367" s="59">
        <v>31413</v>
      </c>
    </row>
    <row r="368" spans="13:13" x14ac:dyDescent="0.25">
      <c r="M368" s="59">
        <v>31414</v>
      </c>
    </row>
    <row r="369" spans="13:13" x14ac:dyDescent="0.25">
      <c r="M369" s="59">
        <v>31415</v>
      </c>
    </row>
    <row r="370" spans="13:13" x14ac:dyDescent="0.25">
      <c r="M370" s="59"/>
    </row>
    <row r="371" spans="13:13" x14ac:dyDescent="0.25">
      <c r="M371" s="59"/>
    </row>
    <row r="372" spans="13:13" x14ac:dyDescent="0.25">
      <c r="M372" s="59"/>
    </row>
    <row r="373" spans="13:13" x14ac:dyDescent="0.25">
      <c r="M373" s="59"/>
    </row>
    <row r="374" spans="13:13" x14ac:dyDescent="0.25">
      <c r="M374" s="59"/>
    </row>
    <row r="375" spans="13:13" x14ac:dyDescent="0.25">
      <c r="M375" s="59"/>
    </row>
    <row r="376" spans="13:13" x14ac:dyDescent="0.25">
      <c r="M376" s="59"/>
    </row>
    <row r="377" spans="13:13" x14ac:dyDescent="0.25">
      <c r="M377" s="59"/>
    </row>
    <row r="378" spans="13:13" x14ac:dyDescent="0.25">
      <c r="M378" s="59"/>
    </row>
    <row r="379" spans="13:13" x14ac:dyDescent="0.25">
      <c r="M379" s="59"/>
    </row>
    <row r="380" spans="13:13" x14ac:dyDescent="0.25">
      <c r="M380" s="59"/>
    </row>
    <row r="381" spans="13:13" x14ac:dyDescent="0.25">
      <c r="M381" s="59"/>
    </row>
  </sheetData>
  <sortState ref="L2:L10">
    <sortCondition ref="L1"/>
  </sortState>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9:C28"/>
  <sheetViews>
    <sheetView showGridLines="0" workbookViewId="0">
      <selection activeCell="A20" sqref="A20"/>
    </sheetView>
  </sheetViews>
  <sheetFormatPr defaultRowHeight="18.75" x14ac:dyDescent="0.3"/>
  <cols>
    <col min="1" max="1" width="26.85546875" style="1" customWidth="1"/>
    <col min="2" max="2" width="115.28515625" style="1" customWidth="1"/>
    <col min="3" max="3" width="51.28515625" style="1" customWidth="1"/>
    <col min="4" max="16384" width="9.140625" style="1"/>
  </cols>
  <sheetData>
    <row r="9" spans="1:3" ht="19.5" thickBot="1" x14ac:dyDescent="0.35"/>
    <row r="10" spans="1:3" ht="19.5" thickBot="1" x14ac:dyDescent="0.35">
      <c r="A10" s="76" t="s">
        <v>102</v>
      </c>
      <c r="B10" s="19" t="s">
        <v>81</v>
      </c>
      <c r="C10" s="19" t="s">
        <v>82</v>
      </c>
    </row>
    <row r="11" spans="1:3" x14ac:dyDescent="0.3">
      <c r="A11" s="77" t="s">
        <v>18</v>
      </c>
      <c r="B11" s="80" t="s">
        <v>84</v>
      </c>
      <c r="C11" s="55"/>
    </row>
    <row r="12" spans="1:3" x14ac:dyDescent="0.3">
      <c r="A12" s="77" t="s">
        <v>19</v>
      </c>
      <c r="B12" s="80" t="s">
        <v>85</v>
      </c>
      <c r="C12" s="55"/>
    </row>
    <row r="13" spans="1:3" x14ac:dyDescent="0.3">
      <c r="A13" s="77" t="s">
        <v>20</v>
      </c>
      <c r="B13" s="80" t="s">
        <v>86</v>
      </c>
      <c r="C13" s="55"/>
    </row>
    <row r="14" spans="1:3" x14ac:dyDescent="0.3">
      <c r="A14" s="77" t="s">
        <v>17</v>
      </c>
      <c r="B14" s="80" t="s">
        <v>87</v>
      </c>
      <c r="C14" s="55"/>
    </row>
    <row r="15" spans="1:3" x14ac:dyDescent="0.3">
      <c r="A15" s="77" t="s">
        <v>21</v>
      </c>
      <c r="B15" s="80" t="s">
        <v>88</v>
      </c>
      <c r="C15" s="55"/>
    </row>
    <row r="16" spans="1:3" x14ac:dyDescent="0.3">
      <c r="A16" s="77" t="s">
        <v>23</v>
      </c>
      <c r="B16" s="80" t="s">
        <v>89</v>
      </c>
      <c r="C16" s="55"/>
    </row>
    <row r="17" spans="1:3" x14ac:dyDescent="0.3">
      <c r="A17" s="77" t="s">
        <v>22</v>
      </c>
      <c r="B17" s="80" t="s">
        <v>90</v>
      </c>
      <c r="C17" s="55"/>
    </row>
    <row r="18" spans="1:3" ht="19.5" thickBot="1" x14ac:dyDescent="0.35">
      <c r="A18" s="78" t="s">
        <v>24</v>
      </c>
      <c r="B18" s="81" t="s">
        <v>91</v>
      </c>
      <c r="C18" s="56"/>
    </row>
    <row r="19" spans="1:3" ht="19.5" thickBot="1" x14ac:dyDescent="0.35"/>
    <row r="20" spans="1:3" ht="19.5" thickBot="1" x14ac:dyDescent="0.35">
      <c r="A20" s="76" t="s">
        <v>103</v>
      </c>
      <c r="B20" s="19" t="s">
        <v>81</v>
      </c>
      <c r="C20" s="19" t="s">
        <v>82</v>
      </c>
    </row>
    <row r="21" spans="1:3" x14ac:dyDescent="0.3">
      <c r="A21" s="77" t="s">
        <v>18</v>
      </c>
      <c r="B21" s="82" t="s">
        <v>92</v>
      </c>
      <c r="C21" s="79" t="s">
        <v>93</v>
      </c>
    </row>
    <row r="22" spans="1:3" x14ac:dyDescent="0.3">
      <c r="A22" s="77" t="s">
        <v>19</v>
      </c>
      <c r="B22" s="83" t="s">
        <v>94</v>
      </c>
      <c r="C22" s="55"/>
    </row>
    <row r="23" spans="1:3" x14ac:dyDescent="0.3">
      <c r="A23" s="77" t="s">
        <v>20</v>
      </c>
      <c r="B23" s="83" t="s">
        <v>95</v>
      </c>
      <c r="C23" s="55"/>
    </row>
    <row r="24" spans="1:3" x14ac:dyDescent="0.3">
      <c r="A24" s="77" t="s">
        <v>17</v>
      </c>
      <c r="B24" s="83" t="s">
        <v>96</v>
      </c>
      <c r="C24" s="55"/>
    </row>
    <row r="25" spans="1:3" x14ac:dyDescent="0.3">
      <c r="A25" s="77" t="s">
        <v>21</v>
      </c>
      <c r="B25" s="83" t="s">
        <v>97</v>
      </c>
      <c r="C25" s="55"/>
    </row>
    <row r="26" spans="1:3" x14ac:dyDescent="0.3">
      <c r="A26" s="77" t="s">
        <v>23</v>
      </c>
      <c r="B26" s="83" t="s">
        <v>98</v>
      </c>
      <c r="C26" s="55"/>
    </row>
    <row r="27" spans="1:3" x14ac:dyDescent="0.3">
      <c r="A27" s="77" t="s">
        <v>22</v>
      </c>
      <c r="B27" s="83" t="s">
        <v>99</v>
      </c>
      <c r="C27" s="55" t="s">
        <v>100</v>
      </c>
    </row>
    <row r="28" spans="1:3" ht="19.5" thickBot="1" x14ac:dyDescent="0.35">
      <c r="A28" s="78" t="s">
        <v>24</v>
      </c>
      <c r="B28" s="84" t="s">
        <v>101</v>
      </c>
      <c r="C28" s="3"/>
    </row>
  </sheetData>
  <hyperlinks>
    <hyperlink ref="B11" r:id="rId1"/>
    <hyperlink ref="B12" r:id="rId2"/>
    <hyperlink ref="B13" r:id="rId3"/>
    <hyperlink ref="B14" r:id="rId4"/>
    <hyperlink ref="B15" r:id="rId5"/>
    <hyperlink ref="B16" r:id="rId6"/>
    <hyperlink ref="B17" r:id="rId7"/>
    <hyperlink ref="B18" r:id="rId8"/>
    <hyperlink ref="B21" r:id="rId9"/>
    <hyperlink ref="B22" r:id="rId10"/>
    <hyperlink ref="B23" r:id="rId11"/>
    <hyperlink ref="B24" r:id="rId12"/>
    <hyperlink ref="B25" r:id="rId13"/>
    <hyperlink ref="B26" r:id="rId14"/>
    <hyperlink ref="B27" r:id="rId15"/>
    <hyperlink ref="B28" r:id="rId16"/>
  </hyperlinks>
  <pageMargins left="0.7" right="0.7" top="0.75" bottom="0.75" header="0.3" footer="0.3"/>
  <pageSetup paperSize="9" orientation="portrait" verticalDpi="0" r:id="rId17"/>
  <drawing r:id="rId1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6"/>
  <sheetViews>
    <sheetView showGridLines="0" workbookViewId="0">
      <selection activeCell="I17" sqref="I17"/>
    </sheetView>
  </sheetViews>
  <sheetFormatPr defaultRowHeight="18.75" x14ac:dyDescent="0.3"/>
  <cols>
    <col min="1" max="1" width="23.7109375" style="6" customWidth="1"/>
    <col min="2" max="9" width="20.140625" style="63" customWidth="1"/>
    <col min="10" max="16384" width="9.140625" style="6"/>
  </cols>
  <sheetData>
    <row r="1" spans="1:11" ht="22.5" customHeight="1" thickBot="1" x14ac:dyDescent="0.35">
      <c r="A1" s="69" t="s">
        <v>46</v>
      </c>
      <c r="B1" s="11" t="s">
        <v>18</v>
      </c>
      <c r="C1" s="11" t="s">
        <v>19</v>
      </c>
      <c r="D1" s="11" t="s">
        <v>20</v>
      </c>
      <c r="E1" s="11" t="s">
        <v>43</v>
      </c>
      <c r="F1" s="11" t="s">
        <v>44</v>
      </c>
      <c r="G1" s="70" t="s">
        <v>23</v>
      </c>
      <c r="H1" s="11" t="s">
        <v>45</v>
      </c>
      <c r="I1" s="11" t="s">
        <v>24</v>
      </c>
    </row>
    <row r="2" spans="1:11" ht="22.5" customHeight="1" x14ac:dyDescent="0.3">
      <c r="A2" s="71" t="s">
        <v>35</v>
      </c>
      <c r="B2" s="60">
        <v>31077</v>
      </c>
      <c r="C2" s="64">
        <v>31083</v>
      </c>
      <c r="D2" s="60">
        <v>31076</v>
      </c>
      <c r="E2" s="64">
        <v>31089</v>
      </c>
      <c r="F2" s="60">
        <v>31089</v>
      </c>
      <c r="G2" s="64">
        <v>31097</v>
      </c>
      <c r="H2" s="60">
        <v>31076</v>
      </c>
      <c r="I2" s="60">
        <v>31077</v>
      </c>
    </row>
    <row r="3" spans="1:11" ht="22.5" customHeight="1" thickBot="1" x14ac:dyDescent="0.35">
      <c r="A3" s="72" t="s">
        <v>36</v>
      </c>
      <c r="B3" s="61">
        <v>31170</v>
      </c>
      <c r="C3" s="65">
        <v>31177</v>
      </c>
      <c r="D3" s="61">
        <v>31141</v>
      </c>
      <c r="E3" s="65">
        <v>31184</v>
      </c>
      <c r="F3" s="61">
        <v>31184</v>
      </c>
      <c r="G3" s="65">
        <v>31198</v>
      </c>
      <c r="H3" s="61">
        <v>31141</v>
      </c>
      <c r="I3" s="61">
        <v>31170</v>
      </c>
    </row>
    <row r="4" spans="1:11" s="75" customFormat="1" ht="22.5" customHeight="1" thickBot="1" x14ac:dyDescent="0.35">
      <c r="A4" s="73"/>
      <c r="B4" s="85"/>
      <c r="C4" s="85"/>
      <c r="D4" s="85"/>
      <c r="E4" s="85"/>
      <c r="F4" s="85"/>
      <c r="G4" s="85"/>
      <c r="H4" s="85"/>
      <c r="I4" s="85"/>
      <c r="J4" s="74"/>
      <c r="K4" s="74"/>
    </row>
    <row r="5" spans="1:11" ht="22.5" customHeight="1" x14ac:dyDescent="0.3">
      <c r="A5" s="71" t="s">
        <v>37</v>
      </c>
      <c r="B5" s="60">
        <v>31187</v>
      </c>
      <c r="C5" s="64">
        <v>31194</v>
      </c>
      <c r="D5" s="60">
        <v>31152</v>
      </c>
      <c r="E5" s="64">
        <v>31201</v>
      </c>
      <c r="F5" s="60">
        <v>31202</v>
      </c>
      <c r="G5" s="64">
        <v>31215</v>
      </c>
      <c r="H5" s="60">
        <v>31152</v>
      </c>
      <c r="I5" s="66">
        <v>31187</v>
      </c>
    </row>
    <row r="6" spans="1:11" ht="22.5" customHeight="1" thickBot="1" x14ac:dyDescent="0.35">
      <c r="A6" s="72" t="s">
        <v>38</v>
      </c>
      <c r="B6" s="61">
        <v>31282</v>
      </c>
      <c r="C6" s="65">
        <v>31282</v>
      </c>
      <c r="D6" s="61">
        <v>31219</v>
      </c>
      <c r="E6" s="65">
        <v>31289</v>
      </c>
      <c r="F6" s="61">
        <v>31289</v>
      </c>
      <c r="G6" s="65">
        <v>31289</v>
      </c>
      <c r="H6" s="61">
        <v>31226</v>
      </c>
      <c r="I6" s="67">
        <v>31282</v>
      </c>
    </row>
    <row r="7" spans="1:11" s="75" customFormat="1" ht="22.5" customHeight="1" thickBot="1" x14ac:dyDescent="0.35">
      <c r="A7" s="73"/>
      <c r="B7" s="85"/>
      <c r="C7" s="85"/>
      <c r="D7" s="85"/>
      <c r="E7" s="85"/>
      <c r="F7" s="85"/>
      <c r="G7" s="85"/>
      <c r="H7" s="85"/>
      <c r="I7" s="85"/>
      <c r="J7" s="74"/>
    </row>
    <row r="8" spans="1:11" ht="22.5" customHeight="1" x14ac:dyDescent="0.3">
      <c r="A8" s="71" t="s">
        <v>39</v>
      </c>
      <c r="B8" s="60">
        <v>31299</v>
      </c>
      <c r="C8" s="64">
        <v>31299</v>
      </c>
      <c r="D8" s="60">
        <v>31236</v>
      </c>
      <c r="E8" s="64">
        <v>31306</v>
      </c>
      <c r="F8" s="60">
        <v>31306</v>
      </c>
      <c r="G8" s="64">
        <v>31306</v>
      </c>
      <c r="H8" s="60">
        <v>31252</v>
      </c>
      <c r="I8" s="66">
        <v>31299</v>
      </c>
    </row>
    <row r="9" spans="1:11" ht="22.5" customHeight="1" thickBot="1" x14ac:dyDescent="0.35">
      <c r="A9" s="72" t="s">
        <v>40</v>
      </c>
      <c r="B9" s="61">
        <v>31393</v>
      </c>
      <c r="C9" s="65">
        <v>31400</v>
      </c>
      <c r="D9" s="61">
        <v>31310</v>
      </c>
      <c r="E9" s="65">
        <v>31401</v>
      </c>
      <c r="F9" s="61">
        <v>31399</v>
      </c>
      <c r="G9" s="65">
        <v>31400</v>
      </c>
      <c r="H9" s="61">
        <v>31324</v>
      </c>
      <c r="I9" s="67">
        <v>31394</v>
      </c>
    </row>
    <row r="10" spans="1:11" s="75" customFormat="1" ht="22.5" customHeight="1" thickBot="1" x14ac:dyDescent="0.35">
      <c r="A10" s="73"/>
      <c r="B10" s="85"/>
      <c r="C10" s="85"/>
      <c r="D10" s="85"/>
      <c r="E10" s="85"/>
      <c r="F10" s="85"/>
      <c r="G10" s="85"/>
      <c r="H10" s="85"/>
      <c r="I10" s="85"/>
      <c r="J10" s="74"/>
      <c r="K10" s="74"/>
    </row>
    <row r="11" spans="1:11" ht="22.5" customHeight="1" x14ac:dyDescent="0.3">
      <c r="A11" s="71" t="s">
        <v>41</v>
      </c>
      <c r="B11" s="60"/>
      <c r="C11" s="64"/>
      <c r="D11" s="60">
        <v>31327</v>
      </c>
      <c r="E11" s="64"/>
      <c r="F11" s="60"/>
      <c r="G11" s="64"/>
      <c r="H11" s="60">
        <v>31334</v>
      </c>
      <c r="I11" s="66"/>
    </row>
    <row r="12" spans="1:11" ht="22.5" customHeight="1" thickBot="1" x14ac:dyDescent="0.35">
      <c r="A12" s="72" t="s">
        <v>42</v>
      </c>
      <c r="B12" s="61"/>
      <c r="C12" s="65"/>
      <c r="D12" s="61">
        <v>31394</v>
      </c>
      <c r="E12" s="65"/>
      <c r="F12" s="61"/>
      <c r="G12" s="65"/>
      <c r="H12" s="61">
        <v>31394</v>
      </c>
      <c r="I12" s="67"/>
    </row>
    <row r="13" spans="1:11" ht="22.5" customHeight="1" thickBot="1" x14ac:dyDescent="0.35"/>
    <row r="14" spans="1:11" ht="22.5" customHeight="1" thickBot="1" x14ac:dyDescent="0.35">
      <c r="A14" s="87" t="s">
        <v>62</v>
      </c>
      <c r="B14" s="86" t="str">
        <f>IF(AND(OR(B12&gt;B11,B12="",B11=""),OR(B11&gt;B9,B11="",B12=""),B9&gt;B8,B8&gt;B6,B6&gt;B5,B5&gt;B3,B3&gt;B2,OR(YEAR(B12)='Front Page'!$E$6,B12=""),OR(YEAR(B11)='Front Page'!$E$6,B11=""),YEAR(B9)='Front Page'!$E$6,YEAR(B8)='Front Page'!$E$6,YEAR(B6)='Front Page'!$E$6,YEAR(B5)='Front Page'!$E$6,YEAR(B3)='Front Page'!$E$6,YEAR(B2)='Front Page'!$E$6),"Valid Input","Date Issue")</f>
        <v>Valid Input</v>
      </c>
      <c r="C14" s="68" t="str">
        <f>IF(AND(OR(C12&gt;C11,C12="",C11=""),OR(C11&gt;C9,C11="",C12=""),C9&gt;C8,C8&gt;C6,C6&gt;C5,C5&gt;C3,C3&gt;C2,OR(YEAR(C12)='Front Page'!$E$6,C12=""),OR(YEAR(C11)='Front Page'!$E$6,C11=""),YEAR(C9)='Front Page'!$E$6,YEAR(C8)='Front Page'!$E$6,YEAR(C6)='Front Page'!$E$6,YEAR(C5)='Front Page'!$E$6,YEAR(C3)='Front Page'!$E$6,YEAR(C2)='Front Page'!$E$6),"Valid Input","Date Issue")</f>
        <v>Valid Input</v>
      </c>
      <c r="D14" s="68" t="str">
        <f>IF(AND(OR(D12&gt;D11,D12="",D11=""),OR(D11&gt;D9,D11="",D12=""),D9&gt;D8,D8&gt;D6,D6&gt;D5,D5&gt;D3,D3&gt;D2,OR(YEAR(D12)='Front Page'!$E$6,D12=""),OR(YEAR(D11)='Front Page'!$E$6,D11=""),YEAR(D9)='Front Page'!$E$6,YEAR(D8)='Front Page'!$E$6,YEAR(D6)='Front Page'!$E$6,YEAR(D5)='Front Page'!$E$6,YEAR(D3)='Front Page'!$E$6,YEAR(D2)='Front Page'!$E$6),"Valid Input","Date Issue")</f>
        <v>Valid Input</v>
      </c>
      <c r="E14" s="68" t="str">
        <f>IF(AND(OR(E12&gt;E11,E12="",E11=""),OR(E11&gt;E9,E11="",E12=""),E9&gt;E8,E8&gt;E6,E6&gt;E5,E5&gt;E3,E3&gt;E2,OR(YEAR(E12)='Front Page'!$E$6,E12=""),OR(YEAR(E11)='Front Page'!$E$6,E11=""),YEAR(E9)='Front Page'!$E$6,YEAR(E8)='Front Page'!$E$6,YEAR(E6)='Front Page'!$E$6,YEAR(E5)='Front Page'!$E$6,YEAR(E3)='Front Page'!$E$6,YEAR(E2)='Front Page'!$E$6),"Valid Input","Date Issue")</f>
        <v>Valid Input</v>
      </c>
      <c r="F14" s="68" t="str">
        <f>IF(AND(OR(F12&gt;F11,F12="",F11=""),OR(F11&gt;F9,F11="",F12=""),F9&gt;F8,F8&gt;F6,F6&gt;F5,F5&gt;F3,F3&gt;F2,OR(YEAR(F12)='Front Page'!$E$6,F12=""),OR(YEAR(F11)='Front Page'!$E$6,F11=""),YEAR(F9)='Front Page'!$E$6,YEAR(F8)='Front Page'!$E$6,YEAR(F6)='Front Page'!$E$6,YEAR(F5)='Front Page'!$E$6,YEAR(F3)='Front Page'!$E$6,YEAR(F2)='Front Page'!$E$6),"Valid Input","Date Issue")</f>
        <v>Valid Input</v>
      </c>
      <c r="G14" s="68" t="str">
        <f>IF(AND(OR(G12&gt;G11,G12="",G11=""),OR(G11&gt;G9,G11="",G12=""),G9&gt;G8,G8&gt;G6,G6&gt;G5,G5&gt;G3,G3&gt;G2,OR(YEAR(G12)='Front Page'!$E$6,G12=""),OR(YEAR(G11)='Front Page'!$E$6,G11=""),YEAR(G9)='Front Page'!$E$6,YEAR(G8)='Front Page'!$E$6,YEAR(G6)='Front Page'!$E$6,YEAR(G5)='Front Page'!$E$6,YEAR(G3)='Front Page'!$E$6,YEAR(G2)='Front Page'!$E$6),"Valid Input","Date Issue")</f>
        <v>Valid Input</v>
      </c>
      <c r="H14" s="68" t="str">
        <f>IF(AND(OR(H12&gt;H11,H12="",H11=""),OR(H11&gt;H9,H11="",H12=""),H9&gt;H8,H8&gt;H6,H6&gt;H5,H5&gt;H3,H3&gt;H2,OR(YEAR(H12)='Front Page'!$E$6,H12=""),OR(YEAR(H11)='Front Page'!$E$6,H11=""),YEAR(H9)='Front Page'!$E$6,YEAR(H8)='Front Page'!$E$6,YEAR(H6)='Front Page'!$E$6,YEAR(H5)='Front Page'!$E$6,YEAR(H3)='Front Page'!$E$6,YEAR(H2)='Front Page'!$E$6),"Valid Input","Date Issue")</f>
        <v>Valid Input</v>
      </c>
      <c r="I14" s="88" t="str">
        <f>IF(AND(OR(I12&gt;I11,I12="",I11=""),OR(I11&gt;I9,I11="",I12=""),I9&gt;I8,I8&gt;I6,I6&gt;I5,I5&gt;I3,I3&gt;I2,OR(YEAR(I12)='Front Page'!$E$6,I12=""),OR(YEAR(I11)='Front Page'!$E$6,I11=""),YEAR(I9)='Front Page'!$E$6,YEAR(I8)='Front Page'!$E$6,YEAR(I6)='Front Page'!$E$6,YEAR(I5)='Front Page'!$E$6,YEAR(I3)='Front Page'!$E$6,YEAR(I2)='Front Page'!$E$6),"Valid Input","Date Issue")</f>
        <v>Valid Input</v>
      </c>
    </row>
    <row r="15" spans="1:11" ht="22.5" customHeight="1" x14ac:dyDescent="0.3"/>
    <row r="16" spans="1:11" x14ac:dyDescent="0.3">
      <c r="A16" s="40"/>
      <c r="B16" s="62"/>
      <c r="C16" s="62"/>
      <c r="D16" s="62"/>
      <c r="E16" s="62"/>
      <c r="F16" s="62"/>
      <c r="G16" s="62"/>
      <c r="H16" s="62"/>
    </row>
  </sheetData>
  <conditionalFormatting sqref="B14:I14">
    <cfRule type="expression" dxfId="13" priority="12">
      <formula>$B$14="Valid Input"</formula>
    </cfRule>
  </conditionalFormatting>
  <conditionalFormatting sqref="C14:I14">
    <cfRule type="expression" dxfId="12" priority="11">
      <formula>$C$14="Valid Input"</formula>
    </cfRule>
  </conditionalFormatting>
  <conditionalFormatting sqref="D14">
    <cfRule type="expression" dxfId="11" priority="10">
      <formula>$D$14="Valid Input"</formula>
    </cfRule>
  </conditionalFormatting>
  <conditionalFormatting sqref="E14">
    <cfRule type="expression" dxfId="10" priority="9">
      <formula>$E$14="Valid Input"</formula>
    </cfRule>
  </conditionalFormatting>
  <conditionalFormatting sqref="F14">
    <cfRule type="expression" dxfId="9" priority="8">
      <formula>$F$14="Valid Input"</formula>
    </cfRule>
  </conditionalFormatting>
  <conditionalFormatting sqref="G14">
    <cfRule type="expression" dxfId="8" priority="7">
      <formula>$G$14="Valid Input"</formula>
    </cfRule>
  </conditionalFormatting>
  <conditionalFormatting sqref="H14">
    <cfRule type="expression" dxfId="7" priority="6">
      <formula>$H$14="Valid Input"</formula>
    </cfRule>
  </conditionalFormatting>
  <conditionalFormatting sqref="I14">
    <cfRule type="expression" dxfId="6" priority="5">
      <formula>$I$14="Valid Input"</formula>
    </cfRule>
  </conditionalFormatting>
  <conditionalFormatting sqref="A14:I14">
    <cfRule type="containsText" dxfId="5" priority="3" operator="containsText" text="Date Issue">
      <formula>NOT(ISERROR(SEARCH("Date Issue",A14)))</formula>
    </cfRule>
    <cfRule type="containsText" dxfId="4" priority="4" operator="containsText" text="Valid Input">
      <formula>NOT(ISERROR(SEARCH("Valid Input",A14)))</formula>
    </cfRule>
  </conditionalFormatting>
  <conditionalFormatting sqref="A14">
    <cfRule type="expression" dxfId="3" priority="1">
      <formula>OR($B$14&lt;&gt;"Valid Input",$C$14&lt;&gt;"Valid Input",$D$14&lt;&gt;"Valid Input",$E$14&lt;&gt;"Valid Input",$B$14&lt;&gt;"Valid Input",$F$14&lt;&gt;"Valid Input",$G$14&lt;&gt;"Valid Input",$H$14&lt;&gt;"Valid Input",$I$14&lt;&gt;"Valid Input")</formula>
    </cfRule>
    <cfRule type="expression" dxfId="2" priority="2">
      <formula>AND($B$14="Valid Input",$C$14="Valid Input",$D$14="Valid Input",$E$14="Valid Input",$B$14="Valid Input",$F$14="Valid Input",$G$14="Valid Input",$H$14="Valid Input",$I$14="Valid Input")</formula>
    </cfRule>
  </conditionalFormatting>
  <dataValidations count="1">
    <dataValidation type="list" allowBlank="1" showInputMessage="1" showErrorMessage="1" sqref="B2:I3 B5:I6 B8:I9 B11:I12">
      <formula1>dates</formula1>
    </dataValidation>
  </dataValidations>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15"/>
  <sheetViews>
    <sheetView showGridLines="0" workbookViewId="0">
      <selection activeCell="A9" sqref="A9"/>
    </sheetView>
  </sheetViews>
  <sheetFormatPr defaultColWidth="25.28515625" defaultRowHeight="18.75" x14ac:dyDescent="0.3"/>
  <cols>
    <col min="1" max="1" width="25.28515625" style="1"/>
    <col min="2" max="2" width="18" style="4" customWidth="1"/>
    <col min="3" max="4" width="9.85546875" style="5" customWidth="1"/>
    <col min="5" max="5" width="18" style="5" customWidth="1"/>
    <col min="6" max="6" width="18" style="1" customWidth="1"/>
    <col min="7" max="16384" width="25.28515625" style="1"/>
  </cols>
  <sheetData>
    <row r="1" spans="1:6" ht="19.5" thickBot="1" x14ac:dyDescent="0.35">
      <c r="A1" s="7" t="s">
        <v>27</v>
      </c>
      <c r="B1" s="8" t="s">
        <v>25</v>
      </c>
      <c r="C1" s="8" t="s">
        <v>12</v>
      </c>
      <c r="D1" s="9" t="s">
        <v>16</v>
      </c>
      <c r="E1" s="8" t="s">
        <v>26</v>
      </c>
      <c r="F1" s="9" t="s">
        <v>51</v>
      </c>
    </row>
    <row r="2" spans="1:6" x14ac:dyDescent="0.3">
      <c r="A2" s="42" t="s">
        <v>49</v>
      </c>
      <c r="B2" s="43">
        <v>1</v>
      </c>
      <c r="C2" s="44" t="s">
        <v>0</v>
      </c>
      <c r="D2" s="10">
        <f>IF(AND(B2&lt;&gt;"",C2&lt;&gt;""),'Front Page'!$E$6,"")</f>
        <v>1985</v>
      </c>
      <c r="E2" s="11">
        <f t="shared" ref="E2:E15" si="0">IF(B2&lt;&gt;"",DATEVALUE(CONCATENATE(B2,"-",C2,"-",D2)),"")</f>
        <v>31048</v>
      </c>
      <c r="F2" s="12" t="str">
        <f>TEXT(E2,"dddddddd")</f>
        <v>Tuesday</v>
      </c>
    </row>
    <row r="3" spans="1:6" x14ac:dyDescent="0.3">
      <c r="A3" s="45" t="s">
        <v>15</v>
      </c>
      <c r="B3" s="46">
        <v>26</v>
      </c>
      <c r="C3" s="47" t="s">
        <v>0</v>
      </c>
      <c r="D3" s="13">
        <f>IF(AND(B3&lt;&gt;"",C3&lt;&gt;""),'Front Page'!$E$6,"")</f>
        <v>1985</v>
      </c>
      <c r="E3" s="14">
        <f t="shared" si="0"/>
        <v>31073</v>
      </c>
      <c r="F3" s="15" t="str">
        <f t="shared" ref="F3:F12" si="1">TEXT(E3,"dddddddd")</f>
        <v>Saturday</v>
      </c>
    </row>
    <row r="4" spans="1:6" x14ac:dyDescent="0.3">
      <c r="A4" s="45" t="s">
        <v>14</v>
      </c>
      <c r="B4" s="46">
        <v>5</v>
      </c>
      <c r="C4" s="47" t="s">
        <v>3</v>
      </c>
      <c r="D4" s="13">
        <f>IF(AND(B4&lt;&gt;"",C4&lt;&gt;""),'Front Page'!$E$6,"")</f>
        <v>1985</v>
      </c>
      <c r="E4" s="14">
        <f t="shared" si="0"/>
        <v>31142</v>
      </c>
      <c r="F4" s="15" t="str">
        <f t="shared" si="1"/>
        <v>Friday</v>
      </c>
    </row>
    <row r="5" spans="1:6" x14ac:dyDescent="0.3">
      <c r="A5" s="45" t="s">
        <v>50</v>
      </c>
      <c r="B5" s="46">
        <v>25</v>
      </c>
      <c r="C5" s="47" t="s">
        <v>3</v>
      </c>
      <c r="D5" s="13">
        <f>IF(AND(B5&lt;&gt;"",C5&lt;&gt;""),'Front Page'!$E$6,"")</f>
        <v>1985</v>
      </c>
      <c r="E5" s="14">
        <f t="shared" si="0"/>
        <v>31162</v>
      </c>
      <c r="F5" s="15" t="str">
        <f t="shared" si="1"/>
        <v>Thursday</v>
      </c>
    </row>
    <row r="6" spans="1:6" x14ac:dyDescent="0.3">
      <c r="A6" s="45" t="s">
        <v>52</v>
      </c>
      <c r="B6" s="46">
        <v>10</v>
      </c>
      <c r="C6" s="47" t="s">
        <v>5</v>
      </c>
      <c r="D6" s="13">
        <f>IF(AND(B6&lt;&gt;"",C6&lt;&gt;""),'Front Page'!$E$6,"")</f>
        <v>1985</v>
      </c>
      <c r="E6" s="14">
        <f t="shared" si="0"/>
        <v>31208</v>
      </c>
      <c r="F6" s="15" t="str">
        <f t="shared" si="1"/>
        <v>Monday</v>
      </c>
    </row>
    <row r="7" spans="1:6" x14ac:dyDescent="0.3">
      <c r="A7" s="45" t="s">
        <v>28</v>
      </c>
      <c r="B7" s="46">
        <v>7</v>
      </c>
      <c r="C7" s="47" t="s">
        <v>9</v>
      </c>
      <c r="D7" s="13">
        <f>IF(AND(B7&lt;&gt;"",C7&lt;&gt;""),'Front Page'!$E$6,"")</f>
        <v>1985</v>
      </c>
      <c r="E7" s="14">
        <f t="shared" ref="E7:E9" si="2">IF(B7&lt;&gt;"",DATEVALUE(CONCATENATE(B7,"-",C7,"-",D7)),"")</f>
        <v>31327</v>
      </c>
      <c r="F7" s="15" t="str">
        <f t="shared" ref="F7:F9" si="3">TEXT(E7,"dddddddd")</f>
        <v>Monday</v>
      </c>
    </row>
    <row r="8" spans="1:6" x14ac:dyDescent="0.3">
      <c r="A8" s="45" t="s">
        <v>13</v>
      </c>
      <c r="B8" s="46">
        <v>25</v>
      </c>
      <c r="C8" s="47" t="s">
        <v>11</v>
      </c>
      <c r="D8" s="13">
        <f>IF(AND(B8&lt;&gt;"",C8&lt;&gt;""),'Front Page'!$E$6,"")</f>
        <v>1985</v>
      </c>
      <c r="E8" s="14">
        <f t="shared" si="2"/>
        <v>31406</v>
      </c>
      <c r="F8" s="15" t="str">
        <f t="shared" si="3"/>
        <v>Wednesday</v>
      </c>
    </row>
    <row r="9" spans="1:6" x14ac:dyDescent="0.3">
      <c r="A9" s="45" t="s">
        <v>53</v>
      </c>
      <c r="B9" s="46">
        <v>26</v>
      </c>
      <c r="C9" s="47" t="s">
        <v>11</v>
      </c>
      <c r="D9" s="13">
        <f>IF(AND(B9&lt;&gt;"",C9&lt;&gt;""),'Front Page'!$E$6,"")</f>
        <v>1985</v>
      </c>
      <c r="E9" s="14">
        <f t="shared" si="2"/>
        <v>31407</v>
      </c>
      <c r="F9" s="15" t="str">
        <f t="shared" si="3"/>
        <v>Thursday</v>
      </c>
    </row>
    <row r="10" spans="1:6" x14ac:dyDescent="0.3">
      <c r="A10" s="45"/>
      <c r="B10" s="46"/>
      <c r="C10" s="47"/>
      <c r="D10" s="13"/>
      <c r="E10" s="14"/>
      <c r="F10" s="15"/>
    </row>
    <row r="11" spans="1:6" x14ac:dyDescent="0.3">
      <c r="A11" s="45"/>
      <c r="B11" s="46"/>
      <c r="C11" s="47"/>
      <c r="D11" s="13" t="str">
        <f>IF(AND(B11&lt;&gt;"",C11&lt;&gt;""),'Front Page'!$E$6,"")</f>
        <v/>
      </c>
      <c r="E11" s="14" t="str">
        <f t="shared" si="0"/>
        <v/>
      </c>
      <c r="F11" s="15" t="str">
        <f t="shared" si="1"/>
        <v/>
      </c>
    </row>
    <row r="12" spans="1:6" x14ac:dyDescent="0.3">
      <c r="A12" s="45"/>
      <c r="B12" s="46"/>
      <c r="C12" s="47"/>
      <c r="D12" s="13" t="str">
        <f>IF(AND(B12&lt;&gt;"",C12&lt;&gt;""),'Front Page'!$E$6,"")</f>
        <v/>
      </c>
      <c r="E12" s="14" t="str">
        <f t="shared" si="0"/>
        <v/>
      </c>
      <c r="F12" s="15" t="str">
        <f t="shared" si="1"/>
        <v/>
      </c>
    </row>
    <row r="13" spans="1:6" x14ac:dyDescent="0.3">
      <c r="A13" s="45"/>
      <c r="B13" s="46"/>
      <c r="C13" s="47"/>
      <c r="D13" s="13" t="str">
        <f>IF(AND(B13&lt;&gt;"",C13&lt;&gt;""),'Front Page'!$E$6,"")</f>
        <v/>
      </c>
      <c r="E13" s="14" t="str">
        <f t="shared" si="0"/>
        <v/>
      </c>
      <c r="F13" s="15" t="str">
        <f t="shared" ref="F13:F15" si="4">TEXT(E13,"dddddddd")</f>
        <v/>
      </c>
    </row>
    <row r="14" spans="1:6" x14ac:dyDescent="0.3">
      <c r="A14" s="45"/>
      <c r="B14" s="46"/>
      <c r="C14" s="47"/>
      <c r="D14" s="13" t="str">
        <f>IF(AND(B14&lt;&gt;"",C14&lt;&gt;""),'Front Page'!$E$6,"")</f>
        <v/>
      </c>
      <c r="E14" s="14" t="str">
        <f t="shared" si="0"/>
        <v/>
      </c>
      <c r="F14" s="15" t="str">
        <f t="shared" si="4"/>
        <v/>
      </c>
    </row>
    <row r="15" spans="1:6" ht="19.5" thickBot="1" x14ac:dyDescent="0.35">
      <c r="A15" s="48"/>
      <c r="B15" s="49"/>
      <c r="C15" s="50"/>
      <c r="D15" s="16" t="str">
        <f>IF(AND(B15&lt;&gt;"",C15&lt;&gt;""),'Front Page'!$E$6,"")</f>
        <v/>
      </c>
      <c r="E15" s="17" t="str">
        <f t="shared" si="0"/>
        <v/>
      </c>
      <c r="F15" s="18" t="str">
        <f t="shared" si="4"/>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NSW</formula1>
    </dataValidation>
  </dataValidations>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15"/>
  <sheetViews>
    <sheetView showGridLines="0" workbookViewId="0">
      <selection activeCell="C10" sqref="C10"/>
    </sheetView>
  </sheetViews>
  <sheetFormatPr defaultColWidth="25.7109375" defaultRowHeight="18.75" x14ac:dyDescent="0.3"/>
  <cols>
    <col min="1" max="1" width="23.42578125" style="1" customWidth="1"/>
    <col min="2" max="2" width="18.5703125" style="4" customWidth="1"/>
    <col min="3" max="4" width="9.85546875" style="5" customWidth="1"/>
    <col min="5" max="5" width="18.5703125" style="5" customWidth="1"/>
    <col min="6" max="6" width="18.5703125" style="1" customWidth="1"/>
    <col min="7" max="16384" width="25.7109375" style="1"/>
  </cols>
  <sheetData>
    <row r="1" spans="1:6" ht="19.5" thickBot="1" x14ac:dyDescent="0.35">
      <c r="A1" s="7" t="s">
        <v>29</v>
      </c>
      <c r="B1" s="8" t="s">
        <v>25</v>
      </c>
      <c r="C1" s="8" t="s">
        <v>12</v>
      </c>
      <c r="D1" s="9" t="s">
        <v>16</v>
      </c>
      <c r="E1" s="8" t="s">
        <v>26</v>
      </c>
      <c r="F1" s="9" t="s">
        <v>51</v>
      </c>
    </row>
    <row r="2" spans="1:6" x14ac:dyDescent="0.3">
      <c r="A2" s="42" t="s">
        <v>49</v>
      </c>
      <c r="B2" s="51">
        <v>1</v>
      </c>
      <c r="C2" s="52" t="s">
        <v>0</v>
      </c>
      <c r="D2" s="10">
        <f>IF(AND(B2&lt;&gt;"",C2&lt;&gt;""),'Front Page'!$E$6,"")</f>
        <v>1985</v>
      </c>
      <c r="E2" s="11">
        <f t="shared" ref="E2:E15" si="0">IF(B2&lt;&gt;"",DATEVALUE(CONCATENATE(B2,"-",C2,"-",D2)),"")</f>
        <v>31048</v>
      </c>
      <c r="F2" s="10" t="str">
        <f>TEXT(E2,"dddddddd")</f>
        <v>Tuesday</v>
      </c>
    </row>
    <row r="3" spans="1:6" x14ac:dyDescent="0.3">
      <c r="A3" s="45" t="s">
        <v>15</v>
      </c>
      <c r="B3" s="53">
        <v>26</v>
      </c>
      <c r="C3" s="54" t="s">
        <v>0</v>
      </c>
      <c r="D3" s="13">
        <f>IF(AND(B3&lt;&gt;"",C3&lt;&gt;""),'Front Page'!$E$6,"")</f>
        <v>1985</v>
      </c>
      <c r="E3" s="14">
        <f t="shared" si="0"/>
        <v>31073</v>
      </c>
      <c r="F3" s="13" t="str">
        <f t="shared" ref="F3:F11" si="1">TEXT(E3,"dddddddd")</f>
        <v>Saturday</v>
      </c>
    </row>
    <row r="4" spans="1:6" x14ac:dyDescent="0.3">
      <c r="A4" s="45" t="s">
        <v>14</v>
      </c>
      <c r="B4" s="53">
        <v>5</v>
      </c>
      <c r="C4" s="54" t="s">
        <v>3</v>
      </c>
      <c r="D4" s="13">
        <f>IF(AND(B4&lt;&gt;"",C4&lt;&gt;""),'Front Page'!$E$6,"")</f>
        <v>1985</v>
      </c>
      <c r="E4" s="14">
        <f t="shared" si="0"/>
        <v>31142</v>
      </c>
      <c r="F4" s="13" t="str">
        <f t="shared" si="1"/>
        <v>Friday</v>
      </c>
    </row>
    <row r="5" spans="1:6" x14ac:dyDescent="0.3">
      <c r="A5" s="45" t="s">
        <v>50</v>
      </c>
      <c r="B5" s="53">
        <v>25</v>
      </c>
      <c r="C5" s="54" t="s">
        <v>3</v>
      </c>
      <c r="D5" s="13">
        <f>IF(AND(B5&lt;&gt;"",C5&lt;&gt;""),'Front Page'!$E$6,"")</f>
        <v>1985</v>
      </c>
      <c r="E5" s="14">
        <f t="shared" si="0"/>
        <v>31162</v>
      </c>
      <c r="F5" s="13" t="str">
        <f t="shared" si="1"/>
        <v>Thursday</v>
      </c>
    </row>
    <row r="6" spans="1:6" x14ac:dyDescent="0.3">
      <c r="A6" s="45" t="s">
        <v>52</v>
      </c>
      <c r="B6" s="53">
        <v>10</v>
      </c>
      <c r="C6" s="54" t="s">
        <v>5</v>
      </c>
      <c r="D6" s="13">
        <f>IF(AND(B6&lt;&gt;"",C6&lt;&gt;""),'Front Page'!$E$6,"")</f>
        <v>1985</v>
      </c>
      <c r="E6" s="14">
        <f t="shared" si="0"/>
        <v>31208</v>
      </c>
      <c r="F6" s="13" t="str">
        <f t="shared" si="1"/>
        <v>Monday</v>
      </c>
    </row>
    <row r="7" spans="1:6" x14ac:dyDescent="0.3">
      <c r="A7" s="45" t="s">
        <v>104</v>
      </c>
      <c r="B7" s="53">
        <v>5</v>
      </c>
      <c r="C7" s="54" t="s">
        <v>10</v>
      </c>
      <c r="D7" s="13">
        <f>IF(AND(B7&lt;&gt;"",C7&lt;&gt;""),'Front Page'!$E$6,"")</f>
        <v>1985</v>
      </c>
      <c r="E7" s="14">
        <f t="shared" si="0"/>
        <v>31356</v>
      </c>
      <c r="F7" s="13" t="str">
        <f t="shared" si="1"/>
        <v>Tuesday</v>
      </c>
    </row>
    <row r="8" spans="1:6" x14ac:dyDescent="0.3">
      <c r="A8" s="45" t="s">
        <v>13</v>
      </c>
      <c r="B8" s="53">
        <v>25</v>
      </c>
      <c r="C8" s="54" t="s">
        <v>11</v>
      </c>
      <c r="D8" s="13">
        <f>IF(AND(B8&lt;&gt;"",C8&lt;&gt;""),'Front Page'!$E$6,"")</f>
        <v>1985</v>
      </c>
      <c r="E8" s="14">
        <f t="shared" si="0"/>
        <v>31406</v>
      </c>
      <c r="F8" s="13" t="str">
        <f t="shared" si="1"/>
        <v>Wednesday</v>
      </c>
    </row>
    <row r="9" spans="1:6" x14ac:dyDescent="0.3">
      <c r="A9" s="45" t="s">
        <v>53</v>
      </c>
      <c r="B9" s="53">
        <v>26</v>
      </c>
      <c r="C9" s="54" t="s">
        <v>11</v>
      </c>
      <c r="D9" s="13">
        <f>IF(AND(B9&lt;&gt;"",C9&lt;&gt;""),'Front Page'!$E$6,"")</f>
        <v>1985</v>
      </c>
      <c r="E9" s="14">
        <f t="shared" si="0"/>
        <v>31407</v>
      </c>
      <c r="F9" s="13" t="str">
        <f t="shared" si="1"/>
        <v>Thursday</v>
      </c>
    </row>
    <row r="10" spans="1:6" x14ac:dyDescent="0.3">
      <c r="A10" s="55" t="s">
        <v>55</v>
      </c>
      <c r="B10" s="53">
        <v>11</v>
      </c>
      <c r="C10" s="54" t="s">
        <v>2</v>
      </c>
      <c r="D10" s="13">
        <f>IF(AND(B10&lt;&gt;"",C10&lt;&gt;""),'Front Page'!$E$6,"")</f>
        <v>1985</v>
      </c>
      <c r="E10" s="14">
        <f t="shared" si="0"/>
        <v>31117</v>
      </c>
      <c r="F10" s="13" t="str">
        <f t="shared" si="1"/>
        <v>Monday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ref="F12:F15" si="2">TEXT(E12,"dddddddd")</f>
        <v/>
      </c>
    </row>
    <row r="13" spans="1:6" x14ac:dyDescent="0.3">
      <c r="A13" s="55"/>
      <c r="B13" s="53"/>
      <c r="C13" s="54"/>
      <c r="D13" s="13" t="str">
        <f>IF(AND(B13&lt;&gt;"",C13&lt;&gt;""),'Front Page'!$E$6,"")</f>
        <v/>
      </c>
      <c r="E13" s="14" t="str">
        <f t="shared" si="0"/>
        <v/>
      </c>
      <c r="F13" s="13" t="str">
        <f t="shared" si="2"/>
        <v/>
      </c>
    </row>
    <row r="14" spans="1:6" x14ac:dyDescent="0.3">
      <c r="A14" s="55"/>
      <c r="B14" s="53"/>
      <c r="C14" s="54"/>
      <c r="D14" s="13" t="str">
        <f>IF(AND(B14&lt;&gt;"",C14&lt;&gt;""),'Front Page'!$E$6,"")</f>
        <v/>
      </c>
      <c r="E14" s="14" t="str">
        <f t="shared" si="0"/>
        <v/>
      </c>
      <c r="F14" s="13" t="str">
        <f t="shared" si="2"/>
        <v/>
      </c>
    </row>
    <row r="15" spans="1:6" ht="19.5" thickBot="1" x14ac:dyDescent="0.35">
      <c r="A15" s="56"/>
      <c r="B15" s="57"/>
      <c r="C15" s="58"/>
      <c r="D15" s="16" t="str">
        <f>IF(AND(B15&lt;&gt;"",C15&lt;&gt;""),'Front Page'!$E$6,"")</f>
        <v/>
      </c>
      <c r="E15" s="17" t="str">
        <f t="shared" si="0"/>
        <v/>
      </c>
      <c r="F15" s="16" t="str">
        <f t="shared" si="2"/>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VIC</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F15"/>
  <sheetViews>
    <sheetView showGridLines="0" workbookViewId="0">
      <selection activeCell="B6" sqref="B6"/>
    </sheetView>
  </sheetViews>
  <sheetFormatPr defaultRowHeight="18.75" x14ac:dyDescent="0.3"/>
  <cols>
    <col min="1" max="1" width="25.28515625" style="1" customWidth="1"/>
    <col min="2" max="2" width="18.28515625" style="4" customWidth="1"/>
    <col min="3" max="4" width="10.28515625" style="5" customWidth="1"/>
    <col min="5" max="5" width="18.28515625" style="5" customWidth="1"/>
    <col min="6" max="6" width="18.28515625" style="1" customWidth="1"/>
    <col min="7" max="16384" width="9.140625" style="1"/>
  </cols>
  <sheetData>
    <row r="1" spans="1:6" ht="19.5" thickBot="1" x14ac:dyDescent="0.35">
      <c r="A1" s="7" t="s">
        <v>30</v>
      </c>
      <c r="B1" s="8" t="s">
        <v>25</v>
      </c>
      <c r="C1" s="8" t="s">
        <v>12</v>
      </c>
      <c r="D1" s="9" t="s">
        <v>16</v>
      </c>
      <c r="E1" s="8" t="s">
        <v>26</v>
      </c>
      <c r="F1" s="9" t="s">
        <v>51</v>
      </c>
    </row>
    <row r="2" spans="1:6" x14ac:dyDescent="0.3">
      <c r="A2" s="42" t="s">
        <v>49</v>
      </c>
      <c r="B2" s="51">
        <v>1</v>
      </c>
      <c r="C2" s="52" t="s">
        <v>0</v>
      </c>
      <c r="D2" s="10">
        <f>IF(AND(B2&lt;&gt;"",C2&lt;&gt;""),'Front Page'!$E$6,"")</f>
        <v>1985</v>
      </c>
      <c r="E2" s="11">
        <f t="shared" ref="E2:E15" si="0">IF(B2&lt;&gt;"",DATEVALUE(CONCATENATE(B2,"-",C2,"-",D2)),"")</f>
        <v>31048</v>
      </c>
      <c r="F2" s="10" t="str">
        <f>TEXT(E2,"dddddddd")</f>
        <v>Tuesday</v>
      </c>
    </row>
    <row r="3" spans="1:6" x14ac:dyDescent="0.3">
      <c r="A3" s="45" t="s">
        <v>15</v>
      </c>
      <c r="B3" s="53">
        <v>26</v>
      </c>
      <c r="C3" s="54" t="s">
        <v>0</v>
      </c>
      <c r="D3" s="13">
        <f>IF(AND(B3&lt;&gt;"",C3&lt;&gt;""),'Front Page'!$E$6,"")</f>
        <v>1985</v>
      </c>
      <c r="E3" s="14">
        <f t="shared" si="0"/>
        <v>31073</v>
      </c>
      <c r="F3" s="13" t="str">
        <f t="shared" ref="F3:F15" si="1">TEXT(E3,"dddddddd")</f>
        <v>Saturday</v>
      </c>
    </row>
    <row r="4" spans="1:6" x14ac:dyDescent="0.3">
      <c r="A4" s="45" t="s">
        <v>14</v>
      </c>
      <c r="B4" s="53">
        <v>5</v>
      </c>
      <c r="C4" s="54" t="s">
        <v>3</v>
      </c>
      <c r="D4" s="13">
        <f>IF(AND(B4&lt;&gt;"",C4&lt;&gt;""),'Front Page'!$E$6,"")</f>
        <v>1985</v>
      </c>
      <c r="E4" s="14">
        <f t="shared" si="0"/>
        <v>31142</v>
      </c>
      <c r="F4" s="13" t="str">
        <f t="shared" si="1"/>
        <v>Friday</v>
      </c>
    </row>
    <row r="5" spans="1:6" x14ac:dyDescent="0.3">
      <c r="A5" s="45" t="s">
        <v>50</v>
      </c>
      <c r="B5" s="53">
        <v>25</v>
      </c>
      <c r="C5" s="54" t="s">
        <v>3</v>
      </c>
      <c r="D5" s="13">
        <f>IF(AND(B5&lt;&gt;"",C5&lt;&gt;""),'Front Page'!$E$6,"")</f>
        <v>1985</v>
      </c>
      <c r="E5" s="14">
        <f t="shared" si="0"/>
        <v>31162</v>
      </c>
      <c r="F5" s="13" t="str">
        <f t="shared" si="1"/>
        <v>Thursday</v>
      </c>
    </row>
    <row r="6" spans="1:6" x14ac:dyDescent="0.3">
      <c r="A6" s="45" t="s">
        <v>52</v>
      </c>
      <c r="B6" s="53">
        <v>10</v>
      </c>
      <c r="C6" s="54" t="s">
        <v>5</v>
      </c>
      <c r="D6" s="13">
        <f>IF(AND(B6&lt;&gt;"",C6&lt;&gt;""),'Front Page'!$E$6,"")</f>
        <v>1985</v>
      </c>
      <c r="E6" s="14">
        <f t="shared" si="0"/>
        <v>31208</v>
      </c>
      <c r="F6" s="13" t="str">
        <f t="shared" si="1"/>
        <v>Monday</v>
      </c>
    </row>
    <row r="7" spans="1:6" x14ac:dyDescent="0.3">
      <c r="A7" s="45" t="s">
        <v>54</v>
      </c>
      <c r="B7" s="53">
        <v>14</v>
      </c>
      <c r="C7" s="54" t="s">
        <v>7</v>
      </c>
      <c r="D7" s="13">
        <f>IF(AND(B7&lt;&gt;"",C7&lt;&gt;""),'Front Page'!$E$6,"")</f>
        <v>1985</v>
      </c>
      <c r="E7" s="14">
        <f t="shared" si="0"/>
        <v>31273</v>
      </c>
      <c r="F7" s="13" t="str">
        <f t="shared" si="1"/>
        <v>Wednesday</v>
      </c>
    </row>
    <row r="8" spans="1:6" x14ac:dyDescent="0.3">
      <c r="A8" s="45" t="s">
        <v>55</v>
      </c>
      <c r="B8" s="53">
        <v>6</v>
      </c>
      <c r="C8" s="54" t="s">
        <v>4</v>
      </c>
      <c r="D8" s="13">
        <f>IF(AND(B8&lt;&gt;"",C8&lt;&gt;""),'Front Page'!$E$6,"")</f>
        <v>1985</v>
      </c>
      <c r="E8" s="14">
        <f t="shared" si="0"/>
        <v>31173</v>
      </c>
      <c r="F8" s="13" t="str">
        <f t="shared" si="1"/>
        <v>Monday</v>
      </c>
    </row>
    <row r="9" spans="1:6" x14ac:dyDescent="0.3">
      <c r="A9" s="45" t="s">
        <v>13</v>
      </c>
      <c r="B9" s="53">
        <v>25</v>
      </c>
      <c r="C9" s="54" t="s">
        <v>11</v>
      </c>
      <c r="D9" s="13">
        <f>IF(AND(B9&lt;&gt;"",C9&lt;&gt;""),'Front Page'!$E$6,"")</f>
        <v>1985</v>
      </c>
      <c r="E9" s="14">
        <f t="shared" si="0"/>
        <v>31406</v>
      </c>
      <c r="F9" s="13" t="str">
        <f t="shared" si="1"/>
        <v>Wednesday</v>
      </c>
    </row>
    <row r="10" spans="1:6" x14ac:dyDescent="0.3">
      <c r="A10" s="55" t="s">
        <v>53</v>
      </c>
      <c r="B10" s="53">
        <v>26</v>
      </c>
      <c r="C10" s="54" t="s">
        <v>11</v>
      </c>
      <c r="D10" s="13">
        <f>IF(AND(B10&lt;&gt;"",C10&lt;&gt;""),'Front Page'!$E$6,"")</f>
        <v>1985</v>
      </c>
      <c r="E10" s="14">
        <f t="shared" si="0"/>
        <v>31407</v>
      </c>
      <c r="F10" s="13" t="str">
        <f t="shared" si="1"/>
        <v>Thursday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QLD</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15"/>
  <sheetViews>
    <sheetView showGridLines="0" workbookViewId="0">
      <selection activeCell="B7" sqref="B7"/>
    </sheetView>
  </sheetViews>
  <sheetFormatPr defaultColWidth="26.7109375" defaultRowHeight="18.75" x14ac:dyDescent="0.3"/>
  <cols>
    <col min="1" max="1" width="24" style="1" customWidth="1"/>
    <col min="2" max="2" width="19" style="4" customWidth="1"/>
    <col min="3" max="4" width="11" style="5" customWidth="1"/>
    <col min="5" max="5" width="19" style="5" customWidth="1"/>
    <col min="6" max="6" width="19" style="1" customWidth="1"/>
    <col min="7" max="16384" width="26.7109375" style="1"/>
  </cols>
  <sheetData>
    <row r="1" spans="1:6" ht="19.5" thickBot="1" x14ac:dyDescent="0.35">
      <c r="A1" s="7" t="s">
        <v>32</v>
      </c>
      <c r="B1" s="8" t="s">
        <v>25</v>
      </c>
      <c r="C1" s="8" t="s">
        <v>12</v>
      </c>
      <c r="D1" s="9" t="s">
        <v>16</v>
      </c>
      <c r="E1" s="8" t="s">
        <v>26</v>
      </c>
      <c r="F1" s="9" t="s">
        <v>51</v>
      </c>
    </row>
    <row r="2" spans="1:6" x14ac:dyDescent="0.3">
      <c r="A2" s="45" t="s">
        <v>49</v>
      </c>
      <c r="B2" s="51">
        <v>1</v>
      </c>
      <c r="C2" s="52" t="s">
        <v>0</v>
      </c>
      <c r="D2" s="10">
        <f>IF(AND(B2&lt;&gt;"",C2&lt;&gt;""),'Front Page'!$E$6,"")</f>
        <v>1985</v>
      </c>
      <c r="E2" s="11">
        <f t="shared" ref="E2:E15" si="0">IF(B2&lt;&gt;"",DATEVALUE(CONCATENATE(B2,"-",C2,"-",D2)),"")</f>
        <v>31048</v>
      </c>
      <c r="F2" s="10" t="str">
        <f>TEXT(E2,"dddddddd")</f>
        <v>Tuesday</v>
      </c>
    </row>
    <row r="3" spans="1:6" x14ac:dyDescent="0.3">
      <c r="A3" s="45" t="s">
        <v>15</v>
      </c>
      <c r="B3" s="53">
        <v>26</v>
      </c>
      <c r="C3" s="54" t="s">
        <v>0</v>
      </c>
      <c r="D3" s="13">
        <f>IF(AND(B3&lt;&gt;"",C3&lt;&gt;""),'Front Page'!$E$6,"")</f>
        <v>1985</v>
      </c>
      <c r="E3" s="14">
        <f t="shared" si="0"/>
        <v>31073</v>
      </c>
      <c r="F3" s="13" t="str">
        <f t="shared" ref="F3:F15" si="1">TEXT(E3,"dddddddd")</f>
        <v>Saturday</v>
      </c>
    </row>
    <row r="4" spans="1:6" x14ac:dyDescent="0.3">
      <c r="A4" s="45" t="s">
        <v>105</v>
      </c>
      <c r="B4" s="53">
        <v>20</v>
      </c>
      <c r="C4" s="54" t="s">
        <v>4</v>
      </c>
      <c r="D4" s="13">
        <f>IF(AND(B4&lt;&gt;"",C4&lt;&gt;""),'Front Page'!$E$6,"")</f>
        <v>1985</v>
      </c>
      <c r="E4" s="14">
        <f t="shared" si="0"/>
        <v>31187</v>
      </c>
      <c r="F4" s="13" t="str">
        <f t="shared" si="1"/>
        <v>Monday</v>
      </c>
    </row>
    <row r="5" spans="1:6" x14ac:dyDescent="0.3">
      <c r="A5" s="45" t="s">
        <v>14</v>
      </c>
      <c r="B5" s="53">
        <v>5</v>
      </c>
      <c r="C5" s="54" t="s">
        <v>3</v>
      </c>
      <c r="D5" s="13">
        <f>IF(AND(B5&lt;&gt;"",C5&lt;&gt;""),'Front Page'!$E$6,"")</f>
        <v>1985</v>
      </c>
      <c r="E5" s="14">
        <f t="shared" si="0"/>
        <v>31142</v>
      </c>
      <c r="F5" s="13" t="str">
        <f t="shared" si="1"/>
        <v>Friday</v>
      </c>
    </row>
    <row r="6" spans="1:6" x14ac:dyDescent="0.3">
      <c r="A6" s="45" t="s">
        <v>50</v>
      </c>
      <c r="B6" s="53">
        <v>25</v>
      </c>
      <c r="C6" s="54" t="s">
        <v>3</v>
      </c>
      <c r="D6" s="13">
        <f>IF(AND(B6&lt;&gt;"",C6&lt;&gt;""),'Front Page'!$E$6,"")</f>
        <v>1985</v>
      </c>
      <c r="E6" s="14">
        <f t="shared" si="0"/>
        <v>31162</v>
      </c>
      <c r="F6" s="13" t="str">
        <f t="shared" si="1"/>
        <v>Thursday</v>
      </c>
    </row>
    <row r="7" spans="1:6" x14ac:dyDescent="0.3">
      <c r="A7" s="45" t="s">
        <v>52</v>
      </c>
      <c r="B7" s="53">
        <v>10</v>
      </c>
      <c r="C7" s="54" t="s">
        <v>5</v>
      </c>
      <c r="D7" s="13">
        <f>IF(AND(B7&lt;&gt;"",C7&lt;&gt;""),'Front Page'!$E$6,"")</f>
        <v>1985</v>
      </c>
      <c r="E7" s="14">
        <f t="shared" si="0"/>
        <v>31208</v>
      </c>
      <c r="F7" s="13" t="str">
        <f t="shared" si="1"/>
        <v>Monday</v>
      </c>
    </row>
    <row r="8" spans="1:6" x14ac:dyDescent="0.3">
      <c r="A8" s="45" t="s">
        <v>55</v>
      </c>
      <c r="B8" s="53">
        <v>14</v>
      </c>
      <c r="C8" s="54" t="s">
        <v>9</v>
      </c>
      <c r="D8" s="13">
        <f>IF(AND(B8&lt;&gt;"",C8&lt;&gt;""),'Front Page'!$E$6,"")</f>
        <v>1985</v>
      </c>
      <c r="E8" s="14">
        <f t="shared" si="0"/>
        <v>31334</v>
      </c>
      <c r="F8" s="13" t="str">
        <f t="shared" si="1"/>
        <v>Monday</v>
      </c>
    </row>
    <row r="9" spans="1:6" x14ac:dyDescent="0.3">
      <c r="A9" s="45" t="s">
        <v>13</v>
      </c>
      <c r="B9" s="53">
        <v>25</v>
      </c>
      <c r="C9" s="54" t="s">
        <v>11</v>
      </c>
      <c r="D9" s="13">
        <f>IF(AND(B9&lt;&gt;"",C9&lt;&gt;""),'Front Page'!$E$6,"")</f>
        <v>1985</v>
      </c>
      <c r="E9" s="14">
        <f t="shared" si="0"/>
        <v>31406</v>
      </c>
      <c r="F9" s="13" t="str">
        <f t="shared" si="1"/>
        <v>Wednesday</v>
      </c>
    </row>
    <row r="10" spans="1:6" x14ac:dyDescent="0.3">
      <c r="A10" s="55" t="s">
        <v>53</v>
      </c>
      <c r="B10" s="53">
        <v>26</v>
      </c>
      <c r="C10" s="54" t="s">
        <v>11</v>
      </c>
      <c r="D10" s="13">
        <f>IF(AND(B10&lt;&gt;"",C10&lt;&gt;""),'Front Page'!$E$6,"")</f>
        <v>1985</v>
      </c>
      <c r="E10" s="14">
        <f t="shared" si="0"/>
        <v>31407</v>
      </c>
      <c r="F10" s="13" t="str">
        <f t="shared" si="1"/>
        <v>Thursday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SA</formula1>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15"/>
  <sheetViews>
    <sheetView showGridLines="0" workbookViewId="0">
      <selection activeCell="B7" sqref="B7"/>
    </sheetView>
  </sheetViews>
  <sheetFormatPr defaultRowHeight="18.75" x14ac:dyDescent="0.3"/>
  <cols>
    <col min="1" max="1" width="25.5703125" style="1" customWidth="1"/>
    <col min="2" max="2" width="18" style="4" customWidth="1"/>
    <col min="3" max="4" width="10.85546875" style="5" customWidth="1"/>
    <col min="5" max="5" width="18" style="5" customWidth="1"/>
    <col min="6" max="6" width="18" style="1" customWidth="1"/>
    <col min="7" max="16384" width="9.140625" style="1"/>
  </cols>
  <sheetData>
    <row r="1" spans="1:6" ht="19.5" thickBot="1" x14ac:dyDescent="0.35">
      <c r="A1" s="7" t="s">
        <v>34</v>
      </c>
      <c r="B1" s="8" t="s">
        <v>25</v>
      </c>
      <c r="C1" s="8" t="s">
        <v>12</v>
      </c>
      <c r="D1" s="9" t="s">
        <v>16</v>
      </c>
      <c r="E1" s="8" t="s">
        <v>26</v>
      </c>
      <c r="F1" s="9" t="s">
        <v>51</v>
      </c>
    </row>
    <row r="2" spans="1:6" x14ac:dyDescent="0.3">
      <c r="A2" s="45" t="s">
        <v>49</v>
      </c>
      <c r="B2" s="51">
        <v>1</v>
      </c>
      <c r="C2" s="52" t="s">
        <v>0</v>
      </c>
      <c r="D2" s="10">
        <f>IF(AND(B2&lt;&gt;"",C2&lt;&gt;""),'Front Page'!$E$6,"")</f>
        <v>1985</v>
      </c>
      <c r="E2" s="11">
        <f t="shared" ref="E2:E15" si="0">IF(B2&lt;&gt;"",DATEVALUE(CONCATENATE(B2,"-",C2,"-",D2)),"")</f>
        <v>31048</v>
      </c>
      <c r="F2" s="10" t="str">
        <f>TEXT(E2,"dddddddd")</f>
        <v>Tuesday</v>
      </c>
    </row>
    <row r="3" spans="1:6" x14ac:dyDescent="0.3">
      <c r="A3" s="45" t="s">
        <v>15</v>
      </c>
      <c r="B3" s="53">
        <v>26</v>
      </c>
      <c r="C3" s="54" t="s">
        <v>0</v>
      </c>
      <c r="D3" s="13">
        <f>IF(AND(B3&lt;&gt;"",C3&lt;&gt;""),'Front Page'!$E$6,"")</f>
        <v>1985</v>
      </c>
      <c r="E3" s="14">
        <f t="shared" si="0"/>
        <v>31073</v>
      </c>
      <c r="F3" s="13" t="str">
        <f t="shared" ref="F3:F15" si="1">TEXT(E3,"dddddddd")</f>
        <v>Saturday</v>
      </c>
    </row>
    <row r="4" spans="1:6" x14ac:dyDescent="0.3">
      <c r="A4" s="45" t="s">
        <v>55</v>
      </c>
      <c r="B4" s="53">
        <v>4</v>
      </c>
      <c r="C4" s="54" t="s">
        <v>2</v>
      </c>
      <c r="D4" s="13">
        <f>IF(AND(B4&lt;&gt;"",C4&lt;&gt;""),'Front Page'!$E$6,"")</f>
        <v>1985</v>
      </c>
      <c r="E4" s="14">
        <f t="shared" si="0"/>
        <v>31110</v>
      </c>
      <c r="F4" s="13" t="str">
        <f t="shared" si="1"/>
        <v>Monday</v>
      </c>
    </row>
    <row r="5" spans="1:6" x14ac:dyDescent="0.3">
      <c r="A5" s="45" t="s">
        <v>14</v>
      </c>
      <c r="B5" s="53">
        <v>5</v>
      </c>
      <c r="C5" s="54" t="s">
        <v>3</v>
      </c>
      <c r="D5" s="13">
        <f>IF(AND(B5&lt;&gt;"",C5&lt;&gt;""),'Front Page'!$E$6,"")</f>
        <v>1985</v>
      </c>
      <c r="E5" s="14">
        <f t="shared" si="0"/>
        <v>31142</v>
      </c>
      <c r="F5" s="13" t="str">
        <f t="shared" si="1"/>
        <v>Friday</v>
      </c>
    </row>
    <row r="6" spans="1:6" x14ac:dyDescent="0.3">
      <c r="A6" s="45" t="s">
        <v>50</v>
      </c>
      <c r="B6" s="53">
        <v>25</v>
      </c>
      <c r="C6" s="54" t="s">
        <v>3</v>
      </c>
      <c r="D6" s="13">
        <f>IF(AND(B6&lt;&gt;"",C6&lt;&gt;""),'Front Page'!$E$6,"")</f>
        <v>1985</v>
      </c>
      <c r="E6" s="14">
        <f t="shared" si="0"/>
        <v>31162</v>
      </c>
      <c r="F6" s="13" t="str">
        <f t="shared" si="1"/>
        <v>Thursday</v>
      </c>
    </row>
    <row r="7" spans="1:6" x14ac:dyDescent="0.3">
      <c r="A7" s="45" t="s">
        <v>56</v>
      </c>
      <c r="B7" s="53">
        <v>3</v>
      </c>
      <c r="C7" s="54" t="s">
        <v>5</v>
      </c>
      <c r="D7" s="13">
        <f>IF(AND(B7&lt;&gt;"",C7&lt;&gt;""),'Front Page'!$E$6,"")</f>
        <v>1985</v>
      </c>
      <c r="E7" s="14">
        <f t="shared" si="0"/>
        <v>31201</v>
      </c>
      <c r="F7" s="13" t="str">
        <f t="shared" si="1"/>
        <v>Monday</v>
      </c>
    </row>
    <row r="8" spans="1:6" x14ac:dyDescent="0.3">
      <c r="A8" s="45" t="s">
        <v>52</v>
      </c>
      <c r="B8" s="53">
        <v>30</v>
      </c>
      <c r="C8" s="54" t="s">
        <v>8</v>
      </c>
      <c r="D8" s="13">
        <f>IF(AND(B8&lt;&gt;"",C8&lt;&gt;""),'Front Page'!$E$6,"")</f>
        <v>1985</v>
      </c>
      <c r="E8" s="14">
        <f t="shared" si="0"/>
        <v>31320</v>
      </c>
      <c r="F8" s="13" t="str">
        <f t="shared" si="1"/>
        <v>Monday</v>
      </c>
    </row>
    <row r="9" spans="1:6" x14ac:dyDescent="0.3">
      <c r="A9" s="45" t="s">
        <v>13</v>
      </c>
      <c r="B9" s="53">
        <v>25</v>
      </c>
      <c r="C9" s="54" t="s">
        <v>11</v>
      </c>
      <c r="D9" s="13">
        <f>IF(AND(B9&lt;&gt;"",C9&lt;&gt;""),'Front Page'!$E$6,"")</f>
        <v>1985</v>
      </c>
      <c r="E9" s="14">
        <f t="shared" si="0"/>
        <v>31406</v>
      </c>
      <c r="F9" s="13" t="str">
        <f t="shared" si="1"/>
        <v>Wednesday</v>
      </c>
    </row>
    <row r="10" spans="1:6" x14ac:dyDescent="0.3">
      <c r="A10" s="55" t="s">
        <v>53</v>
      </c>
      <c r="B10" s="53">
        <v>26</v>
      </c>
      <c r="C10" s="54" t="s">
        <v>11</v>
      </c>
      <c r="D10" s="13">
        <f>IF(AND(B10&lt;&gt;"",C10&lt;&gt;""),'Front Page'!$E$6,"")</f>
        <v>1985</v>
      </c>
      <c r="E10" s="14">
        <f t="shared" si="0"/>
        <v>31407</v>
      </c>
      <c r="F10" s="13" t="str">
        <f t="shared" si="1"/>
        <v>Thursday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WA</formula1>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F15"/>
  <sheetViews>
    <sheetView showGridLines="0" workbookViewId="0">
      <selection activeCell="C8" sqref="C8"/>
    </sheetView>
  </sheetViews>
  <sheetFormatPr defaultRowHeight="18.75" x14ac:dyDescent="0.3"/>
  <cols>
    <col min="1" max="1" width="24.42578125" style="1" customWidth="1"/>
    <col min="2" max="2" width="18.140625" style="4" customWidth="1"/>
    <col min="3" max="4" width="11" style="5" customWidth="1"/>
    <col min="5" max="5" width="18.140625" style="5" customWidth="1"/>
    <col min="6" max="6" width="18.140625" style="1" customWidth="1"/>
    <col min="7" max="16384" width="9.140625" style="1"/>
  </cols>
  <sheetData>
    <row r="1" spans="1:6" ht="19.5" thickBot="1" x14ac:dyDescent="0.35">
      <c r="A1" s="7" t="s">
        <v>31</v>
      </c>
      <c r="B1" s="8" t="s">
        <v>25</v>
      </c>
      <c r="C1" s="8" t="s">
        <v>12</v>
      </c>
      <c r="D1" s="9" t="s">
        <v>16</v>
      </c>
      <c r="E1" s="8" t="s">
        <v>26</v>
      </c>
      <c r="F1" s="9" t="s">
        <v>51</v>
      </c>
    </row>
    <row r="2" spans="1:6" x14ac:dyDescent="0.3">
      <c r="A2" s="45" t="s">
        <v>49</v>
      </c>
      <c r="B2" s="51">
        <v>1</v>
      </c>
      <c r="C2" s="52" t="s">
        <v>0</v>
      </c>
      <c r="D2" s="10">
        <f>IF(AND(B2&lt;&gt;"",C2&lt;&gt;""),'Front Page'!$E$6,"")</f>
        <v>1985</v>
      </c>
      <c r="E2" s="11">
        <f t="shared" ref="E2:E15" si="0">IF(B2&lt;&gt;"",DATEVALUE(CONCATENATE(B2,"-",C2,"-",D2)),"")</f>
        <v>31048</v>
      </c>
      <c r="F2" s="10" t="str">
        <f>TEXT(E2,"dddddddd")</f>
        <v>Tuesday</v>
      </c>
    </row>
    <row r="3" spans="1:6" x14ac:dyDescent="0.3">
      <c r="A3" s="45" t="s">
        <v>15</v>
      </c>
      <c r="B3" s="53">
        <v>26</v>
      </c>
      <c r="C3" s="54" t="s">
        <v>0</v>
      </c>
      <c r="D3" s="13">
        <f>IF(AND(B3&lt;&gt;"",C3&lt;&gt;""),'Front Page'!$E$6,"")</f>
        <v>1985</v>
      </c>
      <c r="E3" s="14">
        <f t="shared" si="0"/>
        <v>31073</v>
      </c>
      <c r="F3" s="13" t="str">
        <f t="shared" ref="F3:F15" si="1">TEXT(E3,"dddddddd")</f>
        <v>Saturday</v>
      </c>
    </row>
    <row r="4" spans="1:6" x14ac:dyDescent="0.3">
      <c r="A4" s="45" t="s">
        <v>59</v>
      </c>
      <c r="B4" s="53">
        <v>4</v>
      </c>
      <c r="C4" s="54" t="s">
        <v>2</v>
      </c>
      <c r="D4" s="13">
        <f>IF(AND(B4&lt;&gt;"",C4&lt;&gt;""),'Front Page'!$E$6,"")</f>
        <v>1985</v>
      </c>
      <c r="E4" s="14">
        <f t="shared" si="0"/>
        <v>31110</v>
      </c>
      <c r="F4" s="13" t="str">
        <f t="shared" si="1"/>
        <v>Monday</v>
      </c>
    </row>
    <row r="5" spans="1:6" x14ac:dyDescent="0.3">
      <c r="A5" s="45" t="s">
        <v>14</v>
      </c>
      <c r="B5" s="53">
        <v>5</v>
      </c>
      <c r="C5" s="54" t="s">
        <v>3</v>
      </c>
      <c r="D5" s="13">
        <f>IF(AND(B5&lt;&gt;"",C5&lt;&gt;""),'Front Page'!$E$6,"")</f>
        <v>1985</v>
      </c>
      <c r="E5" s="14">
        <f t="shared" si="0"/>
        <v>31142</v>
      </c>
      <c r="F5" s="13" t="str">
        <f t="shared" si="1"/>
        <v>Friday</v>
      </c>
    </row>
    <row r="6" spans="1:6" x14ac:dyDescent="0.3">
      <c r="A6" s="45" t="s">
        <v>50</v>
      </c>
      <c r="B6" s="53">
        <v>25</v>
      </c>
      <c r="C6" s="54" t="s">
        <v>3</v>
      </c>
      <c r="D6" s="13">
        <f>IF(AND(B6&lt;&gt;"",C6&lt;&gt;""),'Front Page'!$E$6,"")</f>
        <v>1985</v>
      </c>
      <c r="E6" s="14">
        <f t="shared" si="0"/>
        <v>31162</v>
      </c>
      <c r="F6" s="13" t="str">
        <f t="shared" si="1"/>
        <v>Thursday</v>
      </c>
    </row>
    <row r="7" spans="1:6" x14ac:dyDescent="0.3">
      <c r="A7" s="45" t="s">
        <v>52</v>
      </c>
      <c r="B7" s="53">
        <v>10</v>
      </c>
      <c r="C7" s="54" t="s">
        <v>5</v>
      </c>
      <c r="D7" s="13">
        <f>IF(AND(B7&lt;&gt;"",C7&lt;&gt;""),'Front Page'!$E$6,"")</f>
        <v>1985</v>
      </c>
      <c r="E7" s="14">
        <f t="shared" si="0"/>
        <v>31208</v>
      </c>
      <c r="F7" s="13" t="str">
        <f t="shared" si="1"/>
        <v>Monday</v>
      </c>
    </row>
    <row r="8" spans="1:6" x14ac:dyDescent="0.3">
      <c r="A8" s="45" t="s">
        <v>58</v>
      </c>
      <c r="B8" s="53">
        <v>4</v>
      </c>
      <c r="C8" s="54" t="s">
        <v>10</v>
      </c>
      <c r="D8" s="13">
        <f>IF(AND(B8&lt;&gt;"",C8&lt;&gt;""),'Front Page'!$E$6,"")</f>
        <v>1985</v>
      </c>
      <c r="E8" s="14">
        <f t="shared" si="0"/>
        <v>31355</v>
      </c>
      <c r="F8" s="13" t="str">
        <f t="shared" si="1"/>
        <v>Monday</v>
      </c>
    </row>
    <row r="9" spans="1:6" x14ac:dyDescent="0.3">
      <c r="A9" s="45" t="s">
        <v>13</v>
      </c>
      <c r="B9" s="53">
        <v>25</v>
      </c>
      <c r="C9" s="54" t="s">
        <v>11</v>
      </c>
      <c r="D9" s="13">
        <f>IF(AND(B9&lt;&gt;"",C9&lt;&gt;""),'Front Page'!$E$6,"")</f>
        <v>1985</v>
      </c>
      <c r="E9" s="14">
        <f t="shared" si="0"/>
        <v>31406</v>
      </c>
      <c r="F9" s="13" t="str">
        <f t="shared" si="1"/>
        <v>Wednesday</v>
      </c>
    </row>
    <row r="10" spans="1:6" x14ac:dyDescent="0.3">
      <c r="A10" s="55" t="s">
        <v>53</v>
      </c>
      <c r="B10" s="53">
        <v>26</v>
      </c>
      <c r="C10" s="54" t="s">
        <v>11</v>
      </c>
      <c r="D10" s="13">
        <f>IF(AND(B10&lt;&gt;"",C10&lt;&gt;""),'Front Page'!$E$6,"")</f>
        <v>1985</v>
      </c>
      <c r="E10" s="14">
        <f t="shared" si="0"/>
        <v>31407</v>
      </c>
      <c r="F10" s="13" t="str">
        <f t="shared" si="1"/>
        <v>Thursday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TAS</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13</vt:i4>
      </vt:variant>
    </vt:vector>
  </HeadingPairs>
  <TitlesOfParts>
    <vt:vector size="26" baseType="lpstr">
      <vt:lpstr>Front Page</vt:lpstr>
      <vt:lpstr>Input Source Details</vt:lpstr>
      <vt:lpstr>STATE_school_holidays</vt:lpstr>
      <vt:lpstr>NSW_pub_hol</vt:lpstr>
      <vt:lpstr>VIC_pub_hol</vt:lpstr>
      <vt:lpstr>QLD_pub_hol</vt:lpstr>
      <vt:lpstr>SA__pub_hol</vt:lpstr>
      <vt:lpstr>WA__pub_hol</vt:lpstr>
      <vt:lpstr>TAS_pub_hol</vt:lpstr>
      <vt:lpstr>NT__pub_hol</vt:lpstr>
      <vt:lpstr>ACT_pub_hol</vt:lpstr>
      <vt:lpstr>State_Proportions</vt:lpstr>
      <vt:lpstr>Dropdown details (rarely edit)</vt:lpstr>
      <vt:lpstr>ACT</vt:lpstr>
      <vt:lpstr>dates</vt:lpstr>
      <vt:lpstr>days</vt:lpstr>
      <vt:lpstr>months</vt:lpstr>
      <vt:lpstr>NSW</vt:lpstr>
      <vt:lpstr>NT</vt:lpstr>
      <vt:lpstr>QLD</vt:lpstr>
      <vt:lpstr>SA</vt:lpstr>
      <vt:lpstr>States</vt:lpstr>
      <vt:lpstr>TAS</vt:lpstr>
      <vt:lpstr>VIC</vt:lpstr>
      <vt:lpstr>WA</vt:lpstr>
      <vt:lpstr>years</vt:lpstr>
    </vt:vector>
  </TitlesOfParts>
  <Company>ABS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Horton</dc:creator>
  <cp:lastModifiedBy>Aaron Greenup</cp:lastModifiedBy>
  <dcterms:created xsi:type="dcterms:W3CDTF">2015-03-29T22:11:34Z</dcterms:created>
  <dcterms:modified xsi:type="dcterms:W3CDTF">2017-08-03T04:00:23Z</dcterms:modified>
</cp:coreProperties>
</file>