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BiancaCavazzin/Desktop/Stats/Bianca/Canada_autumn2017/Spatial analysis/GDGT_%/"/>
    </mc:Choice>
  </mc:AlternateContent>
  <bookViews>
    <workbookView xWindow="0" yWindow="460" windowWidth="25600" windowHeight="14540"/>
  </bookViews>
  <sheets>
    <sheet name="Sheet1" sheetId="1" r:id="rId1"/>
  </sheets>
  <definedNames>
    <definedName name="_xlnm._FilterDatabase" localSheetId="0" hidden="1">Sheet1!$A$1:$EW$97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  <c r="AK10" i="1"/>
  <c r="BM10" i="1"/>
  <c r="AK3" i="1"/>
  <c r="BM3" i="1"/>
  <c r="AK4" i="1"/>
  <c r="BM4" i="1"/>
  <c r="AK5" i="1"/>
  <c r="BM5" i="1"/>
  <c r="AK6" i="1"/>
  <c r="BM6" i="1"/>
  <c r="AK7" i="1"/>
  <c r="BM7" i="1"/>
  <c r="AK8" i="1"/>
  <c r="BM8" i="1"/>
  <c r="AK9" i="1"/>
  <c r="BM9" i="1"/>
  <c r="AK11" i="1"/>
  <c r="BM11" i="1"/>
  <c r="AK12" i="1"/>
  <c r="BM12" i="1"/>
  <c r="AK13" i="1"/>
  <c r="BM13" i="1"/>
  <c r="AK14" i="1"/>
  <c r="BM14" i="1"/>
  <c r="AK15" i="1"/>
  <c r="BM15" i="1"/>
  <c r="AK16" i="1"/>
  <c r="BM16" i="1"/>
  <c r="AK17" i="1"/>
  <c r="BM17" i="1"/>
  <c r="AK18" i="1"/>
  <c r="BM18" i="1"/>
  <c r="AK19" i="1"/>
  <c r="BM19" i="1"/>
  <c r="AK20" i="1"/>
  <c r="BM20" i="1"/>
  <c r="AK21" i="1"/>
  <c r="BM21" i="1"/>
  <c r="AK22" i="1"/>
  <c r="BM22" i="1"/>
  <c r="AK23" i="1"/>
  <c r="BM23" i="1"/>
  <c r="AK24" i="1"/>
  <c r="BM24" i="1"/>
  <c r="AK25" i="1"/>
  <c r="BM25" i="1"/>
  <c r="AK26" i="1"/>
  <c r="BM26" i="1"/>
  <c r="AK27" i="1"/>
  <c r="BM27" i="1"/>
  <c r="AK28" i="1"/>
  <c r="BM28" i="1"/>
  <c r="AK29" i="1"/>
  <c r="BM29" i="1"/>
  <c r="AK30" i="1"/>
  <c r="BM30" i="1"/>
  <c r="AK31" i="1"/>
  <c r="BM31" i="1"/>
  <c r="AK32" i="1"/>
  <c r="BM32" i="1"/>
  <c r="AK33" i="1"/>
  <c r="BM33" i="1"/>
  <c r="AK34" i="1"/>
  <c r="BM34" i="1"/>
  <c r="AK35" i="1"/>
  <c r="BM35" i="1"/>
  <c r="AK36" i="1"/>
  <c r="BM36" i="1"/>
  <c r="AK37" i="1"/>
  <c r="BM37" i="1"/>
  <c r="AK38" i="1"/>
  <c r="BM38" i="1"/>
  <c r="AK39" i="1"/>
  <c r="BM39" i="1"/>
  <c r="AK40" i="1"/>
  <c r="BM40" i="1"/>
  <c r="AK41" i="1"/>
  <c r="BM41" i="1"/>
  <c r="AK42" i="1"/>
  <c r="BM42" i="1"/>
  <c r="AK43" i="1"/>
  <c r="BM43" i="1"/>
  <c r="AK44" i="1"/>
  <c r="BM44" i="1"/>
  <c r="AK45" i="1"/>
  <c r="BM45" i="1"/>
  <c r="AK46" i="1"/>
  <c r="BM46" i="1"/>
  <c r="AK47" i="1"/>
  <c r="BM47" i="1"/>
  <c r="AK48" i="1"/>
  <c r="BM48" i="1"/>
  <c r="AK49" i="1"/>
  <c r="BM49" i="1"/>
  <c r="AK50" i="1"/>
  <c r="BM50" i="1"/>
  <c r="AK51" i="1"/>
  <c r="BM51" i="1"/>
  <c r="AK52" i="1"/>
  <c r="BM52" i="1"/>
  <c r="AK53" i="1"/>
  <c r="BM53" i="1"/>
  <c r="AK54" i="1"/>
  <c r="BM54" i="1"/>
  <c r="AK55" i="1"/>
  <c r="BM55" i="1"/>
  <c r="AK56" i="1"/>
  <c r="BM56" i="1"/>
  <c r="AK57" i="1"/>
  <c r="BM57" i="1"/>
  <c r="AK58" i="1"/>
  <c r="BM58" i="1"/>
  <c r="AK59" i="1"/>
  <c r="BM59" i="1"/>
  <c r="AK60" i="1"/>
  <c r="BM60" i="1"/>
  <c r="AK61" i="1"/>
  <c r="BM61" i="1"/>
  <c r="AK62" i="1"/>
  <c r="BM62" i="1"/>
  <c r="AK63" i="1"/>
  <c r="BM63" i="1"/>
  <c r="AK64" i="1"/>
  <c r="BM64" i="1"/>
  <c r="AK65" i="1"/>
  <c r="BM65" i="1"/>
  <c r="AK66" i="1"/>
  <c r="BM66" i="1"/>
  <c r="AK67" i="1"/>
  <c r="BM67" i="1"/>
  <c r="AK68" i="1"/>
  <c r="BM68" i="1"/>
  <c r="AK69" i="1"/>
  <c r="BM69" i="1"/>
  <c r="AK70" i="1"/>
  <c r="BM70" i="1"/>
  <c r="AK71" i="1"/>
  <c r="BM71" i="1"/>
  <c r="AK72" i="1"/>
  <c r="BM72" i="1"/>
  <c r="AK73" i="1"/>
  <c r="BM73" i="1"/>
  <c r="AK74" i="1"/>
  <c r="BM74" i="1"/>
  <c r="AK75" i="1"/>
  <c r="BM75" i="1"/>
  <c r="AK76" i="1"/>
  <c r="BM76" i="1"/>
  <c r="AK77" i="1"/>
  <c r="BM77" i="1"/>
  <c r="AK78" i="1"/>
  <c r="BM78" i="1"/>
  <c r="AK79" i="1"/>
  <c r="BM79" i="1"/>
  <c r="AK80" i="1"/>
  <c r="BM80" i="1"/>
  <c r="AK81" i="1"/>
  <c r="BM81" i="1"/>
  <c r="AK82" i="1"/>
  <c r="BM82" i="1"/>
  <c r="AK83" i="1"/>
  <c r="BM83" i="1"/>
  <c r="AK84" i="1"/>
  <c r="BM84" i="1"/>
  <c r="AK85" i="1"/>
  <c r="BM85" i="1"/>
  <c r="AK86" i="1"/>
  <c r="BM86" i="1"/>
  <c r="AK87" i="1"/>
  <c r="BM87" i="1"/>
  <c r="AK88" i="1"/>
  <c r="BM88" i="1"/>
  <c r="AK89" i="1"/>
  <c r="BM89" i="1"/>
  <c r="AK90" i="1"/>
  <c r="BM90" i="1"/>
  <c r="AK91" i="1"/>
  <c r="BM91" i="1"/>
  <c r="AK92" i="1"/>
  <c r="BM92" i="1"/>
  <c r="AK93" i="1"/>
  <c r="BM93" i="1"/>
  <c r="AK94" i="1"/>
  <c r="BM94" i="1"/>
  <c r="AK95" i="1"/>
  <c r="BM95" i="1"/>
  <c r="AK96" i="1"/>
  <c r="BM96" i="1"/>
  <c r="AK97" i="1"/>
  <c r="BM97" i="1"/>
  <c r="AK2" i="1"/>
  <c r="BM2" i="1"/>
  <c r="BL6" i="1"/>
  <c r="BL3" i="1"/>
  <c r="BL4" i="1"/>
  <c r="BL5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2" i="1"/>
  <c r="BJ6" i="1"/>
  <c r="BJ3" i="1"/>
  <c r="BJ4" i="1"/>
  <c r="BJ5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2" i="1"/>
  <c r="BI6" i="1"/>
  <c r="BI3" i="1"/>
  <c r="BI4" i="1"/>
  <c r="BI5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2" i="1"/>
  <c r="BH5" i="1"/>
  <c r="BH3" i="1"/>
  <c r="BH4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2" i="1"/>
  <c r="BF5" i="1"/>
  <c r="BF3" i="1"/>
  <c r="BF4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2" i="1"/>
  <c r="BE5" i="1"/>
  <c r="BE3" i="1"/>
  <c r="BE4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2" i="1"/>
  <c r="BD6" i="1"/>
  <c r="BD3" i="1"/>
  <c r="BD4" i="1"/>
  <c r="BD5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2" i="1"/>
  <c r="AZ3" i="1"/>
  <c r="AZ2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2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3" i="1"/>
  <c r="AN84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2" i="1"/>
  <c r="AM2" i="1"/>
  <c r="AM8" i="1"/>
  <c r="AM7" i="1"/>
  <c r="AM3" i="1"/>
  <c r="AM4" i="1"/>
  <c r="AM5" i="1"/>
  <c r="AM6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3" i="1"/>
  <c r="AM84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CH2" i="1"/>
  <c r="CE3" i="1"/>
  <c r="CF3" i="1"/>
  <c r="CG3" i="1"/>
  <c r="CH3" i="1"/>
  <c r="CE4" i="1"/>
  <c r="CF4" i="1"/>
  <c r="CG4" i="1"/>
  <c r="CH4" i="1"/>
  <c r="CE5" i="1"/>
  <c r="CF5" i="1"/>
  <c r="CG5" i="1"/>
  <c r="CH5" i="1"/>
  <c r="CE6" i="1"/>
  <c r="CF6" i="1"/>
  <c r="CG6" i="1"/>
  <c r="CH6" i="1"/>
  <c r="CE7" i="1"/>
  <c r="CF7" i="1"/>
  <c r="CG7" i="1"/>
  <c r="CH7" i="1"/>
  <c r="CE8" i="1"/>
  <c r="CF8" i="1"/>
  <c r="CG8" i="1"/>
  <c r="CH8" i="1"/>
  <c r="CE9" i="1"/>
  <c r="CF9" i="1"/>
  <c r="CG9" i="1"/>
  <c r="CH9" i="1"/>
  <c r="CE10" i="1"/>
  <c r="CF10" i="1"/>
  <c r="CG10" i="1"/>
  <c r="CH10" i="1"/>
  <c r="CE11" i="1"/>
  <c r="CF11" i="1"/>
  <c r="CG11" i="1"/>
  <c r="CH11" i="1"/>
  <c r="CE12" i="1"/>
  <c r="CF12" i="1"/>
  <c r="CG12" i="1"/>
  <c r="CH12" i="1"/>
  <c r="CE13" i="1"/>
  <c r="CF13" i="1"/>
  <c r="CG13" i="1"/>
  <c r="CH13" i="1"/>
  <c r="CE14" i="1"/>
  <c r="CF14" i="1"/>
  <c r="CG14" i="1"/>
  <c r="CH14" i="1"/>
  <c r="CE15" i="1"/>
  <c r="CF15" i="1"/>
  <c r="CG15" i="1"/>
  <c r="CH15" i="1"/>
  <c r="CE16" i="1"/>
  <c r="CF16" i="1"/>
  <c r="CG16" i="1"/>
  <c r="CH16" i="1"/>
  <c r="CE17" i="1"/>
  <c r="CF17" i="1"/>
  <c r="CG17" i="1"/>
  <c r="CH17" i="1"/>
  <c r="CE18" i="1"/>
  <c r="CF18" i="1"/>
  <c r="CG18" i="1"/>
  <c r="CH18" i="1"/>
  <c r="CE19" i="1"/>
  <c r="CF19" i="1"/>
  <c r="CG19" i="1"/>
  <c r="CH19" i="1"/>
  <c r="CE20" i="1"/>
  <c r="CF20" i="1"/>
  <c r="CG20" i="1"/>
  <c r="CH20" i="1"/>
  <c r="CE21" i="1"/>
  <c r="CF21" i="1"/>
  <c r="CG21" i="1"/>
  <c r="CH21" i="1"/>
  <c r="CE22" i="1"/>
  <c r="CF22" i="1"/>
  <c r="CG22" i="1"/>
  <c r="CH22" i="1"/>
  <c r="CE23" i="1"/>
  <c r="CF23" i="1"/>
  <c r="CG23" i="1"/>
  <c r="CH23" i="1"/>
  <c r="CE24" i="1"/>
  <c r="CF24" i="1"/>
  <c r="CG24" i="1"/>
  <c r="CH24" i="1"/>
  <c r="CE25" i="1"/>
  <c r="CF25" i="1"/>
  <c r="CG25" i="1"/>
  <c r="CH25" i="1"/>
  <c r="CE26" i="1"/>
  <c r="CF26" i="1"/>
  <c r="CG26" i="1"/>
  <c r="CH26" i="1"/>
  <c r="CE27" i="1"/>
  <c r="CF27" i="1"/>
  <c r="CG27" i="1"/>
  <c r="CH27" i="1"/>
  <c r="CE28" i="1"/>
  <c r="CF28" i="1"/>
  <c r="CG28" i="1"/>
  <c r="CH28" i="1"/>
  <c r="CE29" i="1"/>
  <c r="CF29" i="1"/>
  <c r="CG29" i="1"/>
  <c r="CH29" i="1"/>
  <c r="CE30" i="1"/>
  <c r="CF30" i="1"/>
  <c r="CG30" i="1"/>
  <c r="CH30" i="1"/>
  <c r="CE31" i="1"/>
  <c r="CF31" i="1"/>
  <c r="CG31" i="1"/>
  <c r="CH31" i="1"/>
  <c r="CE32" i="1"/>
  <c r="CF32" i="1"/>
  <c r="CG32" i="1"/>
  <c r="CH32" i="1"/>
  <c r="CE33" i="1"/>
  <c r="CF33" i="1"/>
  <c r="CG33" i="1"/>
  <c r="CH33" i="1"/>
  <c r="CE34" i="1"/>
  <c r="CF34" i="1"/>
  <c r="CG34" i="1"/>
  <c r="CH34" i="1"/>
  <c r="CE35" i="1"/>
  <c r="CF35" i="1"/>
  <c r="CG35" i="1"/>
  <c r="CH35" i="1"/>
  <c r="CE36" i="1"/>
  <c r="CF36" i="1"/>
  <c r="CG36" i="1"/>
  <c r="CH36" i="1"/>
  <c r="CE37" i="1"/>
  <c r="CF37" i="1"/>
  <c r="CG37" i="1"/>
  <c r="CH37" i="1"/>
  <c r="CE38" i="1"/>
  <c r="CF38" i="1"/>
  <c r="CG38" i="1"/>
  <c r="CH38" i="1"/>
  <c r="CE39" i="1"/>
  <c r="CF39" i="1"/>
  <c r="CG39" i="1"/>
  <c r="CH39" i="1"/>
  <c r="CE40" i="1"/>
  <c r="CF40" i="1"/>
  <c r="CG40" i="1"/>
  <c r="CH40" i="1"/>
  <c r="CE41" i="1"/>
  <c r="CF41" i="1"/>
  <c r="CG41" i="1"/>
  <c r="CH41" i="1"/>
  <c r="CE42" i="1"/>
  <c r="CF42" i="1"/>
  <c r="CG42" i="1"/>
  <c r="CH42" i="1"/>
  <c r="CE43" i="1"/>
  <c r="CF43" i="1"/>
  <c r="CG43" i="1"/>
  <c r="CH43" i="1"/>
  <c r="CE44" i="1"/>
  <c r="CF44" i="1"/>
  <c r="CG44" i="1"/>
  <c r="CH44" i="1"/>
  <c r="CE45" i="1"/>
  <c r="CF45" i="1"/>
  <c r="CG45" i="1"/>
  <c r="CH45" i="1"/>
  <c r="CE46" i="1"/>
  <c r="CF46" i="1"/>
  <c r="CG46" i="1"/>
  <c r="CH46" i="1"/>
  <c r="CE47" i="1"/>
  <c r="CF47" i="1"/>
  <c r="CG47" i="1"/>
  <c r="CH47" i="1"/>
  <c r="CE48" i="1"/>
  <c r="CF48" i="1"/>
  <c r="CG48" i="1"/>
  <c r="CH48" i="1"/>
  <c r="CE49" i="1"/>
  <c r="CF49" i="1"/>
  <c r="CG49" i="1"/>
  <c r="CH49" i="1"/>
  <c r="CE50" i="1"/>
  <c r="CF50" i="1"/>
  <c r="CG50" i="1"/>
  <c r="CH50" i="1"/>
  <c r="CE51" i="1"/>
  <c r="CF51" i="1"/>
  <c r="CG51" i="1"/>
  <c r="CH51" i="1"/>
  <c r="CE52" i="1"/>
  <c r="CF52" i="1"/>
  <c r="CG52" i="1"/>
  <c r="CH52" i="1"/>
  <c r="CE53" i="1"/>
  <c r="CF53" i="1"/>
  <c r="CG53" i="1"/>
  <c r="CH53" i="1"/>
  <c r="CE54" i="1"/>
  <c r="CF54" i="1"/>
  <c r="CG54" i="1"/>
  <c r="CH54" i="1"/>
  <c r="CE55" i="1"/>
  <c r="CF55" i="1"/>
  <c r="CG55" i="1"/>
  <c r="CH55" i="1"/>
  <c r="CE56" i="1"/>
  <c r="CF56" i="1"/>
  <c r="CG56" i="1"/>
  <c r="CH56" i="1"/>
  <c r="CE57" i="1"/>
  <c r="CF57" i="1"/>
  <c r="CG57" i="1"/>
  <c r="CH57" i="1"/>
  <c r="CE58" i="1"/>
  <c r="CF58" i="1"/>
  <c r="CG58" i="1"/>
  <c r="CH58" i="1"/>
  <c r="CE59" i="1"/>
  <c r="CF59" i="1"/>
  <c r="CG59" i="1"/>
  <c r="CH59" i="1"/>
  <c r="CE60" i="1"/>
  <c r="CF60" i="1"/>
  <c r="CG60" i="1"/>
  <c r="CH60" i="1"/>
  <c r="CE61" i="1"/>
  <c r="CF61" i="1"/>
  <c r="CG61" i="1"/>
  <c r="CH61" i="1"/>
  <c r="CE62" i="1"/>
  <c r="CF62" i="1"/>
  <c r="CG62" i="1"/>
  <c r="CH62" i="1"/>
  <c r="CE63" i="1"/>
  <c r="CF63" i="1"/>
  <c r="CG63" i="1"/>
  <c r="CH63" i="1"/>
  <c r="CE64" i="1"/>
  <c r="CF64" i="1"/>
  <c r="CG64" i="1"/>
  <c r="CH64" i="1"/>
  <c r="CE65" i="1"/>
  <c r="CF65" i="1"/>
  <c r="CG65" i="1"/>
  <c r="CH65" i="1"/>
  <c r="CE66" i="1"/>
  <c r="CF66" i="1"/>
  <c r="CG66" i="1"/>
  <c r="CH66" i="1"/>
  <c r="CE67" i="1"/>
  <c r="CF67" i="1"/>
  <c r="CG67" i="1"/>
  <c r="CH67" i="1"/>
  <c r="CE68" i="1"/>
  <c r="CF68" i="1"/>
  <c r="CG68" i="1"/>
  <c r="CH68" i="1"/>
  <c r="CE69" i="1"/>
  <c r="CF69" i="1"/>
  <c r="CG69" i="1"/>
  <c r="CH69" i="1"/>
  <c r="CE70" i="1"/>
  <c r="CF70" i="1"/>
  <c r="CG70" i="1"/>
  <c r="CH70" i="1"/>
  <c r="CE71" i="1"/>
  <c r="CF71" i="1"/>
  <c r="CG71" i="1"/>
  <c r="CH71" i="1"/>
  <c r="CE72" i="1"/>
  <c r="CF72" i="1"/>
  <c r="CG72" i="1"/>
  <c r="CH72" i="1"/>
  <c r="CE73" i="1"/>
  <c r="CF73" i="1"/>
  <c r="CG73" i="1"/>
  <c r="CH73" i="1"/>
  <c r="CE74" i="1"/>
  <c r="CF74" i="1"/>
  <c r="CG74" i="1"/>
  <c r="CH74" i="1"/>
  <c r="CE75" i="1"/>
  <c r="CF75" i="1"/>
  <c r="CG75" i="1"/>
  <c r="CH75" i="1"/>
  <c r="CE76" i="1"/>
  <c r="CF76" i="1"/>
  <c r="CG76" i="1"/>
  <c r="CH76" i="1"/>
  <c r="CE77" i="1"/>
  <c r="CF77" i="1"/>
  <c r="CG77" i="1"/>
  <c r="CH77" i="1"/>
  <c r="CE78" i="1"/>
  <c r="CF78" i="1"/>
  <c r="CG78" i="1"/>
  <c r="CH78" i="1"/>
  <c r="CE79" i="1"/>
  <c r="CF79" i="1"/>
  <c r="CG79" i="1"/>
  <c r="CH79" i="1"/>
  <c r="CE80" i="1"/>
  <c r="CF80" i="1"/>
  <c r="CG80" i="1"/>
  <c r="CH80" i="1"/>
  <c r="CE81" i="1"/>
  <c r="CF81" i="1"/>
  <c r="CG81" i="1"/>
  <c r="CH81" i="1"/>
  <c r="CE82" i="1"/>
  <c r="CF82" i="1"/>
  <c r="CG82" i="1"/>
  <c r="CH82" i="1"/>
  <c r="CE83" i="1"/>
  <c r="CF83" i="1"/>
  <c r="CG83" i="1"/>
  <c r="CH83" i="1"/>
  <c r="CE84" i="1"/>
  <c r="CF84" i="1"/>
  <c r="CG84" i="1"/>
  <c r="CH84" i="1"/>
  <c r="CE85" i="1"/>
  <c r="CF85" i="1"/>
  <c r="CG85" i="1"/>
  <c r="CH85" i="1"/>
  <c r="CE86" i="1"/>
  <c r="CF86" i="1"/>
  <c r="CG86" i="1"/>
  <c r="CH86" i="1"/>
  <c r="CE87" i="1"/>
  <c r="CF87" i="1"/>
  <c r="CG87" i="1"/>
  <c r="CH87" i="1"/>
  <c r="CE88" i="1"/>
  <c r="CF88" i="1"/>
  <c r="CG88" i="1"/>
  <c r="CH88" i="1"/>
  <c r="CE89" i="1"/>
  <c r="CF89" i="1"/>
  <c r="CG89" i="1"/>
  <c r="CH89" i="1"/>
  <c r="CE90" i="1"/>
  <c r="CF90" i="1"/>
  <c r="CG90" i="1"/>
  <c r="CH90" i="1"/>
  <c r="CE91" i="1"/>
  <c r="CF91" i="1"/>
  <c r="CG91" i="1"/>
  <c r="CH91" i="1"/>
  <c r="CE92" i="1"/>
  <c r="CF92" i="1"/>
  <c r="CG92" i="1"/>
  <c r="CH92" i="1"/>
  <c r="CE93" i="1"/>
  <c r="CF93" i="1"/>
  <c r="CG93" i="1"/>
  <c r="CH93" i="1"/>
  <c r="CE94" i="1"/>
  <c r="CF94" i="1"/>
  <c r="CG94" i="1"/>
  <c r="CH94" i="1"/>
  <c r="CE95" i="1"/>
  <c r="CF95" i="1"/>
  <c r="CG95" i="1"/>
  <c r="CH95" i="1"/>
  <c r="CE96" i="1"/>
  <c r="CF96" i="1"/>
  <c r="CG96" i="1"/>
  <c r="CH96" i="1"/>
  <c r="CE97" i="1"/>
  <c r="CF97" i="1"/>
  <c r="CG97" i="1"/>
  <c r="CH97" i="1"/>
  <c r="CG2" i="1"/>
  <c r="CF2" i="1"/>
  <c r="CE2" i="1"/>
  <c r="DU96" i="1"/>
  <c r="DV96" i="1"/>
  <c r="DU97" i="1"/>
  <c r="DV97" i="1"/>
  <c r="DU82" i="1"/>
  <c r="DV82" i="1"/>
  <c r="DU83" i="1"/>
  <c r="DV83" i="1"/>
  <c r="DU84" i="1"/>
  <c r="DV84" i="1"/>
  <c r="DU85" i="1"/>
  <c r="DV85" i="1"/>
  <c r="DU86" i="1"/>
  <c r="DV86" i="1"/>
  <c r="DU87" i="1"/>
  <c r="DV87" i="1"/>
  <c r="DU88" i="1"/>
  <c r="DV88" i="1"/>
  <c r="DU89" i="1"/>
  <c r="DV89" i="1"/>
  <c r="DU90" i="1"/>
  <c r="DV90" i="1"/>
  <c r="DU91" i="1"/>
  <c r="DV91" i="1"/>
  <c r="DU92" i="1"/>
  <c r="DV92" i="1"/>
  <c r="DU93" i="1"/>
  <c r="DV93" i="1"/>
  <c r="DU94" i="1"/>
  <c r="DV94" i="1"/>
  <c r="DU95" i="1"/>
  <c r="DV95" i="1"/>
  <c r="DU63" i="1"/>
  <c r="DV63" i="1"/>
  <c r="DU64" i="1"/>
  <c r="DV64" i="1"/>
  <c r="DU65" i="1"/>
  <c r="DV65" i="1"/>
  <c r="DU66" i="1"/>
  <c r="DV66" i="1"/>
  <c r="DU67" i="1"/>
  <c r="DV67" i="1"/>
  <c r="DU69" i="1"/>
  <c r="DV69" i="1"/>
  <c r="DU70" i="1"/>
  <c r="DV70" i="1"/>
  <c r="DU71" i="1"/>
  <c r="DV71" i="1"/>
  <c r="DU72" i="1"/>
  <c r="DV72" i="1"/>
  <c r="DU73" i="1"/>
  <c r="DV73" i="1"/>
  <c r="DU74" i="1"/>
  <c r="DV74" i="1"/>
  <c r="DU75" i="1"/>
  <c r="DV75" i="1"/>
  <c r="DU76" i="1"/>
  <c r="DV76" i="1"/>
  <c r="DU77" i="1"/>
  <c r="DV77" i="1"/>
  <c r="DU78" i="1"/>
  <c r="DV78" i="1"/>
  <c r="DU79" i="1"/>
  <c r="DV79" i="1"/>
  <c r="DU80" i="1"/>
  <c r="DV80" i="1"/>
  <c r="DU81" i="1"/>
  <c r="DV81" i="1"/>
  <c r="DU38" i="1"/>
  <c r="DV38" i="1"/>
  <c r="DU39" i="1"/>
  <c r="DV39" i="1"/>
  <c r="DU40" i="1"/>
  <c r="DV40" i="1"/>
  <c r="DU41" i="1"/>
  <c r="DV41" i="1"/>
  <c r="DU42" i="1"/>
  <c r="DV42" i="1"/>
  <c r="DU43" i="1"/>
  <c r="DV43" i="1"/>
  <c r="DU44" i="1"/>
  <c r="DV44" i="1"/>
  <c r="DU45" i="1"/>
  <c r="DV45" i="1"/>
  <c r="DU46" i="1"/>
  <c r="DV46" i="1"/>
  <c r="DU47" i="1"/>
  <c r="DV47" i="1"/>
  <c r="DU48" i="1"/>
  <c r="DV48" i="1"/>
  <c r="DU49" i="1"/>
  <c r="DV49" i="1"/>
  <c r="DU50" i="1"/>
  <c r="DV50" i="1"/>
  <c r="DU51" i="1"/>
  <c r="DV51" i="1"/>
  <c r="DU52" i="1"/>
  <c r="DV52" i="1"/>
  <c r="DU53" i="1"/>
  <c r="DV53" i="1"/>
  <c r="DU54" i="1"/>
  <c r="DV54" i="1"/>
  <c r="DU55" i="1"/>
  <c r="DV55" i="1"/>
  <c r="DU56" i="1"/>
  <c r="DV56" i="1"/>
  <c r="DU57" i="1"/>
  <c r="DV57" i="1"/>
  <c r="DU58" i="1"/>
  <c r="DV58" i="1"/>
  <c r="DU59" i="1"/>
  <c r="DV59" i="1"/>
  <c r="DU60" i="1"/>
  <c r="DV60" i="1"/>
  <c r="DU61" i="1"/>
  <c r="DV61" i="1"/>
  <c r="DU62" i="1"/>
  <c r="DV62" i="1"/>
  <c r="DU3" i="1"/>
  <c r="DV3" i="1"/>
  <c r="DU4" i="1"/>
  <c r="DV4" i="1"/>
  <c r="DU5" i="1"/>
  <c r="DV5" i="1"/>
  <c r="DU6" i="1"/>
  <c r="DV6" i="1"/>
  <c r="DU7" i="1"/>
  <c r="DV7" i="1"/>
  <c r="DU8" i="1"/>
  <c r="DV8" i="1"/>
  <c r="DU9" i="1"/>
  <c r="DV9" i="1"/>
  <c r="DU10" i="1"/>
  <c r="DV10" i="1"/>
  <c r="DU11" i="1"/>
  <c r="DV11" i="1"/>
  <c r="DU12" i="1"/>
  <c r="DV12" i="1"/>
  <c r="DU13" i="1"/>
  <c r="DV13" i="1"/>
  <c r="DU14" i="1"/>
  <c r="DV14" i="1"/>
  <c r="DU15" i="1"/>
  <c r="DV15" i="1"/>
  <c r="DU16" i="1"/>
  <c r="DV16" i="1"/>
  <c r="DU17" i="1"/>
  <c r="DV17" i="1"/>
  <c r="DU18" i="1"/>
  <c r="DV18" i="1"/>
  <c r="DU19" i="1"/>
  <c r="DV19" i="1"/>
  <c r="DU20" i="1"/>
  <c r="DV20" i="1"/>
  <c r="DU21" i="1"/>
  <c r="DV21" i="1"/>
  <c r="DU22" i="1"/>
  <c r="DV22" i="1"/>
  <c r="DU23" i="1"/>
  <c r="DV23" i="1"/>
  <c r="DU24" i="1"/>
  <c r="DV24" i="1"/>
  <c r="DU25" i="1"/>
  <c r="DV25" i="1"/>
  <c r="DU26" i="1"/>
  <c r="DV26" i="1"/>
  <c r="DU27" i="1"/>
  <c r="DV27" i="1"/>
  <c r="DU28" i="1"/>
  <c r="DV28" i="1"/>
  <c r="DU29" i="1"/>
  <c r="DV29" i="1"/>
  <c r="DU30" i="1"/>
  <c r="DV30" i="1"/>
  <c r="DU31" i="1"/>
  <c r="DV31" i="1"/>
  <c r="DU32" i="1"/>
  <c r="DV32" i="1"/>
  <c r="DU33" i="1"/>
  <c r="DV33" i="1"/>
  <c r="DU34" i="1"/>
  <c r="DV34" i="1"/>
  <c r="DU35" i="1"/>
  <c r="DV35" i="1"/>
  <c r="DU36" i="1"/>
  <c r="DV36" i="1"/>
  <c r="DU37" i="1"/>
  <c r="DV37" i="1"/>
  <c r="DV2" i="1"/>
  <c r="DU2" i="1"/>
  <c r="DX2" i="1"/>
  <c r="DW89" i="1"/>
  <c r="DX89" i="1"/>
  <c r="DW90" i="1"/>
  <c r="DX90" i="1"/>
  <c r="DW91" i="1"/>
  <c r="DX91" i="1"/>
  <c r="DW92" i="1"/>
  <c r="DX92" i="1"/>
  <c r="DW93" i="1"/>
  <c r="DX93" i="1"/>
  <c r="DW94" i="1"/>
  <c r="DX94" i="1"/>
  <c r="DW95" i="1"/>
  <c r="DX95" i="1"/>
  <c r="DW96" i="1"/>
  <c r="DX96" i="1"/>
  <c r="DW97" i="1"/>
  <c r="DX97" i="1"/>
  <c r="DW72" i="1"/>
  <c r="DX72" i="1"/>
  <c r="DW73" i="1"/>
  <c r="DX73" i="1"/>
  <c r="DW74" i="1"/>
  <c r="DX74" i="1"/>
  <c r="DW75" i="1"/>
  <c r="DX75" i="1"/>
  <c r="DW76" i="1"/>
  <c r="DX76" i="1"/>
  <c r="DW77" i="1"/>
  <c r="DX77" i="1"/>
  <c r="DW78" i="1"/>
  <c r="DX78" i="1"/>
  <c r="DW79" i="1"/>
  <c r="DX79" i="1"/>
  <c r="DW80" i="1"/>
  <c r="DX80" i="1"/>
  <c r="DW81" i="1"/>
  <c r="DX81" i="1"/>
  <c r="DW82" i="1"/>
  <c r="DX82" i="1"/>
  <c r="DW83" i="1"/>
  <c r="DX83" i="1"/>
  <c r="DW84" i="1"/>
  <c r="DX84" i="1"/>
  <c r="DW85" i="1"/>
  <c r="DX85" i="1"/>
  <c r="DW86" i="1"/>
  <c r="DX86" i="1"/>
  <c r="DW87" i="1"/>
  <c r="DX87" i="1"/>
  <c r="DW88" i="1"/>
  <c r="DX88" i="1"/>
  <c r="DW40" i="1"/>
  <c r="DX40" i="1"/>
  <c r="DW41" i="1"/>
  <c r="DX41" i="1"/>
  <c r="DW42" i="1"/>
  <c r="DX42" i="1"/>
  <c r="DW43" i="1"/>
  <c r="DX43" i="1"/>
  <c r="DW44" i="1"/>
  <c r="DX44" i="1"/>
  <c r="DW45" i="1"/>
  <c r="DX45" i="1"/>
  <c r="DW46" i="1"/>
  <c r="DX46" i="1"/>
  <c r="DW47" i="1"/>
  <c r="DX47" i="1"/>
  <c r="DW48" i="1"/>
  <c r="DX48" i="1"/>
  <c r="DW49" i="1"/>
  <c r="DX49" i="1"/>
  <c r="DW50" i="1"/>
  <c r="DX50" i="1"/>
  <c r="DW51" i="1"/>
  <c r="DX51" i="1"/>
  <c r="DW52" i="1"/>
  <c r="DX52" i="1"/>
  <c r="DW53" i="1"/>
  <c r="DX53" i="1"/>
  <c r="DW54" i="1"/>
  <c r="DX54" i="1"/>
  <c r="DW55" i="1"/>
  <c r="DX55" i="1"/>
  <c r="DW56" i="1"/>
  <c r="DX56" i="1"/>
  <c r="DW57" i="1"/>
  <c r="DX57" i="1"/>
  <c r="DW58" i="1"/>
  <c r="DX58" i="1"/>
  <c r="DW59" i="1"/>
  <c r="DX59" i="1"/>
  <c r="DW60" i="1"/>
  <c r="DX60" i="1"/>
  <c r="DW61" i="1"/>
  <c r="DX61" i="1"/>
  <c r="DW62" i="1"/>
  <c r="DX62" i="1"/>
  <c r="DW63" i="1"/>
  <c r="DX63" i="1"/>
  <c r="DW64" i="1"/>
  <c r="DX64" i="1"/>
  <c r="DW65" i="1"/>
  <c r="DX65" i="1"/>
  <c r="DW66" i="1"/>
  <c r="DX66" i="1"/>
  <c r="DW67" i="1"/>
  <c r="DX67" i="1"/>
  <c r="DW69" i="1"/>
  <c r="DX69" i="1"/>
  <c r="DW70" i="1"/>
  <c r="DX70" i="1"/>
  <c r="DW71" i="1"/>
  <c r="DX71" i="1"/>
  <c r="DW3" i="1"/>
  <c r="DX3" i="1"/>
  <c r="DW4" i="1"/>
  <c r="DX4" i="1"/>
  <c r="DW5" i="1"/>
  <c r="DX5" i="1"/>
  <c r="DW6" i="1"/>
  <c r="DX6" i="1"/>
  <c r="DW7" i="1"/>
  <c r="DX7" i="1"/>
  <c r="DW8" i="1"/>
  <c r="DX8" i="1"/>
  <c r="DW9" i="1"/>
  <c r="DX9" i="1"/>
  <c r="DW10" i="1"/>
  <c r="DX10" i="1"/>
  <c r="DW11" i="1"/>
  <c r="DX11" i="1"/>
  <c r="DW12" i="1"/>
  <c r="DX12" i="1"/>
  <c r="DW13" i="1"/>
  <c r="DX13" i="1"/>
  <c r="DW14" i="1"/>
  <c r="DX14" i="1"/>
  <c r="DW15" i="1"/>
  <c r="DX15" i="1"/>
  <c r="DW16" i="1"/>
  <c r="DX16" i="1"/>
  <c r="DW17" i="1"/>
  <c r="DX17" i="1"/>
  <c r="DW18" i="1"/>
  <c r="DX18" i="1"/>
  <c r="DW19" i="1"/>
  <c r="DX19" i="1"/>
  <c r="DW20" i="1"/>
  <c r="DX20" i="1"/>
  <c r="DW21" i="1"/>
  <c r="DX21" i="1"/>
  <c r="DW22" i="1"/>
  <c r="DX22" i="1"/>
  <c r="DW23" i="1"/>
  <c r="DX23" i="1"/>
  <c r="DW24" i="1"/>
  <c r="DX24" i="1"/>
  <c r="DW25" i="1"/>
  <c r="DX25" i="1"/>
  <c r="DW26" i="1"/>
  <c r="DX26" i="1"/>
  <c r="DW27" i="1"/>
  <c r="DX27" i="1"/>
  <c r="DW28" i="1"/>
  <c r="DX28" i="1"/>
  <c r="DW29" i="1"/>
  <c r="DX29" i="1"/>
  <c r="DW30" i="1"/>
  <c r="DX30" i="1"/>
  <c r="DW31" i="1"/>
  <c r="DX31" i="1"/>
  <c r="DW32" i="1"/>
  <c r="DX32" i="1"/>
  <c r="DW33" i="1"/>
  <c r="DX33" i="1"/>
  <c r="DW34" i="1"/>
  <c r="DX34" i="1"/>
  <c r="DW35" i="1"/>
  <c r="DX35" i="1"/>
  <c r="DW36" i="1"/>
  <c r="DX36" i="1"/>
  <c r="DW37" i="1"/>
  <c r="DX37" i="1"/>
  <c r="DW38" i="1"/>
  <c r="DX38" i="1"/>
  <c r="DW39" i="1"/>
  <c r="DX39" i="1"/>
  <c r="DW2" i="1"/>
</calcChain>
</file>

<file path=xl/comments1.xml><?xml version="1.0" encoding="utf-8"?>
<comments xmlns="http://schemas.openxmlformats.org/spreadsheetml/2006/main">
  <authors>
    <author>Bianca Cavazzin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Bianca Cavazzin:</t>
        </r>
        <r>
          <rPr>
            <sz val="9"/>
            <color indexed="81"/>
            <rFont val="Tahoma"/>
            <family val="2"/>
          </rPr>
          <t xml:space="preserve">
peter and summercove were douple, I kept the newer samples 1242 and 1243.</t>
        </r>
      </text>
    </comment>
    <comment ref="EJ1" authorId="0">
      <text>
        <r>
          <rPr>
            <b/>
            <sz val="9"/>
            <color indexed="81"/>
            <rFont val="Tahoma"/>
            <family val="2"/>
          </rPr>
          <t>Bianca Cavazzin:</t>
        </r>
        <r>
          <rPr>
            <sz val="9"/>
            <color indexed="81"/>
            <rFont val="Tahoma"/>
            <family val="2"/>
          </rPr>
          <t xml:space="preserve">
part per thousand = g/L
</t>
        </r>
      </text>
    </comment>
  </commentList>
</comments>
</file>

<file path=xl/sharedStrings.xml><?xml version="1.0" encoding="utf-8"?>
<sst xmlns="http://schemas.openxmlformats.org/spreadsheetml/2006/main" count="342" uniqueCount="262">
  <si>
    <t>iso0</t>
  </si>
  <si>
    <t>iso1</t>
  </si>
  <si>
    <t>iso1'</t>
  </si>
  <si>
    <t>iso2</t>
  </si>
  <si>
    <t>iso2'</t>
  </si>
  <si>
    <t>iso3</t>
  </si>
  <si>
    <t>iso3'</t>
  </si>
  <si>
    <t>cren'</t>
  </si>
  <si>
    <t>IIIa</t>
  </si>
  <si>
    <t>IIIa'</t>
  </si>
  <si>
    <t>IIIa''</t>
  </si>
  <si>
    <t>IIIb</t>
  </si>
  <si>
    <t>IIIb'</t>
  </si>
  <si>
    <t>IIIc</t>
  </si>
  <si>
    <t>IIIc'</t>
  </si>
  <si>
    <t>IIa</t>
  </si>
  <si>
    <t>Ia</t>
  </si>
  <si>
    <t>Ib</t>
  </si>
  <si>
    <t>Ic</t>
  </si>
  <si>
    <t>Unk. GDGT 2''</t>
  </si>
  <si>
    <t>Unk. GDGT 2'''</t>
  </si>
  <si>
    <t>Unk. GDGT 3''</t>
  </si>
  <si>
    <t>Lake Name</t>
  </si>
  <si>
    <t>Stony Beach</t>
  </si>
  <si>
    <t>Horse</t>
  </si>
  <si>
    <t>X5</t>
  </si>
  <si>
    <t>Island</t>
  </si>
  <si>
    <t>Deep</t>
  </si>
  <si>
    <t>Freefight</t>
  </si>
  <si>
    <t>Springwater</t>
  </si>
  <si>
    <t>Clair</t>
  </si>
  <si>
    <t>Blackstrap</t>
  </si>
  <si>
    <t>Waldsea</t>
  </si>
  <si>
    <t>Last Mountain</t>
  </si>
  <si>
    <t>Peter</t>
  </si>
  <si>
    <t>Shrimp</t>
  </si>
  <si>
    <t>Katepwa</t>
  </si>
  <si>
    <t>Sink</t>
  </si>
  <si>
    <t>White Heron</t>
  </si>
  <si>
    <t>Gouverneur</t>
  </si>
  <si>
    <t>Kenosee</t>
  </si>
  <si>
    <t>Barber</t>
  </si>
  <si>
    <t>Humbolt</t>
  </si>
  <si>
    <t xml:space="preserve">Porter </t>
  </si>
  <si>
    <t>Elkwater</t>
  </si>
  <si>
    <t>Tramping</t>
  </si>
  <si>
    <t>Unknown 1</t>
  </si>
  <si>
    <t>Macklin</t>
  </si>
  <si>
    <t>Vincent</t>
  </si>
  <si>
    <t>Snakehole</t>
  </si>
  <si>
    <t>Junction</t>
  </si>
  <si>
    <t>Van Scoy</t>
  </si>
  <si>
    <t>Alioth</t>
  </si>
  <si>
    <t>Suffern</t>
  </si>
  <si>
    <t>Manitou</t>
  </si>
  <si>
    <t>Shannon</t>
  </si>
  <si>
    <t>Kipabiskau</t>
  </si>
  <si>
    <t>York</t>
  </si>
  <si>
    <t>Alsask</t>
  </si>
  <si>
    <t>Lonetree</t>
  </si>
  <si>
    <t>Summercove</t>
  </si>
  <si>
    <t>Opuntia</t>
  </si>
  <si>
    <t>Buffalo Pound</t>
  </si>
  <si>
    <t>Greenwater</t>
  </si>
  <si>
    <t>Bullkin</t>
  </si>
  <si>
    <t>Bitter</t>
  </si>
  <si>
    <t>Mason</t>
  </si>
  <si>
    <t>Cypress</t>
  </si>
  <si>
    <t>Edouard</t>
  </si>
  <si>
    <t>Newton</t>
  </si>
  <si>
    <t>McLean</t>
  </si>
  <si>
    <t>Annie Laurie</t>
  </si>
  <si>
    <t>Shoe</t>
  </si>
  <si>
    <t>Grassy</t>
  </si>
  <si>
    <t>Farewell</t>
  </si>
  <si>
    <t>Arthur</t>
  </si>
  <si>
    <t>Rabbit</t>
  </si>
  <si>
    <t>Wolverine</t>
  </si>
  <si>
    <t>Clearwater</t>
  </si>
  <si>
    <t>Kindersley</t>
  </si>
  <si>
    <t>Lewis Creek South</t>
  </si>
  <si>
    <t>Snipe</t>
  </si>
  <si>
    <t>Good Spirt</t>
  </si>
  <si>
    <t>Crooked</t>
  </si>
  <si>
    <t>Charron</t>
  </si>
  <si>
    <t>Cutbank</t>
  </si>
  <si>
    <t>WhiteBear</t>
  </si>
  <si>
    <t>Reflex</t>
  </si>
  <si>
    <t>Quill</t>
  </si>
  <si>
    <t>Lac Pelletier</t>
  </si>
  <si>
    <t>Richmond</t>
  </si>
  <si>
    <t>Dewey</t>
  </si>
  <si>
    <t>Round</t>
  </si>
  <si>
    <t>Lenore</t>
  </si>
  <si>
    <t>Pasqua</t>
  </si>
  <si>
    <t>Lenore SB</t>
  </si>
  <si>
    <t>L. Manitou</t>
  </si>
  <si>
    <t>Adrian</t>
  </si>
  <si>
    <t>Gull</t>
  </si>
  <si>
    <t>Deadmoose</t>
  </si>
  <si>
    <t>Success</t>
  </si>
  <si>
    <t>Luck</t>
  </si>
  <si>
    <t>Chapleau</t>
  </si>
  <si>
    <t>Madge</t>
  </si>
  <si>
    <t>Middle</t>
  </si>
  <si>
    <t>Wakaw</t>
  </si>
  <si>
    <t>Thackery</t>
  </si>
  <si>
    <t>X3</t>
  </si>
  <si>
    <t>Redberry</t>
  </si>
  <si>
    <t>Fishing</t>
  </si>
  <si>
    <t>Antelope</t>
  </si>
  <si>
    <t>Coldspring</t>
  </si>
  <si>
    <t>Reesor</t>
  </si>
  <si>
    <t>Eaglehill</t>
  </si>
  <si>
    <t>Pike</t>
  </si>
  <si>
    <t>Sunny</t>
  </si>
  <si>
    <t>Handsome</t>
  </si>
  <si>
    <t>Thomson</t>
  </si>
  <si>
    <t>Water temp</t>
  </si>
  <si>
    <t>oxygenPercent</t>
  </si>
  <si>
    <t>oxygenConcentration</t>
  </si>
  <si>
    <t>specificConductivity</t>
  </si>
  <si>
    <t>conductivity</t>
  </si>
  <si>
    <t>salinity</t>
  </si>
  <si>
    <t>conductivitySLS</t>
  </si>
  <si>
    <t>TDS</t>
  </si>
  <si>
    <t>Bicarbonate</t>
  </si>
  <si>
    <t>Ca</t>
  </si>
  <si>
    <t>SO4</t>
  </si>
  <si>
    <t>Na</t>
  </si>
  <si>
    <t>Mg</t>
  </si>
  <si>
    <t>K</t>
  </si>
  <si>
    <t>Cl</t>
  </si>
  <si>
    <t>Carbonate</t>
  </si>
  <si>
    <t>IIIb''</t>
  </si>
  <si>
    <t>Apr max</t>
  </si>
  <si>
    <t>May max</t>
  </si>
  <si>
    <t>Jan prec</t>
  </si>
  <si>
    <t>Feb prec</t>
  </si>
  <si>
    <t>Mar prec</t>
  </si>
  <si>
    <t>Jun prec</t>
  </si>
  <si>
    <t>Jul prec</t>
  </si>
  <si>
    <t>Aug prec</t>
  </si>
  <si>
    <t>Prec av</t>
  </si>
  <si>
    <t>Altit</t>
  </si>
  <si>
    <t>Sep prec</t>
  </si>
  <si>
    <t>Oct prec</t>
  </si>
  <si>
    <t>Nov prec</t>
  </si>
  <si>
    <t>Dec prec</t>
  </si>
  <si>
    <t>Jan min</t>
  </si>
  <si>
    <t>Feb min</t>
  </si>
  <si>
    <t>Mar min</t>
  </si>
  <si>
    <t>Apr min</t>
  </si>
  <si>
    <t>May min</t>
  </si>
  <si>
    <t>Jun min</t>
  </si>
  <si>
    <t>Jul min</t>
  </si>
  <si>
    <t>Aug min</t>
  </si>
  <si>
    <t>Sep min</t>
  </si>
  <si>
    <t>Oct min</t>
  </si>
  <si>
    <t>Nov min</t>
  </si>
  <si>
    <t>Dec min</t>
  </si>
  <si>
    <t>Jan max</t>
  </si>
  <si>
    <t>Feb max</t>
  </si>
  <si>
    <t>Mar max</t>
  </si>
  <si>
    <t>Jun max</t>
  </si>
  <si>
    <t>Jul max</t>
  </si>
  <si>
    <t>Aug max</t>
  </si>
  <si>
    <t>Sep max</t>
  </si>
  <si>
    <t>Oct max</t>
  </si>
  <si>
    <t>Nov max</t>
  </si>
  <si>
    <t>Dec max</t>
  </si>
  <si>
    <t>Av. T</t>
  </si>
  <si>
    <t>Jan. av. T</t>
  </si>
  <si>
    <t>Feb. av. T</t>
  </si>
  <si>
    <t>Mar. av. T</t>
  </si>
  <si>
    <t>Apr. av. T</t>
  </si>
  <si>
    <t>May. av. T</t>
  </si>
  <si>
    <t>Jun. av. T</t>
  </si>
  <si>
    <t>Jul. av. T</t>
  </si>
  <si>
    <t>Aug. av. T</t>
  </si>
  <si>
    <t>Sep. av. T</t>
  </si>
  <si>
    <t>Oct. av. T</t>
  </si>
  <si>
    <t>Nov. av. T</t>
  </si>
  <si>
    <t>Dec. av. T</t>
  </si>
  <si>
    <t>Surface Water T</t>
  </si>
  <si>
    <t>Lake areas (Km2)</t>
  </si>
  <si>
    <t>Org. Carbon</t>
  </si>
  <si>
    <t>pH Ca</t>
  </si>
  <si>
    <t>pH2</t>
  </si>
  <si>
    <t>g TOC</t>
  </si>
  <si>
    <t>IIb'</t>
  </si>
  <si>
    <t>IIc'</t>
  </si>
  <si>
    <t>IIa'</t>
  </si>
  <si>
    <t>IIIc''</t>
  </si>
  <si>
    <t>cren</t>
  </si>
  <si>
    <t>Apr prec</t>
  </si>
  <si>
    <t>May prec</t>
  </si>
  <si>
    <t>pH_Water</t>
  </si>
  <si>
    <t>Alkalinity</t>
  </si>
  <si>
    <t>Little Manitou B</t>
  </si>
  <si>
    <t>SampleLat</t>
  </si>
  <si>
    <t>SampleLong</t>
  </si>
  <si>
    <t>SampleDepth</t>
  </si>
  <si>
    <t>Salinity Pham2009 (gL)</t>
  </si>
  <si>
    <t>Surface Water T Pham</t>
  </si>
  <si>
    <t>Autum T</t>
  </si>
  <si>
    <t>Winter T</t>
  </si>
  <si>
    <t>Autum p</t>
  </si>
  <si>
    <t>Winter p</t>
  </si>
  <si>
    <t>Spring p</t>
  </si>
  <si>
    <t>Summer p</t>
  </si>
  <si>
    <t>IIb</t>
  </si>
  <si>
    <t>IIc</t>
  </si>
  <si>
    <t>Spring T</t>
  </si>
  <si>
    <t>Summer T</t>
  </si>
  <si>
    <t>iso 0:0:1</t>
  </si>
  <si>
    <t>iso0_TOC</t>
  </si>
  <si>
    <t>iso1_TOC</t>
  </si>
  <si>
    <t>iso1'_TOC</t>
  </si>
  <si>
    <t>iso2_TOC</t>
  </si>
  <si>
    <t>iso2'_TOC</t>
  </si>
  <si>
    <t>iso3_TOC</t>
  </si>
  <si>
    <t>iso3'_TOC</t>
  </si>
  <si>
    <t>cren_TOC</t>
  </si>
  <si>
    <t>cren'_TOC</t>
  </si>
  <si>
    <t>IIIa_TOC</t>
  </si>
  <si>
    <t>IIIa'_TOC</t>
  </si>
  <si>
    <t>IIIa''_TOC</t>
  </si>
  <si>
    <t>IIIb_TOC</t>
  </si>
  <si>
    <t>IIIb'_TOC</t>
  </si>
  <si>
    <t>IIIc_TOC</t>
  </si>
  <si>
    <t>IIIc'_TOC</t>
  </si>
  <si>
    <t>IIIc''_TOC</t>
  </si>
  <si>
    <t>IIa_TOC</t>
  </si>
  <si>
    <t>IIa'_TOC</t>
  </si>
  <si>
    <t>IIb_TOC</t>
  </si>
  <si>
    <t>IIb'_TOC</t>
  </si>
  <si>
    <t>IIIb''_TOC</t>
  </si>
  <si>
    <t>IIc_TOC</t>
  </si>
  <si>
    <t>IIc'_TOC</t>
  </si>
  <si>
    <t>Ia_TOC</t>
  </si>
  <si>
    <t>Ib_TOC</t>
  </si>
  <si>
    <t>Ic_TOC</t>
  </si>
  <si>
    <t>Bulkin</t>
  </si>
  <si>
    <t>Good Spirit</t>
  </si>
  <si>
    <t>Goveneau</t>
  </si>
  <si>
    <t>Kenose</t>
  </si>
  <si>
    <t>Lenore MB</t>
  </si>
  <si>
    <t>Lewis Creek S</t>
  </si>
  <si>
    <t>Little Manito</t>
  </si>
  <si>
    <t>Manito</t>
  </si>
  <si>
    <t>Porter</t>
  </si>
  <si>
    <t>Stoney Creek</t>
  </si>
  <si>
    <t>Sufferin</t>
  </si>
  <si>
    <t>Thackeray</t>
  </si>
  <si>
    <t>Van Scroy</t>
  </si>
  <si>
    <t>White Bear</t>
  </si>
  <si>
    <t>bulk C ug</t>
  </si>
  <si>
    <t>bulk C g</t>
  </si>
  <si>
    <t>Sediment Extracted (g)</t>
  </si>
  <si>
    <t>sum.iso</t>
  </si>
  <si>
    <t>sum.br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</si>
</sst>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4">
    <xf numFmtId="0" fontId="0" fillId="0" borderId="0" xfId="0"/>
    <xf numFmtId="2" fontId="3" fillId="0" borderId="0" xfId="1" applyNumberFormat="1" applyFont="1"/>
    <xf numFmtId="2" fontId="3" fillId="0" borderId="0" xfId="1" applyNumberFormat="1" applyFont="1" applyFill="1"/>
    <xf numFmtId="0" fontId="3" fillId="0" borderId="0" xfId="1" applyFont="1" applyFill="1" applyAlignment="1">
      <alignment horizontal="left"/>
    </xf>
    <xf numFmtId="2" fontId="3" fillId="0" borderId="0" xfId="1" applyNumberFormat="1" applyFont="1" applyBorder="1"/>
    <xf numFmtId="0" fontId="0" fillId="0" borderId="0" xfId="0" applyFill="1"/>
    <xf numFmtId="0" fontId="3" fillId="0" borderId="0" xfId="0" applyFont="1" applyFill="1" applyBorder="1"/>
    <xf numFmtId="2" fontId="3" fillId="0" borderId="0" xfId="0" applyNumberFormat="1" applyFont="1" applyFill="1" applyBorder="1"/>
    <xf numFmtId="0" fontId="2" fillId="0" borderId="0" xfId="1" applyFont="1" applyFill="1" applyAlignment="1">
      <alignment horizontal="left"/>
    </xf>
    <xf numFmtId="2" fontId="2" fillId="0" borderId="0" xfId="1" applyNumberFormat="1" applyFont="1" applyFill="1"/>
    <xf numFmtId="1" fontId="2" fillId="0" borderId="0" xfId="1" applyNumberFormat="1" applyFont="1" applyFill="1"/>
    <xf numFmtId="0" fontId="3" fillId="0" borderId="0" xfId="0" applyFont="1" applyFill="1"/>
    <xf numFmtId="0" fontId="2" fillId="0" borderId="1" xfId="2" applyFont="1" applyFill="1" applyBorder="1" applyAlignment="1">
      <alignment wrapText="1"/>
    </xf>
    <xf numFmtId="0" fontId="3" fillId="0" borderId="0" xfId="0" applyFont="1"/>
    <xf numFmtId="0" fontId="3" fillId="0" borderId="2" xfId="2" applyFont="1" applyFill="1" applyBorder="1" applyAlignment="1">
      <alignment horizontal="right" wrapText="1"/>
    </xf>
    <xf numFmtId="0" fontId="3" fillId="0" borderId="3" xfId="2" applyFont="1" applyFill="1" applyBorder="1" applyAlignment="1">
      <alignment horizontal="right" wrapText="1"/>
    </xf>
    <xf numFmtId="0" fontId="3" fillId="0" borderId="3" xfId="2" applyFont="1" applyBorder="1"/>
    <xf numFmtId="2" fontId="3" fillId="0" borderId="0" xfId="0" applyNumberFormat="1" applyFont="1" applyBorder="1"/>
    <xf numFmtId="0" fontId="3" fillId="0" borderId="0" xfId="2" applyFont="1" applyFill="1" applyBorder="1" applyAlignment="1">
      <alignment horizontal="right" wrapText="1"/>
    </xf>
    <xf numFmtId="0" fontId="3" fillId="0" borderId="0" xfId="0" applyFont="1" applyFill="1" applyBorder="1" applyAlignment="1" applyProtection="1"/>
    <xf numFmtId="0" fontId="0" fillId="0" borderId="0" xfId="0" applyFont="1"/>
    <xf numFmtId="0" fontId="7" fillId="0" borderId="0" xfId="0" applyFont="1" applyFill="1" applyBorder="1" applyAlignment="1" applyProtection="1"/>
    <xf numFmtId="0" fontId="2" fillId="2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6" fillId="4" borderId="0" xfId="0" applyFont="1" applyFill="1" applyBorder="1" applyAlignment="1" applyProtection="1">
      <alignment horizontal="center"/>
    </xf>
    <xf numFmtId="0" fontId="2" fillId="5" borderId="0" xfId="0" applyFont="1" applyFill="1" applyBorder="1" applyAlignment="1" applyProtection="1">
      <alignment horizontal="center"/>
    </xf>
    <xf numFmtId="0" fontId="2" fillId="6" borderId="0" xfId="0" applyFont="1" applyFill="1" applyBorder="1" applyAlignment="1" applyProtection="1">
      <alignment horizontal="center"/>
    </xf>
    <xf numFmtId="2" fontId="2" fillId="0" borderId="0" xfId="1" applyNumberFormat="1" applyFont="1" applyFill="1" applyAlignment="1">
      <alignment horizontal="left"/>
    </xf>
    <xf numFmtId="2" fontId="0" fillId="0" borderId="0" xfId="0" applyNumberFormat="1" applyFill="1"/>
    <xf numFmtId="2" fontId="0" fillId="0" borderId="0" xfId="0" applyNumberFormat="1" applyFill="1" applyBorder="1"/>
    <xf numFmtId="2" fontId="0" fillId="7" borderId="0" xfId="0" applyNumberFormat="1" applyFill="1"/>
    <xf numFmtId="2" fontId="0" fillId="7" borderId="0" xfId="0" applyNumberFormat="1" applyFill="1" applyBorder="1"/>
    <xf numFmtId="2" fontId="3" fillId="7" borderId="0" xfId="0" applyNumberFormat="1" applyFont="1" applyFill="1" applyBorder="1"/>
    <xf numFmtId="2" fontId="8" fillId="0" borderId="0" xfId="0" applyNumberFormat="1" applyFont="1" applyFill="1" applyAlignment="1">
      <alignment horizontal="center"/>
    </xf>
    <xf numFmtId="0" fontId="2" fillId="0" borderId="0" xfId="0" applyFont="1" applyFill="1"/>
    <xf numFmtId="2" fontId="7" fillId="0" borderId="0" xfId="0" applyNumberFormat="1" applyFont="1" applyFill="1" applyBorder="1" applyAlignment="1" applyProtection="1"/>
    <xf numFmtId="2" fontId="3" fillId="0" borderId="0" xfId="0" applyNumberFormat="1" applyFont="1"/>
    <xf numFmtId="2" fontId="3" fillId="0" borderId="0" xfId="0" applyNumberFormat="1" applyFont="1" applyFill="1"/>
    <xf numFmtId="2" fontId="0" fillId="0" borderId="0" xfId="0" applyNumberFormat="1"/>
    <xf numFmtId="2" fontId="0" fillId="8" borderId="0" xfId="0" applyNumberFormat="1" applyFill="1"/>
    <xf numFmtId="2" fontId="2" fillId="9" borderId="0" xfId="1" applyNumberFormat="1" applyFont="1" applyFill="1"/>
    <xf numFmtId="2" fontId="5" fillId="9" borderId="0" xfId="1" applyNumberFormat="1" applyFont="1" applyFill="1"/>
    <xf numFmtId="1" fontId="2" fillId="9" borderId="0" xfId="1" applyNumberFormat="1" applyFont="1" applyFill="1"/>
    <xf numFmtId="0" fontId="0" fillId="0" borderId="0" xfId="0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10" borderId="0" xfId="0" applyFont="1" applyFill="1" applyBorder="1" applyAlignment="1">
      <alignment horizontal="right"/>
    </xf>
    <xf numFmtId="2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3" fillId="0" borderId="0" xfId="0" applyNumberFormat="1" applyFont="1" applyFill="1" applyBorder="1"/>
    <xf numFmtId="1" fontId="3" fillId="0" borderId="0" xfId="0" applyNumberFormat="1" applyFont="1" applyBorder="1"/>
    <xf numFmtId="1" fontId="0" fillId="0" borderId="0" xfId="0" applyNumberFormat="1"/>
    <xf numFmtId="1" fontId="0" fillId="7" borderId="0" xfId="0" applyNumberFormat="1" applyFill="1"/>
    <xf numFmtId="2" fontId="2" fillId="11" borderId="0" xfId="1" applyNumberFormat="1" applyFont="1" applyFill="1"/>
    <xf numFmtId="2" fontId="5" fillId="11" borderId="0" xfId="1" applyNumberFormat="1" applyFont="1" applyFill="1"/>
    <xf numFmtId="1" fontId="2" fillId="11" borderId="0" xfId="1" applyNumberFormat="1" applyFont="1" applyFill="1"/>
    <xf numFmtId="2" fontId="3" fillId="11" borderId="0" xfId="1" applyNumberFormat="1" applyFont="1" applyFill="1"/>
    <xf numFmtId="2" fontId="0" fillId="11" borderId="0" xfId="0" applyNumberFormat="1" applyFill="1"/>
    <xf numFmtId="0" fontId="0" fillId="11" borderId="0" xfId="0" applyFill="1"/>
    <xf numFmtId="0" fontId="1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8" fillId="12" borderId="4" xfId="0" applyFont="1" applyFill="1" applyBorder="1"/>
    <xf numFmtId="0" fontId="0" fillId="0" borderId="0" xfId="0" applyAlignment="1">
      <alignment horizontal="center"/>
    </xf>
    <xf numFmtId="2" fontId="2" fillId="13" borderId="0" xfId="1" applyNumberFormat="1" applyFont="1" applyFill="1"/>
    <xf numFmtId="2" fontId="3" fillId="13" borderId="0" xfId="1" applyNumberFormat="1" applyFont="1" applyFill="1"/>
    <xf numFmtId="2" fontId="0" fillId="13" borderId="0" xfId="0" applyNumberFormat="1" applyFill="1"/>
  </cellXfs>
  <cellStyles count="5">
    <cellStyle name="Followed Hyperlink" xfId="4" builtinId="9" hidden="1"/>
    <cellStyle name="Hyperlink" xfId="3" builtinId="8" hidden="1"/>
    <cellStyle name="Normal" xfId="0" builtinId="0"/>
    <cellStyle name="Normal 2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97"/>
  <sheetViews>
    <sheetView tabSelected="1" zoomScale="57" workbookViewId="0">
      <pane xSplit="1" ySplit="1" topLeftCell="AL2" activePane="bottomRight" state="frozen"/>
      <selection pane="topRight" activeCell="C1" sqref="C1"/>
      <selection pane="bottomLeft" activeCell="A2" sqref="A2"/>
      <selection pane="bottomRight" activeCell="BN2" sqref="BN2:BO2"/>
    </sheetView>
  </sheetViews>
  <sheetFormatPr baseColWidth="10" defaultColWidth="8.83203125" defaultRowHeight="15" x14ac:dyDescent="0.2"/>
  <cols>
    <col min="1" max="1" width="18" bestFit="1" customWidth="1"/>
    <col min="2" max="2" width="7.6640625" style="38" bestFit="1" customWidth="1"/>
    <col min="3" max="3" width="7.1640625" style="38" bestFit="1" customWidth="1"/>
    <col min="4" max="4" width="7.6640625" style="38" bestFit="1" customWidth="1"/>
    <col min="5" max="5" width="7.1640625" style="38" bestFit="1" customWidth="1"/>
    <col min="6" max="6" width="7.6640625" style="38" bestFit="1" customWidth="1"/>
    <col min="7" max="7" width="7.5" style="38" bestFit="1" customWidth="1"/>
    <col min="8" max="8" width="7.83203125" style="38" bestFit="1" customWidth="1"/>
    <col min="9" max="9" width="6.6640625" style="38" bestFit="1" customWidth="1"/>
    <col min="10" max="10" width="6.83203125" style="38" bestFit="1" customWidth="1"/>
    <col min="11" max="11" width="7.5" style="73" bestFit="1" customWidth="1"/>
    <col min="12" max="12" width="7.5" style="38" bestFit="1" customWidth="1"/>
    <col min="13" max="13" width="6.5" style="38" bestFit="1" customWidth="1"/>
    <col min="14" max="14" width="6.83203125" style="38" bestFit="1" customWidth="1"/>
    <col min="15" max="15" width="6.1640625" style="38" bestFit="1" customWidth="1"/>
    <col min="16" max="16" width="6.6640625" style="38" bestFit="1" customWidth="1"/>
    <col min="17" max="17" width="7.1640625" style="38" bestFit="1" customWidth="1"/>
    <col min="18" max="21" width="6.6640625" bestFit="1" customWidth="1"/>
    <col min="22" max="22" width="7.5" style="38" bestFit="1" customWidth="1"/>
    <col min="23" max="23" width="5.6640625" style="38" bestFit="1" customWidth="1"/>
    <col min="24" max="24" width="6.1640625" style="38" bestFit="1" customWidth="1"/>
    <col min="25" max="26" width="6.6640625" style="38" bestFit="1" customWidth="1"/>
    <col min="27" max="27" width="5.6640625" style="38" bestFit="1" customWidth="1"/>
    <col min="28" max="28" width="6.1640625" style="38" bestFit="1" customWidth="1"/>
    <col min="29" max="29" width="5.33203125" style="38" bestFit="1" customWidth="1"/>
    <col min="30" max="30" width="7.1640625" style="73" bestFit="1" customWidth="1"/>
    <col min="31" max="31" width="7" style="38" bestFit="1" customWidth="1"/>
    <col min="32" max="32" width="11.6640625" bestFit="1" customWidth="1"/>
    <col min="33" max="33" width="12" style="39" bestFit="1" customWidth="1"/>
    <col min="34" max="34" width="12.1640625" style="39" bestFit="1" customWidth="1"/>
    <col min="35" max="35" width="11.83203125" style="65" bestFit="1" customWidth="1"/>
    <col min="36" max="36" width="7.5" style="13" bestFit="1" customWidth="1"/>
    <col min="37" max="37" width="9.83203125" style="13" bestFit="1" customWidth="1"/>
    <col min="38" max="38" width="18.5" bestFit="1" customWidth="1"/>
    <col min="39" max="39" width="9.83203125" style="61" bestFit="1" customWidth="1"/>
    <col min="40" max="40" width="9" style="61" bestFit="1" customWidth="1"/>
    <col min="41" max="41" width="9.83203125" style="61" bestFit="1" customWidth="1"/>
    <col min="42" max="42" width="9" style="61" bestFit="1" customWidth="1"/>
    <col min="43" max="43" width="8" style="61" bestFit="1" customWidth="1"/>
    <col min="44" max="44" width="7.5" style="61" bestFit="1" customWidth="1"/>
    <col min="45" max="45" width="7.83203125" style="61" bestFit="1" customWidth="1"/>
    <col min="46" max="46" width="9.1640625" style="61" bestFit="1" customWidth="1"/>
    <col min="47" max="47" width="7.1640625" style="61" bestFit="1" customWidth="1"/>
    <col min="48" max="48" width="9" style="61" bestFit="1" customWidth="1"/>
    <col min="49" max="49" width="9.1640625" style="61" bestFit="1" customWidth="1"/>
    <col min="50" max="50" width="6.83203125" style="61" bestFit="1" customWidth="1"/>
    <col min="51" max="51" width="8" style="61" bestFit="1" customWidth="1"/>
    <col min="52" max="52" width="9.5" style="61" bestFit="1" customWidth="1"/>
    <col min="53" max="53" width="7.1640625" style="61" bestFit="1" customWidth="1"/>
    <col min="54" max="54" width="7.1640625" style="62" bestFit="1" customWidth="1"/>
    <col min="55" max="55" width="6.6640625" style="62" bestFit="1" customWidth="1"/>
    <col min="56" max="56" width="9" style="62" bestFit="1" customWidth="1"/>
    <col min="57" max="57" width="9.83203125" style="62" bestFit="1" customWidth="1"/>
    <col min="58" max="58" width="8" style="61" bestFit="1" customWidth="1"/>
    <col min="59" max="59" width="9" style="61" bestFit="1" customWidth="1"/>
    <col min="60" max="61" width="7.1640625" style="61" bestFit="1" customWidth="1"/>
    <col min="62" max="62" width="8" style="61" bestFit="1" customWidth="1"/>
    <col min="63" max="64" width="9" style="61" bestFit="1" customWidth="1"/>
    <col min="65" max="65" width="8" style="61" bestFit="1" customWidth="1"/>
    <col min="66" max="66" width="15.5" bestFit="1" customWidth="1"/>
    <col min="67" max="67" width="14" bestFit="1" customWidth="1"/>
    <col min="68" max="68" width="11.33203125" bestFit="1" customWidth="1"/>
    <col min="69" max="69" width="13.5" bestFit="1" customWidth="1"/>
    <col min="70" max="70" width="13.83203125" bestFit="1" customWidth="1"/>
    <col min="71" max="71" width="13.5" bestFit="1" customWidth="1"/>
    <col min="72" max="72" width="14.33203125" bestFit="1" customWidth="1"/>
    <col min="73" max="73" width="13.33203125" bestFit="1" customWidth="1"/>
    <col min="74" max="74" width="12.6640625" bestFit="1" customWidth="1"/>
    <col min="75" max="75" width="13.6640625" bestFit="1" customWidth="1"/>
    <col min="76" max="77" width="13.5" bestFit="1" customWidth="1"/>
    <col min="78" max="78" width="13.83203125" bestFit="1" customWidth="1"/>
    <col min="79" max="79" width="13.6640625" bestFit="1" customWidth="1"/>
    <col min="80" max="80" width="12.5" bestFit="1" customWidth="1"/>
    <col min="81" max="81" width="14.5" bestFit="1" customWidth="1"/>
    <col min="82" max="83" width="14.33203125" bestFit="1" customWidth="1"/>
    <col min="84" max="84" width="16.33203125" bestFit="1" customWidth="1"/>
    <col min="85" max="85" width="10" bestFit="1" customWidth="1"/>
    <col min="86" max="86" width="12.83203125" bestFit="1" customWidth="1"/>
    <col min="87" max="87" width="13.33203125" bestFit="1" customWidth="1"/>
    <col min="88" max="88" width="13.5" bestFit="1" customWidth="1"/>
    <col min="89" max="89" width="13.1640625" bestFit="1" customWidth="1"/>
    <col min="90" max="90" width="13.83203125" bestFit="1" customWidth="1"/>
    <col min="91" max="91" width="12.83203125" bestFit="1" customWidth="1"/>
    <col min="92" max="92" width="12.5" bestFit="1" customWidth="1"/>
    <col min="93" max="93" width="13.5" bestFit="1" customWidth="1"/>
    <col min="94" max="94" width="13.33203125" bestFit="1" customWidth="1"/>
    <col min="95" max="95" width="13.1640625" bestFit="1" customWidth="1"/>
    <col min="96" max="98" width="13.5" bestFit="1" customWidth="1"/>
    <col min="99" max="99" width="13.6640625" bestFit="1" customWidth="1"/>
    <col min="100" max="100" width="14.1640625" bestFit="1" customWidth="1"/>
    <col min="101" max="101" width="13.5" bestFit="1" customWidth="1"/>
    <col min="102" max="102" width="14.5" bestFit="1" customWidth="1"/>
    <col min="103" max="103" width="13.5" bestFit="1" customWidth="1"/>
    <col min="104" max="104" width="12.83203125" bestFit="1" customWidth="1"/>
    <col min="105" max="105" width="13.83203125" bestFit="1" customWidth="1"/>
    <col min="106" max="106" width="13.6640625" bestFit="1" customWidth="1"/>
    <col min="107" max="107" width="13.5" bestFit="1" customWidth="1"/>
    <col min="108" max="108" width="14.1640625" bestFit="1" customWidth="1"/>
    <col min="109" max="109" width="13.83203125" bestFit="1" customWidth="1"/>
    <col min="110" max="110" width="11" bestFit="1" customWidth="1"/>
    <col min="111" max="111" width="15" bestFit="1" customWidth="1"/>
    <col min="112" max="112" width="15.1640625" bestFit="1" customWidth="1"/>
    <col min="113" max="113" width="15.33203125" bestFit="1" customWidth="1"/>
    <col min="114" max="114" width="15.1640625" bestFit="1" customWidth="1"/>
    <col min="115" max="115" width="15.5" bestFit="1" customWidth="1"/>
    <col min="116" max="116" width="15.1640625" bestFit="1" customWidth="1"/>
    <col min="117" max="117" width="14.5" bestFit="1" customWidth="1"/>
    <col min="118" max="118" width="15.5" bestFit="1" customWidth="1"/>
    <col min="119" max="119" width="15.33203125" bestFit="1" customWidth="1"/>
    <col min="120" max="120" width="14.6640625" bestFit="1" customWidth="1"/>
    <col min="121" max="122" width="15.1640625" bestFit="1" customWidth="1"/>
    <col min="123" max="123" width="14.5" bestFit="1" customWidth="1"/>
    <col min="124" max="125" width="14.33203125" bestFit="1" customWidth="1"/>
    <col min="126" max="126" width="16.33203125" bestFit="1" customWidth="1"/>
    <col min="127" max="127" width="13.6640625" bestFit="1" customWidth="1"/>
    <col min="128" max="128" width="9.1640625" bestFit="1" customWidth="1"/>
    <col min="129" max="129" width="10.1640625" bestFit="1" customWidth="1"/>
    <col min="130" max="130" width="9.33203125" style="38" bestFit="1" customWidth="1"/>
    <col min="131" max="131" width="18.33203125" bestFit="1" customWidth="1"/>
    <col min="132" max="132" width="11.83203125" style="5" bestFit="1" customWidth="1"/>
    <col min="133" max="133" width="15.5" bestFit="1" customWidth="1"/>
    <col min="134" max="134" width="20.6640625" bestFit="1" customWidth="1"/>
    <col min="135" max="135" width="25.83203125" bestFit="1" customWidth="1"/>
    <col min="136" max="136" width="24.83203125" bestFit="1" customWidth="1"/>
    <col min="137" max="137" width="20.33203125" bestFit="1" customWidth="1"/>
    <col min="138" max="138" width="19.1640625" style="56" bestFit="1" customWidth="1"/>
    <col min="139" max="139" width="27.1640625" style="55" bestFit="1" customWidth="1"/>
    <col min="140" max="140" width="10.83203125" style="28" customWidth="1"/>
    <col min="141" max="141" width="21" bestFit="1" customWidth="1"/>
    <col min="142" max="142" width="9.83203125" bestFit="1" customWidth="1"/>
    <col min="143" max="143" width="14.83203125" bestFit="1" customWidth="1"/>
    <col min="144" max="144" width="13.83203125" bestFit="1" customWidth="1"/>
    <col min="145" max="145" width="9.5" bestFit="1" customWidth="1"/>
    <col min="146" max="146" width="11.5" bestFit="1" customWidth="1"/>
    <col min="147" max="147" width="6.6640625" bestFit="1" customWidth="1"/>
    <col min="148" max="148" width="7.6640625" bestFit="1" customWidth="1"/>
    <col min="149" max="149" width="6.6640625" bestFit="1" customWidth="1"/>
    <col min="150" max="150" width="8.6640625" bestFit="1" customWidth="1"/>
    <col min="151" max="151" width="6.1640625" bestFit="1" customWidth="1"/>
    <col min="152" max="152" width="8" style="38" bestFit="1" customWidth="1"/>
    <col min="153" max="153" width="10.33203125" style="38" bestFit="1" customWidth="1"/>
  </cols>
  <sheetData>
    <row r="1" spans="1:153" s="34" customFormat="1" ht="15" customHeight="1" x14ac:dyDescent="0.2">
      <c r="A1" s="8" t="s">
        <v>22</v>
      </c>
      <c r="B1" s="9" t="s">
        <v>0</v>
      </c>
      <c r="C1" s="9" t="s">
        <v>1</v>
      </c>
      <c r="D1" s="40" t="s">
        <v>2</v>
      </c>
      <c r="E1" s="9" t="s">
        <v>3</v>
      </c>
      <c r="F1" s="40" t="s">
        <v>4</v>
      </c>
      <c r="G1" s="9" t="s">
        <v>5</v>
      </c>
      <c r="H1" s="40" t="s">
        <v>6</v>
      </c>
      <c r="I1" s="9" t="s">
        <v>194</v>
      </c>
      <c r="J1" s="40" t="s">
        <v>7</v>
      </c>
      <c r="K1" s="71" t="s">
        <v>260</v>
      </c>
      <c r="L1" s="9" t="s">
        <v>8</v>
      </c>
      <c r="M1" s="40" t="s">
        <v>9</v>
      </c>
      <c r="N1" s="40" t="s">
        <v>10</v>
      </c>
      <c r="O1" s="9" t="s">
        <v>11</v>
      </c>
      <c r="P1" s="40" t="s">
        <v>12</v>
      </c>
      <c r="Q1" s="9" t="s">
        <v>13</v>
      </c>
      <c r="R1" s="40" t="s">
        <v>14</v>
      </c>
      <c r="S1" s="41" t="s">
        <v>193</v>
      </c>
      <c r="T1" s="10" t="s">
        <v>15</v>
      </c>
      <c r="U1" s="42" t="s">
        <v>192</v>
      </c>
      <c r="V1" s="10" t="s">
        <v>211</v>
      </c>
      <c r="W1" s="42" t="s">
        <v>190</v>
      </c>
      <c r="X1" s="41" t="s">
        <v>134</v>
      </c>
      <c r="Y1" s="9" t="s">
        <v>212</v>
      </c>
      <c r="Z1" s="40" t="s">
        <v>191</v>
      </c>
      <c r="AA1" s="9" t="s">
        <v>16</v>
      </c>
      <c r="AB1" s="9" t="s">
        <v>17</v>
      </c>
      <c r="AC1" s="9" t="s">
        <v>18</v>
      </c>
      <c r="AD1" s="71" t="s">
        <v>261</v>
      </c>
      <c r="AE1" s="9" t="s">
        <v>215</v>
      </c>
      <c r="AF1" s="9" t="s">
        <v>19</v>
      </c>
      <c r="AG1" s="9" t="s">
        <v>20</v>
      </c>
      <c r="AH1" s="9" t="s">
        <v>21</v>
      </c>
      <c r="AJ1" s="64" t="s">
        <v>257</v>
      </c>
      <c r="AK1" s="64" t="s">
        <v>258</v>
      </c>
      <c r="AL1" s="69" t="s">
        <v>259</v>
      </c>
      <c r="AM1" s="57" t="s">
        <v>216</v>
      </c>
      <c r="AN1" s="57" t="s">
        <v>217</v>
      </c>
      <c r="AO1" s="57" t="s">
        <v>218</v>
      </c>
      <c r="AP1" s="57" t="s">
        <v>219</v>
      </c>
      <c r="AQ1" s="57" t="s">
        <v>220</v>
      </c>
      <c r="AR1" s="57" t="s">
        <v>221</v>
      </c>
      <c r="AS1" s="57" t="s">
        <v>222</v>
      </c>
      <c r="AT1" s="57" t="s">
        <v>223</v>
      </c>
      <c r="AU1" s="57" t="s">
        <v>224</v>
      </c>
      <c r="AV1" s="57" t="s">
        <v>225</v>
      </c>
      <c r="AW1" s="57" t="s">
        <v>226</v>
      </c>
      <c r="AX1" s="57" t="s">
        <v>227</v>
      </c>
      <c r="AY1" s="57" t="s">
        <v>228</v>
      </c>
      <c r="AZ1" s="57" t="s">
        <v>229</v>
      </c>
      <c r="BA1" s="57" t="s">
        <v>230</v>
      </c>
      <c r="BB1" s="57" t="s">
        <v>231</v>
      </c>
      <c r="BC1" s="58" t="s">
        <v>232</v>
      </c>
      <c r="BD1" s="59" t="s">
        <v>233</v>
      </c>
      <c r="BE1" s="59" t="s">
        <v>234</v>
      </c>
      <c r="BF1" s="59" t="s">
        <v>235</v>
      </c>
      <c r="BG1" s="59" t="s">
        <v>236</v>
      </c>
      <c r="BH1" s="58" t="s">
        <v>237</v>
      </c>
      <c r="BI1" s="57" t="s">
        <v>238</v>
      </c>
      <c r="BJ1" s="57" t="s">
        <v>239</v>
      </c>
      <c r="BK1" s="57" t="s">
        <v>240</v>
      </c>
      <c r="BL1" s="57" t="s">
        <v>241</v>
      </c>
      <c r="BM1" s="57" t="s">
        <v>242</v>
      </c>
      <c r="BN1" s="8" t="s">
        <v>200</v>
      </c>
      <c r="BO1" s="8" t="s">
        <v>201</v>
      </c>
      <c r="BP1" s="8" t="s">
        <v>202</v>
      </c>
      <c r="BQ1" s="27" t="s">
        <v>185</v>
      </c>
      <c r="BR1" s="23" t="s">
        <v>137</v>
      </c>
      <c r="BS1" s="23" t="s">
        <v>138</v>
      </c>
      <c r="BT1" s="23" t="s">
        <v>139</v>
      </c>
      <c r="BU1" s="23" t="s">
        <v>195</v>
      </c>
      <c r="BV1" s="23" t="s">
        <v>196</v>
      </c>
      <c r="BW1" s="23" t="s">
        <v>140</v>
      </c>
      <c r="BX1" s="23" t="s">
        <v>141</v>
      </c>
      <c r="BY1" s="23" t="s">
        <v>142</v>
      </c>
      <c r="BZ1" s="23" t="s">
        <v>145</v>
      </c>
      <c r="CA1" s="23" t="s">
        <v>146</v>
      </c>
      <c r="CB1" s="23" t="s">
        <v>147</v>
      </c>
      <c r="CC1" s="23" t="s">
        <v>148</v>
      </c>
      <c r="CD1" s="23" t="s">
        <v>143</v>
      </c>
      <c r="CE1" s="24" t="s">
        <v>207</v>
      </c>
      <c r="CF1" s="24" t="s">
        <v>208</v>
      </c>
      <c r="CG1" s="24" t="s">
        <v>209</v>
      </c>
      <c r="CH1" s="24" t="s">
        <v>210</v>
      </c>
      <c r="CI1" s="22" t="s">
        <v>144</v>
      </c>
      <c r="CJ1" s="26" t="s">
        <v>149</v>
      </c>
      <c r="CK1" s="26" t="s">
        <v>150</v>
      </c>
      <c r="CL1" s="26" t="s">
        <v>151</v>
      </c>
      <c r="CM1" s="26" t="s">
        <v>152</v>
      </c>
      <c r="CN1" s="26" t="s">
        <v>153</v>
      </c>
      <c r="CO1" s="26" t="s">
        <v>154</v>
      </c>
      <c r="CP1" s="26" t="s">
        <v>155</v>
      </c>
      <c r="CQ1" s="26" t="s">
        <v>156</v>
      </c>
      <c r="CR1" s="26" t="s">
        <v>157</v>
      </c>
      <c r="CS1" s="26" t="s">
        <v>158</v>
      </c>
      <c r="CT1" s="26" t="s">
        <v>159</v>
      </c>
      <c r="CU1" s="26" t="s">
        <v>160</v>
      </c>
      <c r="CV1" s="25" t="s">
        <v>161</v>
      </c>
      <c r="CW1" s="25" t="s">
        <v>162</v>
      </c>
      <c r="CX1" s="25" t="s">
        <v>163</v>
      </c>
      <c r="CY1" s="25" t="s">
        <v>135</v>
      </c>
      <c r="CZ1" s="25" t="s">
        <v>136</v>
      </c>
      <c r="DA1" s="25" t="s">
        <v>164</v>
      </c>
      <c r="DB1" s="25" t="s">
        <v>165</v>
      </c>
      <c r="DC1" s="25" t="s">
        <v>166</v>
      </c>
      <c r="DD1" s="25" t="s">
        <v>167</v>
      </c>
      <c r="DE1" s="25" t="s">
        <v>168</v>
      </c>
      <c r="DF1" s="25" t="s">
        <v>169</v>
      </c>
      <c r="DG1" s="25" t="s">
        <v>170</v>
      </c>
      <c r="DH1" s="24" t="s">
        <v>171</v>
      </c>
      <c r="DI1" s="24" t="s">
        <v>172</v>
      </c>
      <c r="DJ1" s="24" t="s">
        <v>173</v>
      </c>
      <c r="DK1" s="24" t="s">
        <v>174</v>
      </c>
      <c r="DL1" s="24" t="s">
        <v>175</v>
      </c>
      <c r="DM1" s="24" t="s">
        <v>176</v>
      </c>
      <c r="DN1" s="24" t="s">
        <v>177</v>
      </c>
      <c r="DO1" s="24" t="s">
        <v>178</v>
      </c>
      <c r="DP1" s="24" t="s">
        <v>179</v>
      </c>
      <c r="DQ1" s="24" t="s">
        <v>180</v>
      </c>
      <c r="DR1" s="24" t="s">
        <v>181</v>
      </c>
      <c r="DS1" s="24" t="s">
        <v>182</v>
      </c>
      <c r="DT1" s="24" t="s">
        <v>183</v>
      </c>
      <c r="DU1" s="24" t="s">
        <v>205</v>
      </c>
      <c r="DV1" s="24" t="s">
        <v>206</v>
      </c>
      <c r="DW1" s="24" t="s">
        <v>213</v>
      </c>
      <c r="DX1" s="24" t="s">
        <v>214</v>
      </c>
      <c r="DY1" s="27" t="s">
        <v>186</v>
      </c>
      <c r="DZ1" s="27" t="s">
        <v>187</v>
      </c>
      <c r="EA1" s="27" t="s">
        <v>188</v>
      </c>
      <c r="EB1" s="48" t="s">
        <v>118</v>
      </c>
      <c r="EC1" s="34" t="s">
        <v>184</v>
      </c>
      <c r="ED1" s="34" t="s">
        <v>204</v>
      </c>
      <c r="EE1" s="33" t="s">
        <v>189</v>
      </c>
      <c r="EF1" s="49" t="s">
        <v>119</v>
      </c>
      <c r="EG1" s="49" t="s">
        <v>120</v>
      </c>
      <c r="EH1" s="52" t="s">
        <v>121</v>
      </c>
      <c r="EI1" s="52" t="s">
        <v>122</v>
      </c>
      <c r="EJ1" s="51" t="s">
        <v>123</v>
      </c>
      <c r="EK1" s="49" t="s">
        <v>203</v>
      </c>
      <c r="EL1" s="49" t="s">
        <v>197</v>
      </c>
      <c r="EM1" s="34" t="s">
        <v>124</v>
      </c>
      <c r="EN1" s="49" t="s">
        <v>125</v>
      </c>
      <c r="EO1" s="12" t="s">
        <v>198</v>
      </c>
      <c r="EP1" s="12" t="s">
        <v>126</v>
      </c>
      <c r="EQ1" s="12" t="s">
        <v>127</v>
      </c>
      <c r="ER1" s="12" t="s">
        <v>128</v>
      </c>
      <c r="ES1" s="12" t="s">
        <v>129</v>
      </c>
      <c r="ET1" s="12" t="s">
        <v>130</v>
      </c>
      <c r="EU1" s="12" t="s">
        <v>131</v>
      </c>
      <c r="EV1" s="12" t="s">
        <v>132</v>
      </c>
      <c r="EW1" s="12" t="s">
        <v>133</v>
      </c>
    </row>
    <row r="2" spans="1:153" x14ac:dyDescent="0.2">
      <c r="A2" s="6" t="s">
        <v>97</v>
      </c>
      <c r="B2" s="1">
        <v>482.29975170184304</v>
      </c>
      <c r="C2" s="1">
        <v>9.4247263452990389</v>
      </c>
      <c r="D2" s="36">
        <v>30.432883298223306</v>
      </c>
      <c r="E2" s="1">
        <v>3.8763443718463093</v>
      </c>
      <c r="F2" s="36">
        <v>3.3626064518113226</v>
      </c>
      <c r="G2" s="1">
        <v>2.30251437172396</v>
      </c>
      <c r="H2" s="36">
        <v>1.1385844703179804</v>
      </c>
      <c r="I2" s="1">
        <v>37.264380442062127</v>
      </c>
      <c r="J2" s="1">
        <v>2.6553774843018503</v>
      </c>
      <c r="K2" s="72">
        <f>SUM(B2:J2)</f>
        <v>572.75716893742901</v>
      </c>
      <c r="L2" s="1">
        <v>85.94299255504589</v>
      </c>
      <c r="M2" s="1">
        <v>267.7046447419691</v>
      </c>
      <c r="N2" s="36">
        <v>0</v>
      </c>
      <c r="O2" s="1">
        <v>4.7351119596877735</v>
      </c>
      <c r="P2" s="1">
        <v>16.921110797176731</v>
      </c>
      <c r="Q2" s="1">
        <v>0.75156175468504882</v>
      </c>
      <c r="R2" s="1">
        <v>1.8224968769040613</v>
      </c>
      <c r="S2" s="36">
        <v>0</v>
      </c>
      <c r="T2" s="1">
        <v>152.92883159625168</v>
      </c>
      <c r="U2" s="1">
        <v>343.3534964987852</v>
      </c>
      <c r="V2" s="1">
        <v>30.372265297726916</v>
      </c>
      <c r="W2" s="1">
        <v>92.79136835522695</v>
      </c>
      <c r="X2" s="36">
        <v>0</v>
      </c>
      <c r="Y2" s="1">
        <v>1.1011597073023329</v>
      </c>
      <c r="Z2" s="1">
        <v>6.4477018874992043</v>
      </c>
      <c r="AA2" s="1">
        <v>204.66234463442058</v>
      </c>
      <c r="AB2" s="1">
        <v>61.890705460319815</v>
      </c>
      <c r="AC2" s="1">
        <v>5.5243083831312862</v>
      </c>
      <c r="AD2" s="72">
        <f>SUM(L2:AC2)</f>
        <v>1276.9501005061327</v>
      </c>
      <c r="AE2" s="36">
        <v>4.4774511776587085</v>
      </c>
      <c r="AF2" s="36">
        <v>1.1463573573526302</v>
      </c>
      <c r="AG2" s="36">
        <v>12.881345673337648</v>
      </c>
      <c r="AH2" s="13">
        <v>0</v>
      </c>
      <c r="AI2" s="65" t="s">
        <v>97</v>
      </c>
      <c r="AJ2" s="67">
        <v>1217.2632889070242</v>
      </c>
      <c r="AK2" s="68">
        <f>AJ2*0.000001</f>
        <v>1.2172632889070241E-3</v>
      </c>
      <c r="AL2" s="70">
        <v>3.75</v>
      </c>
      <c r="AM2" s="60">
        <f>(B2*$AL$2)/$AK$2</f>
        <v>1485811.7264884147</v>
      </c>
      <c r="AN2" s="60">
        <f>(C2*AL2)/AK2</f>
        <v>29034.576263780607</v>
      </c>
      <c r="AO2" s="60">
        <f>(D2*AL2)/AK2</f>
        <v>93754.008198841082</v>
      </c>
      <c r="AP2" s="60">
        <f>(E2*AL2)/AK2</f>
        <v>11941.780818409252</v>
      </c>
      <c r="AQ2" s="60">
        <f>(F2*AL2)/AK2</f>
        <v>10359.118121121295</v>
      </c>
      <c r="AR2" s="60">
        <f>(G2*AL2)/AK2</f>
        <v>7093.3124925813463</v>
      </c>
      <c r="AS2" s="60">
        <f>(H2*AL2)/AK2</f>
        <v>3507.6156511104232</v>
      </c>
      <c r="AT2" s="60">
        <f>(I2*AL2)/AK2</f>
        <v>114799.67229045925</v>
      </c>
      <c r="AU2" s="60">
        <f>(J2*AL2)/AK2</f>
        <v>8180.3712121088338</v>
      </c>
      <c r="AV2" s="60">
        <f>(L2*AL2)/AK2</f>
        <v>264762.95228684798</v>
      </c>
      <c r="AW2" s="60">
        <f>(M2*AL2)/AK2</f>
        <v>824712.637710265</v>
      </c>
      <c r="AX2" s="60">
        <f>(N2*AL2)/AK2</f>
        <v>0</v>
      </c>
      <c r="AY2" s="60">
        <f>(O2*AL2)/AK2</f>
        <v>14587.369890020092</v>
      </c>
      <c r="AZ2" s="60">
        <f>(P2*AL2)/AK2</f>
        <v>52128.546114610901</v>
      </c>
      <c r="BA2" s="60">
        <f>(Q2*AL2)/AK2</f>
        <v>2315.3220882883311</v>
      </c>
      <c r="BB2" s="60">
        <f>(R2*AL2)/AK2</f>
        <v>5614.5316717197456</v>
      </c>
      <c r="BC2" s="60">
        <f>(S2*AL2)/AK2</f>
        <v>0</v>
      </c>
      <c r="BD2" s="60">
        <f>(T2*AL2)/$AK2</f>
        <v>471124.96015621407</v>
      </c>
      <c r="BE2" s="60">
        <f t="shared" ref="BE2:BM2" si="0">(U2*$AL2)/$AK2</f>
        <v>1057762.6250657355</v>
      </c>
      <c r="BF2" s="60">
        <f t="shared" si="0"/>
        <v>93567.263470783466</v>
      </c>
      <c r="BG2" s="60">
        <f t="shared" si="0"/>
        <v>285860.61413594411</v>
      </c>
      <c r="BH2" s="60">
        <f t="shared" si="0"/>
        <v>0</v>
      </c>
      <c r="BI2" s="60">
        <f t="shared" si="0"/>
        <v>3392.3218912577859</v>
      </c>
      <c r="BJ2" s="60">
        <f t="shared" si="0"/>
        <v>19863.313301621161</v>
      </c>
      <c r="BK2" s="60">
        <f t="shared" si="0"/>
        <v>630499.41567546804</v>
      </c>
      <c r="BL2" s="60">
        <f t="shared" si="0"/>
        <v>190665.52617765393</v>
      </c>
      <c r="BM2" s="60">
        <f t="shared" si="0"/>
        <v>17018.632390814382</v>
      </c>
      <c r="BN2" s="5">
        <v>49.694704999999999</v>
      </c>
      <c r="BO2" s="5">
        <v>-102.871881</v>
      </c>
      <c r="BP2" s="5">
        <v>1.2</v>
      </c>
      <c r="BQ2" s="28">
        <v>0.245238238744</v>
      </c>
      <c r="BR2" s="19">
        <v>19</v>
      </c>
      <c r="BS2" s="19">
        <v>15</v>
      </c>
      <c r="BT2" s="19">
        <v>19</v>
      </c>
      <c r="BU2" s="19">
        <v>29</v>
      </c>
      <c r="BV2" s="19">
        <v>50</v>
      </c>
      <c r="BW2" s="19">
        <v>70</v>
      </c>
      <c r="BX2" s="19">
        <v>59</v>
      </c>
      <c r="BY2" s="19">
        <v>54</v>
      </c>
      <c r="BZ2" s="19">
        <v>46</v>
      </c>
      <c r="CA2" s="19">
        <v>24</v>
      </c>
      <c r="CB2" s="19">
        <v>15</v>
      </c>
      <c r="CC2" s="19">
        <v>18</v>
      </c>
      <c r="CD2" s="19">
        <v>418</v>
      </c>
      <c r="CE2" s="35">
        <f t="shared" ref="CE2:CE32" si="1">AVERAGE(BZ2:CB2)</f>
        <v>28.333333333333332</v>
      </c>
      <c r="CF2" s="35">
        <f t="shared" ref="CF2:CF32" si="2">AVERAGE(CC2,BR2,BS2)</f>
        <v>17.333333333333332</v>
      </c>
      <c r="CG2" s="35">
        <f t="shared" ref="CG2:CG32" si="3">AVERAGE(BT2:BV2)</f>
        <v>32.666666666666664</v>
      </c>
      <c r="CH2" s="35">
        <f t="shared" ref="CH2:CH32" si="4">AVERAGE(BW2:BY2)</f>
        <v>61</v>
      </c>
      <c r="CI2" s="19">
        <v>607</v>
      </c>
      <c r="CJ2" s="19">
        <v>-22.1</v>
      </c>
      <c r="CK2" s="19">
        <v>-19.3</v>
      </c>
      <c r="CL2" s="19">
        <v>-11.7</v>
      </c>
      <c r="CM2" s="19">
        <v>-2.6</v>
      </c>
      <c r="CN2" s="19">
        <v>3.8</v>
      </c>
      <c r="CO2" s="19">
        <v>9</v>
      </c>
      <c r="CP2" s="19">
        <v>11.7</v>
      </c>
      <c r="CQ2" s="19">
        <v>9.9</v>
      </c>
      <c r="CR2" s="19">
        <v>4.5</v>
      </c>
      <c r="CS2" s="19">
        <v>-1.2</v>
      </c>
      <c r="CT2" s="19">
        <v>-10.1</v>
      </c>
      <c r="CU2" s="19">
        <v>-18</v>
      </c>
      <c r="CV2" s="19">
        <v>-10.9</v>
      </c>
      <c r="CW2" s="19">
        <v>-7.8</v>
      </c>
      <c r="CX2" s="19">
        <v>-0.5</v>
      </c>
      <c r="CY2" s="19">
        <v>10.1</v>
      </c>
      <c r="CZ2" s="19">
        <v>18.100000000000001</v>
      </c>
      <c r="DA2" s="19">
        <v>22.8</v>
      </c>
      <c r="DB2" s="19">
        <v>26.5</v>
      </c>
      <c r="DC2" s="19">
        <v>25.4</v>
      </c>
      <c r="DD2" s="19">
        <v>18.899999999999999</v>
      </c>
      <c r="DE2" s="19">
        <v>12.3</v>
      </c>
      <c r="DF2" s="19">
        <v>0.3</v>
      </c>
      <c r="DG2" s="19">
        <v>-7.8</v>
      </c>
      <c r="DH2" s="21">
        <v>2.5</v>
      </c>
      <c r="DI2" s="21">
        <v>-16.5</v>
      </c>
      <c r="DJ2" s="21">
        <v>-13.6</v>
      </c>
      <c r="DK2" s="21">
        <v>-6.1</v>
      </c>
      <c r="DL2" s="21">
        <v>3.7</v>
      </c>
      <c r="DM2" s="21">
        <v>10.9</v>
      </c>
      <c r="DN2" s="21">
        <v>15.9</v>
      </c>
      <c r="DO2" s="21">
        <v>19.100000000000001</v>
      </c>
      <c r="DP2" s="21">
        <v>17.600000000000001</v>
      </c>
      <c r="DQ2" s="21">
        <v>11.7</v>
      </c>
      <c r="DR2" s="21">
        <v>5.5</v>
      </c>
      <c r="DS2" s="21">
        <v>-4.9000000000000004</v>
      </c>
      <c r="DT2" s="21">
        <v>-12.9</v>
      </c>
      <c r="DU2" s="35">
        <f t="shared" ref="DU2:DU32" si="5">AVERAGE(DQ2:DS2)</f>
        <v>4.0999999999999996</v>
      </c>
      <c r="DV2" s="35">
        <f t="shared" ref="DV2:DV32" si="6">AVERAGE(DT2,DI2,DJ2)</f>
        <v>-14.333333333333334</v>
      </c>
      <c r="DW2" s="35">
        <f t="shared" ref="DW2:DW32" si="7">AVERAGE(DK2:DM2)</f>
        <v>2.8333333333333335</v>
      </c>
      <c r="DX2" s="35">
        <f t="shared" ref="DX2:DX32" si="8">AVERAGE(DN2:DP2)</f>
        <v>17.533333333333335</v>
      </c>
      <c r="DY2" s="29">
        <v>1.8800000000000003</v>
      </c>
      <c r="DZ2" s="29">
        <v>6.76</v>
      </c>
      <c r="EA2" s="29">
        <v>6.9599999999999991</v>
      </c>
      <c r="EB2" s="7">
        <v>19.833333333333332</v>
      </c>
      <c r="EC2" s="5">
        <v>19.8</v>
      </c>
      <c r="ED2" s="5"/>
      <c r="EE2" s="28">
        <v>0.201375</v>
      </c>
      <c r="EF2" s="7">
        <v>94.933333333333337</v>
      </c>
      <c r="EG2" s="7">
        <v>7.4733333333333327</v>
      </c>
      <c r="EH2" s="53">
        <v>1567.3333333333333</v>
      </c>
      <c r="EI2" s="53">
        <v>1412.3333333333333</v>
      </c>
      <c r="EJ2" s="7">
        <v>0.793333333333333</v>
      </c>
      <c r="EK2" s="7"/>
      <c r="EL2" s="7">
        <v>9.1300000000000008</v>
      </c>
      <c r="EM2" s="7">
        <v>0</v>
      </c>
      <c r="EN2" s="7">
        <v>0</v>
      </c>
      <c r="EO2" s="14">
        <v>770.81</v>
      </c>
      <c r="EP2" s="14">
        <v>843.12</v>
      </c>
      <c r="EQ2" s="14">
        <v>18.670000000000002</v>
      </c>
      <c r="ER2" s="14">
        <v>190.3</v>
      </c>
      <c r="ES2" s="14">
        <v>283.10000000000002</v>
      </c>
      <c r="ET2" s="14">
        <v>59.84</v>
      </c>
      <c r="EU2" s="14">
        <v>57.56</v>
      </c>
      <c r="EV2" s="14">
        <v>40.85</v>
      </c>
      <c r="EW2" s="14">
        <v>95.9</v>
      </c>
    </row>
    <row r="3" spans="1:153" x14ac:dyDescent="0.2">
      <c r="A3" s="6" t="s">
        <v>52</v>
      </c>
      <c r="B3" s="1">
        <v>57.258848098460831</v>
      </c>
      <c r="C3" s="1">
        <v>2.3731853875818598</v>
      </c>
      <c r="D3" s="36">
        <v>6.1531662233782978</v>
      </c>
      <c r="E3" s="1">
        <v>1.4476388022082534</v>
      </c>
      <c r="F3" s="36">
        <v>0.89947635616311039</v>
      </c>
      <c r="G3" s="1">
        <v>0.7632728921886347</v>
      </c>
      <c r="H3" s="36">
        <v>0.2311877878148601</v>
      </c>
      <c r="I3" s="1">
        <v>10.393914045191876</v>
      </c>
      <c r="J3" s="1">
        <v>0.66209438015753586</v>
      </c>
      <c r="K3" s="72">
        <f t="shared" ref="K3:K65" si="9">SUM(B3:J3)</f>
        <v>80.182783973145277</v>
      </c>
      <c r="L3" s="1">
        <v>53.090139035007631</v>
      </c>
      <c r="M3" s="1">
        <v>53.133598740802093</v>
      </c>
      <c r="N3" s="36">
        <v>0</v>
      </c>
      <c r="O3" s="1">
        <v>0</v>
      </c>
      <c r="P3" s="1">
        <v>0</v>
      </c>
      <c r="Q3" s="1">
        <v>0</v>
      </c>
      <c r="R3" s="1">
        <v>0</v>
      </c>
      <c r="S3" s="36">
        <v>0</v>
      </c>
      <c r="T3" s="1">
        <v>45.085100328533905</v>
      </c>
      <c r="U3" s="1">
        <v>5.5576706617027414</v>
      </c>
      <c r="V3" s="1">
        <v>1.5850633192364283</v>
      </c>
      <c r="W3" s="1">
        <v>0.70456024183890409</v>
      </c>
      <c r="X3" s="36">
        <v>0</v>
      </c>
      <c r="Y3" s="1">
        <v>0.26100985851673891</v>
      </c>
      <c r="Z3" s="1">
        <v>0</v>
      </c>
      <c r="AA3" s="1">
        <v>25.956061841610389</v>
      </c>
      <c r="AB3" s="1">
        <v>1.3441558955712811</v>
      </c>
      <c r="AC3" s="1">
        <v>0.64702147807886379</v>
      </c>
      <c r="AD3" s="72">
        <f t="shared" ref="AD3:AD65" si="10">SUM(L3:AC3)</f>
        <v>187.36438140089896</v>
      </c>
      <c r="AE3" s="36">
        <v>0.51820096304509544</v>
      </c>
      <c r="AF3" s="36">
        <v>0.20487940716597586</v>
      </c>
      <c r="AG3" s="36">
        <v>1.8856660292808294</v>
      </c>
      <c r="AH3" s="13">
        <v>0</v>
      </c>
      <c r="AI3" s="65" t="s">
        <v>52</v>
      </c>
      <c r="AJ3" s="67">
        <v>944.05951003322491</v>
      </c>
      <c r="AK3" s="68">
        <f t="shared" ref="AK3:AK65" si="11">AJ3*0.000001</f>
        <v>9.4405951003322488E-4</v>
      </c>
      <c r="AL3" s="70">
        <v>3.75</v>
      </c>
      <c r="AM3" s="60">
        <f t="shared" ref="AM3:AM33" si="12">(B3*AL3)/AK3</f>
        <v>227444.00971255649</v>
      </c>
      <c r="AN3" s="60">
        <f t="shared" ref="AN3:AN65" si="13">(C3*AL3)/AK3</f>
        <v>9426.7841262663296</v>
      </c>
      <c r="AO3" s="60">
        <f t="shared" ref="AO3:AO65" si="14">(D3*AL3)/AK3</f>
        <v>24441.651286216635</v>
      </c>
      <c r="AP3" s="60">
        <f t="shared" ref="AP3:AP65" si="15">(E3*AL3)/AK3</f>
        <v>5750.3212992260378</v>
      </c>
      <c r="AQ3" s="60">
        <f t="shared" ref="AQ3:AQ65" si="16">(F3*AL3)/AK3</f>
        <v>3572.9064743947706</v>
      </c>
      <c r="AR3" s="60">
        <f t="shared" ref="AR3:AR65" si="17">(G3*AL3)/AK3</f>
        <v>3031.8780916752235</v>
      </c>
      <c r="AS3" s="60">
        <f t="shared" ref="AS3:AS65" si="18">(H3*AL3)/AK3</f>
        <v>918.32579947763475</v>
      </c>
      <c r="AT3" s="60">
        <f t="shared" ref="AT3:AT65" si="19">(I3*AL3)/AK3</f>
        <v>41286.780393852277</v>
      </c>
      <c r="AU3" s="60">
        <f t="shared" ref="AU3:AU65" si="20">(J3*AL3)/AK3</f>
        <v>2629.976075876169</v>
      </c>
      <c r="AV3" s="60">
        <f t="shared" ref="AV3:AV65" si="21">(L3*AL3)/AK3</f>
        <v>210885.03348085756</v>
      </c>
      <c r="AW3" s="60">
        <f t="shared" ref="AW3:AW65" si="22">(M3*AL3)/AK3</f>
        <v>211057.6644379076</v>
      </c>
      <c r="AX3" s="60">
        <f t="shared" ref="AX3:AX65" si="23">(N3*AL3)/AK3</f>
        <v>0</v>
      </c>
      <c r="AY3" s="60">
        <f t="shared" ref="AY3:AY65" si="24">(O3*AL3)/AK3</f>
        <v>0</v>
      </c>
      <c r="AZ3" s="60">
        <f>(P3*AL3)/AK3</f>
        <v>0</v>
      </c>
      <c r="BA3" s="60">
        <f t="shared" ref="BA3:BA65" si="25">(Q3*AL3)/AK3</f>
        <v>0</v>
      </c>
      <c r="BB3" s="60">
        <f t="shared" ref="BB3:BB65" si="26">(R3*AL3)/AK3</f>
        <v>0</v>
      </c>
      <c r="BC3" s="60">
        <f t="shared" ref="BC3:BC65" si="27">(S3*AL3)/AK3</f>
        <v>0</v>
      </c>
      <c r="BD3" s="60">
        <f>(T3*AL3)/$AK3</f>
        <v>179087.36095042565</v>
      </c>
      <c r="BE3" s="60">
        <f t="shared" ref="BE3:BE65" si="28">(U3*$AL3)/$AK3</f>
        <v>22076.219517826583</v>
      </c>
      <c r="BF3" s="60">
        <f t="shared" ref="BF3:BF65" si="29">(V3*$AL3)/$AK3</f>
        <v>6296.1999576990811</v>
      </c>
      <c r="BG3" s="60">
        <f t="shared" ref="BG3:BG65" si="30">(W3*$AL3)/$AK3</f>
        <v>2798.6592781665909</v>
      </c>
      <c r="BH3" s="60">
        <f t="shared" ref="BH3:BH65" si="31">(X3*$AL3)/$AK3</f>
        <v>0</v>
      </c>
      <c r="BI3" s="60">
        <f t="shared" ref="BI3:BI65" si="32">(Y3*$AL3)/$AK3</f>
        <v>1036.7852439761173</v>
      </c>
      <c r="BJ3" s="60">
        <f t="shared" ref="BJ3:BJ65" si="33">(Z3*$AL3)/$AK3</f>
        <v>0</v>
      </c>
      <c r="BK3" s="60">
        <f>(AA3*$AL3)/$AK3</f>
        <v>103102.85619877224</v>
      </c>
      <c r="BL3" s="60">
        <f t="shared" ref="BL3:BL65" si="34">(AB3*$AL3)/$AK3</f>
        <v>5339.2657505403531</v>
      </c>
      <c r="BM3" s="60">
        <f t="shared" ref="BM3:BM65" si="35">(AC3*$AL3)/$AK3</f>
        <v>2570.1033854426696</v>
      </c>
      <c r="BN3" s="5">
        <v>52.506999999999998</v>
      </c>
      <c r="BO3" s="5">
        <v>-109.55465</v>
      </c>
      <c r="BP3" s="5">
        <v>0.57999999999999996</v>
      </c>
      <c r="BQ3" s="28">
        <v>0.143163426303999</v>
      </c>
      <c r="BR3" s="19">
        <v>19</v>
      </c>
      <c r="BS3" s="19">
        <v>14</v>
      </c>
      <c r="BT3" s="19">
        <v>20</v>
      </c>
      <c r="BU3" s="19">
        <v>22</v>
      </c>
      <c r="BV3" s="19">
        <v>36</v>
      </c>
      <c r="BW3" s="19">
        <v>69</v>
      </c>
      <c r="BX3" s="19">
        <v>70</v>
      </c>
      <c r="BY3" s="19">
        <v>55</v>
      </c>
      <c r="BZ3" s="19">
        <v>33</v>
      </c>
      <c r="CA3" s="19">
        <v>16</v>
      </c>
      <c r="CB3" s="19">
        <v>15</v>
      </c>
      <c r="CC3" s="19">
        <v>20</v>
      </c>
      <c r="CD3" s="19">
        <v>389</v>
      </c>
      <c r="CE3" s="35">
        <f t="shared" si="1"/>
        <v>21.333333333333332</v>
      </c>
      <c r="CF3" s="35">
        <f t="shared" si="2"/>
        <v>17.666666666666668</v>
      </c>
      <c r="CG3" s="35">
        <f t="shared" si="3"/>
        <v>26</v>
      </c>
      <c r="CH3" s="35">
        <f t="shared" si="4"/>
        <v>64.666666666666671</v>
      </c>
      <c r="CI3" s="19">
        <v>643</v>
      </c>
      <c r="CJ3" s="19">
        <v>-22.3</v>
      </c>
      <c r="CK3" s="19">
        <v>-18.2</v>
      </c>
      <c r="CL3" s="19">
        <v>-12.7</v>
      </c>
      <c r="CM3" s="19">
        <v>-2.7</v>
      </c>
      <c r="CN3" s="19">
        <v>3.6</v>
      </c>
      <c r="CO3" s="19">
        <v>8.3000000000000007</v>
      </c>
      <c r="CP3" s="19">
        <v>10.8</v>
      </c>
      <c r="CQ3" s="19">
        <v>9.4</v>
      </c>
      <c r="CR3" s="19">
        <v>4.3</v>
      </c>
      <c r="CS3" s="19">
        <v>-1.5</v>
      </c>
      <c r="CT3" s="19">
        <v>-10.3</v>
      </c>
      <c r="CU3" s="19">
        <v>-17.600000000000001</v>
      </c>
      <c r="CV3" s="19">
        <v>-12.7</v>
      </c>
      <c r="CW3" s="19">
        <v>-7.7</v>
      </c>
      <c r="CX3" s="19">
        <v>-1.8</v>
      </c>
      <c r="CY3" s="19">
        <v>9.3000000000000007</v>
      </c>
      <c r="CZ3" s="19">
        <v>17.7</v>
      </c>
      <c r="DA3" s="19">
        <v>21.6</v>
      </c>
      <c r="DB3" s="19">
        <v>24.2</v>
      </c>
      <c r="DC3" s="19">
        <v>23.1</v>
      </c>
      <c r="DD3" s="19">
        <v>16.899999999999999</v>
      </c>
      <c r="DE3" s="19">
        <v>10.5</v>
      </c>
      <c r="DF3" s="19">
        <v>-1.2</v>
      </c>
      <c r="DG3" s="19">
        <v>-8.6</v>
      </c>
      <c r="DH3" s="21">
        <v>1.7</v>
      </c>
      <c r="DI3" s="21">
        <v>-17.5</v>
      </c>
      <c r="DJ3" s="21">
        <v>-13</v>
      </c>
      <c r="DK3" s="21">
        <v>-7.3</v>
      </c>
      <c r="DL3" s="21">
        <v>3.3</v>
      </c>
      <c r="DM3" s="21">
        <v>10.6</v>
      </c>
      <c r="DN3" s="21">
        <v>14.9</v>
      </c>
      <c r="DO3" s="21">
        <v>17.5</v>
      </c>
      <c r="DP3" s="21">
        <v>16.2</v>
      </c>
      <c r="DQ3" s="21">
        <v>10.6</v>
      </c>
      <c r="DR3" s="21">
        <v>4.5</v>
      </c>
      <c r="DS3" s="21">
        <v>-5.8</v>
      </c>
      <c r="DT3" s="21">
        <v>-13.1</v>
      </c>
      <c r="DU3" s="35">
        <f t="shared" si="5"/>
        <v>3.1</v>
      </c>
      <c r="DV3" s="35">
        <f t="shared" si="6"/>
        <v>-14.533333333333333</v>
      </c>
      <c r="DW3" s="35">
        <f t="shared" si="7"/>
        <v>2.1999999999999997</v>
      </c>
      <c r="DX3" s="35">
        <f t="shared" si="8"/>
        <v>16.2</v>
      </c>
      <c r="DY3" s="29">
        <v>2.2333333333333334</v>
      </c>
      <c r="DZ3" s="29">
        <v>6.666666666666667</v>
      </c>
      <c r="EA3" s="29">
        <v>6.8666666666666663</v>
      </c>
      <c r="EB3" s="7">
        <v>21.1</v>
      </c>
      <c r="EC3" s="5">
        <v>21.1</v>
      </c>
      <c r="ED3" s="29">
        <v>30</v>
      </c>
      <c r="EE3" s="28">
        <v>0.34275000000000005</v>
      </c>
      <c r="EF3" s="7">
        <v>190.6</v>
      </c>
      <c r="EG3" s="7">
        <v>13.44</v>
      </c>
      <c r="EH3" s="53">
        <v>23016</v>
      </c>
      <c r="EI3" s="53">
        <v>21217</v>
      </c>
      <c r="EJ3" s="7">
        <v>13.92</v>
      </c>
      <c r="EK3" s="7">
        <v>8.6</v>
      </c>
      <c r="EL3" s="7">
        <v>10.33</v>
      </c>
      <c r="EM3" s="7">
        <v>0</v>
      </c>
      <c r="EN3" s="7">
        <v>0</v>
      </c>
      <c r="EO3" s="15">
        <v>238.41</v>
      </c>
      <c r="EP3" s="15">
        <v>206.57</v>
      </c>
      <c r="EQ3" s="15">
        <v>192</v>
      </c>
      <c r="ER3" s="15">
        <v>14829.27</v>
      </c>
      <c r="ES3" s="15">
        <v>4396.5</v>
      </c>
      <c r="ET3" s="15">
        <v>1324.62</v>
      </c>
      <c r="EU3" s="15">
        <v>135</v>
      </c>
      <c r="EV3" s="15">
        <v>958.29</v>
      </c>
      <c r="EW3" s="15">
        <v>82.96</v>
      </c>
    </row>
    <row r="4" spans="1:153" x14ac:dyDescent="0.2">
      <c r="A4" s="6" t="s">
        <v>58</v>
      </c>
      <c r="B4" s="1">
        <v>473.62051136535393</v>
      </c>
      <c r="C4" s="1">
        <v>29.234732521239923</v>
      </c>
      <c r="D4" s="36">
        <v>166.52964198902563</v>
      </c>
      <c r="E4" s="1">
        <v>3.3079234704589187</v>
      </c>
      <c r="F4" s="36">
        <v>4.3986011675348671</v>
      </c>
      <c r="G4" s="1">
        <v>1.7494669209776497</v>
      </c>
      <c r="H4" s="36">
        <v>0.55802522117179909</v>
      </c>
      <c r="I4" s="1">
        <v>22.660920206104585</v>
      </c>
      <c r="J4" s="1">
        <v>1.4005723999015831</v>
      </c>
      <c r="K4" s="72">
        <f t="shared" si="9"/>
        <v>703.46039526176878</v>
      </c>
      <c r="L4" s="1">
        <v>21.138629200192767</v>
      </c>
      <c r="M4" s="1">
        <v>142.96697296740092</v>
      </c>
      <c r="N4" s="36">
        <v>0</v>
      </c>
      <c r="O4" s="1">
        <v>1.3815725689139653</v>
      </c>
      <c r="P4" s="1">
        <v>2.7701488820808176</v>
      </c>
      <c r="Q4" s="1">
        <v>0</v>
      </c>
      <c r="R4" s="1">
        <v>0</v>
      </c>
      <c r="S4" s="36">
        <v>0</v>
      </c>
      <c r="T4" s="1">
        <v>36.870613639439064</v>
      </c>
      <c r="U4" s="1">
        <v>78.973728838452502</v>
      </c>
      <c r="V4" s="1">
        <v>3.1895357931044059</v>
      </c>
      <c r="W4" s="1">
        <v>5.7463032576991697</v>
      </c>
      <c r="X4" s="36">
        <v>0</v>
      </c>
      <c r="Y4" s="1">
        <v>0.26595090364209356</v>
      </c>
      <c r="Z4" s="1">
        <v>0.77549499507923036</v>
      </c>
      <c r="AA4" s="1">
        <v>54.291847590690182</v>
      </c>
      <c r="AB4" s="1">
        <v>3.6544090959508719</v>
      </c>
      <c r="AC4" s="1">
        <v>1.5320873100961383</v>
      </c>
      <c r="AD4" s="72">
        <f t="shared" si="10"/>
        <v>353.55729504274211</v>
      </c>
      <c r="AE4" s="36">
        <v>30.503548679332283</v>
      </c>
      <c r="AF4" s="36">
        <v>7.5751826764968984</v>
      </c>
      <c r="AG4" s="36">
        <v>39.283921137668841</v>
      </c>
      <c r="AH4" s="13">
        <v>0</v>
      </c>
      <c r="AI4" s="65" t="s">
        <v>58</v>
      </c>
      <c r="AJ4" s="67">
        <v>655.23387250048415</v>
      </c>
      <c r="AK4" s="68">
        <f t="shared" si="11"/>
        <v>6.5523387250048415E-4</v>
      </c>
      <c r="AL4" s="70">
        <v>5.94</v>
      </c>
      <c r="AM4" s="60">
        <f t="shared" si="12"/>
        <v>4293590.3584687226</v>
      </c>
      <c r="AN4" s="60">
        <f t="shared" si="13"/>
        <v>265026.45614682691</v>
      </c>
      <c r="AO4" s="60">
        <f t="shared" si="14"/>
        <v>1509668.7075103575</v>
      </c>
      <c r="AP4" s="60">
        <f t="shared" si="15"/>
        <v>29987.865766984534</v>
      </c>
      <c r="AQ4" s="60">
        <f t="shared" si="16"/>
        <v>39875.366692276439</v>
      </c>
      <c r="AR4" s="60">
        <f t="shared" si="17"/>
        <v>15859.731840404147</v>
      </c>
      <c r="AS4" s="60">
        <f t="shared" si="18"/>
        <v>5058.7583348082144</v>
      </c>
      <c r="AT4" s="60">
        <f t="shared" si="19"/>
        <v>205431.78805848715</v>
      </c>
      <c r="AU4" s="60">
        <f t="shared" si="20"/>
        <v>12696.840631372055</v>
      </c>
      <c r="AV4" s="60">
        <f t="shared" si="21"/>
        <v>191631.51161580443</v>
      </c>
      <c r="AW4" s="60">
        <f t="shared" si="22"/>
        <v>1296062.1467653657</v>
      </c>
      <c r="AX4" s="60">
        <f t="shared" si="23"/>
        <v>0</v>
      </c>
      <c r="AY4" s="60">
        <f t="shared" si="24"/>
        <v>12524.598320949732</v>
      </c>
      <c r="AZ4" s="60">
        <f t="shared" ref="AZ4:AZ65" si="36">(P4*AL4)/AK4</f>
        <v>25112.688843093809</v>
      </c>
      <c r="BA4" s="60">
        <f t="shared" si="25"/>
        <v>0</v>
      </c>
      <c r="BB4" s="60">
        <f t="shared" si="26"/>
        <v>0</v>
      </c>
      <c r="BC4" s="60">
        <f t="shared" si="27"/>
        <v>0</v>
      </c>
      <c r="BD4" s="60">
        <f t="shared" ref="BD4:BD65" si="37">(T4*AL4)/$AK4</f>
        <v>334249.27222166193</v>
      </c>
      <c r="BE4" s="60">
        <f t="shared" si="28"/>
        <v>715933.60628660303</v>
      </c>
      <c r="BF4" s="60">
        <f t="shared" si="29"/>
        <v>28914.626374151885</v>
      </c>
      <c r="BG4" s="60">
        <f t="shared" si="30"/>
        <v>52092.913360042832</v>
      </c>
      <c r="BH4" s="60">
        <f t="shared" si="31"/>
        <v>0</v>
      </c>
      <c r="BI4" s="60">
        <f t="shared" si="32"/>
        <v>2410.9687150413129</v>
      </c>
      <c r="BJ4" s="60">
        <f t="shared" si="33"/>
        <v>7030.2230456915586</v>
      </c>
      <c r="BK4" s="60">
        <f t="shared" ref="BK4:BK65" si="38">(AA4*$AL4)/$AK4</f>
        <v>492180.86583040841</v>
      </c>
      <c r="BL4" s="60">
        <f t="shared" si="34"/>
        <v>33128.919216446855</v>
      </c>
      <c r="BM4" s="60">
        <f t="shared" si="35"/>
        <v>13889.08449931263</v>
      </c>
      <c r="BN4" s="5">
        <v>51.339883</v>
      </c>
      <c r="BO4" s="5">
        <v>-109.87571699999999</v>
      </c>
      <c r="BP4" s="5">
        <v>3.2</v>
      </c>
      <c r="BQ4" s="28">
        <v>2.0377731407900002</v>
      </c>
      <c r="BR4" s="19">
        <v>14</v>
      </c>
      <c r="BS4" s="19">
        <v>11</v>
      </c>
      <c r="BT4" s="19">
        <v>14</v>
      </c>
      <c r="BU4" s="19">
        <v>20</v>
      </c>
      <c r="BV4" s="19">
        <v>34</v>
      </c>
      <c r="BW4" s="19">
        <v>54</v>
      </c>
      <c r="BX4" s="19">
        <v>53</v>
      </c>
      <c r="BY4" s="19">
        <v>42</v>
      </c>
      <c r="BZ4" s="19">
        <v>31</v>
      </c>
      <c r="CA4" s="19">
        <v>13</v>
      </c>
      <c r="CB4" s="19">
        <v>11</v>
      </c>
      <c r="CC4" s="19">
        <v>13</v>
      </c>
      <c r="CD4" s="19">
        <v>310</v>
      </c>
      <c r="CE4" s="35">
        <f t="shared" si="1"/>
        <v>18.333333333333332</v>
      </c>
      <c r="CF4" s="35">
        <f t="shared" si="2"/>
        <v>12.666666666666666</v>
      </c>
      <c r="CG4" s="35">
        <f t="shared" si="3"/>
        <v>22.666666666666668</v>
      </c>
      <c r="CH4" s="35">
        <f t="shared" si="4"/>
        <v>49.666666666666664</v>
      </c>
      <c r="CI4" s="19">
        <v>636</v>
      </c>
      <c r="CJ4" s="19">
        <v>-20.5</v>
      </c>
      <c r="CK4" s="19">
        <v>-16.600000000000001</v>
      </c>
      <c r="CL4" s="19">
        <v>-10.9</v>
      </c>
      <c r="CM4" s="19">
        <v>-2.1</v>
      </c>
      <c r="CN4" s="19">
        <v>3.9</v>
      </c>
      <c r="CO4" s="19">
        <v>8.6</v>
      </c>
      <c r="CP4" s="19">
        <v>11</v>
      </c>
      <c r="CQ4" s="19">
        <v>9.6</v>
      </c>
      <c r="CR4" s="19">
        <v>4.3</v>
      </c>
      <c r="CS4" s="19">
        <v>-1.3</v>
      </c>
      <c r="CT4" s="19">
        <v>-10.4</v>
      </c>
      <c r="CU4" s="19">
        <v>-16.600000000000001</v>
      </c>
      <c r="CV4" s="19">
        <v>-9.1999999999999993</v>
      </c>
      <c r="CW4" s="19">
        <v>-5.4</v>
      </c>
      <c r="CX4" s="19">
        <v>0.2</v>
      </c>
      <c r="CY4" s="19">
        <v>11.4</v>
      </c>
      <c r="CZ4" s="19">
        <v>19</v>
      </c>
      <c r="DA4" s="19">
        <v>23.5</v>
      </c>
      <c r="DB4" s="19">
        <v>26.5</v>
      </c>
      <c r="DC4" s="19">
        <v>25.4</v>
      </c>
      <c r="DD4" s="19">
        <v>19.100000000000001</v>
      </c>
      <c r="DE4" s="19">
        <v>12.8</v>
      </c>
      <c r="DF4" s="19">
        <v>1</v>
      </c>
      <c r="DG4" s="19">
        <v>-5.8</v>
      </c>
      <c r="DH4" s="21">
        <v>3.2</v>
      </c>
      <c r="DI4" s="21">
        <v>-14.9</v>
      </c>
      <c r="DJ4" s="21">
        <v>-11</v>
      </c>
      <c r="DK4" s="21">
        <v>-5.4</v>
      </c>
      <c r="DL4" s="21">
        <v>4.5999999999999996</v>
      </c>
      <c r="DM4" s="21">
        <v>11.4</v>
      </c>
      <c r="DN4" s="21">
        <v>16</v>
      </c>
      <c r="DO4" s="21">
        <v>18.7</v>
      </c>
      <c r="DP4" s="21">
        <v>17.5</v>
      </c>
      <c r="DQ4" s="21">
        <v>11.7</v>
      </c>
      <c r="DR4" s="21">
        <v>5.7</v>
      </c>
      <c r="DS4" s="21">
        <v>-4.7</v>
      </c>
      <c r="DT4" s="21">
        <v>-11.2</v>
      </c>
      <c r="DU4" s="35">
        <f t="shared" si="5"/>
        <v>4.2333333333333334</v>
      </c>
      <c r="DV4" s="35">
        <f t="shared" si="6"/>
        <v>-12.366666666666667</v>
      </c>
      <c r="DW4" s="35">
        <f t="shared" si="7"/>
        <v>3.5333333333333332</v>
      </c>
      <c r="DX4" s="35">
        <f t="shared" si="8"/>
        <v>17.400000000000002</v>
      </c>
      <c r="DY4" s="28">
        <v>1.5142857142857145</v>
      </c>
      <c r="DZ4" s="28">
        <v>6.5714285714285703</v>
      </c>
      <c r="EA4" s="28">
        <v>6.8214285714285721</v>
      </c>
      <c r="EB4" s="7">
        <v>19.600000000000001</v>
      </c>
      <c r="EC4" s="5">
        <v>19.8</v>
      </c>
      <c r="ED4" s="5"/>
      <c r="EE4" s="28">
        <v>0.19067400000000004</v>
      </c>
      <c r="EF4" s="7">
        <v>250.76666666666665</v>
      </c>
      <c r="EG4" s="7">
        <v>13.653333333333334</v>
      </c>
      <c r="EH4" s="53">
        <v>102526.5</v>
      </c>
      <c r="EI4" s="53">
        <v>92073</v>
      </c>
      <c r="EJ4" s="7">
        <v>74.834999999999994</v>
      </c>
      <c r="EK4" s="7"/>
      <c r="EL4" s="7">
        <v>9.35</v>
      </c>
      <c r="EM4" s="7">
        <v>0</v>
      </c>
      <c r="EN4" s="7">
        <v>0</v>
      </c>
      <c r="EO4" s="15">
        <v>4907.59</v>
      </c>
      <c r="EP4" s="15">
        <v>4453.09</v>
      </c>
      <c r="EQ4" s="15">
        <v>17.940000000000001</v>
      </c>
      <c r="ER4" s="15">
        <v>26777.84</v>
      </c>
      <c r="ES4" s="15">
        <v>19690</v>
      </c>
      <c r="ET4" s="15">
        <v>175.78</v>
      </c>
      <c r="EU4" s="15">
        <v>7665</v>
      </c>
      <c r="EV4" s="15">
        <v>24702.99</v>
      </c>
      <c r="EW4" s="15">
        <v>1509.95</v>
      </c>
    </row>
    <row r="5" spans="1:153" x14ac:dyDescent="0.2">
      <c r="A5" s="6" t="s">
        <v>71</v>
      </c>
      <c r="B5" s="1">
        <v>224.56218996641786</v>
      </c>
      <c r="C5" s="1">
        <v>6.0673209311064715</v>
      </c>
      <c r="D5" s="36">
        <v>46.468201034661313</v>
      </c>
      <c r="E5" s="1">
        <v>4.0311650172987994</v>
      </c>
      <c r="F5" s="36">
        <v>0.30987561366109434</v>
      </c>
      <c r="G5" s="1">
        <v>0.2629456966335883</v>
      </c>
      <c r="H5" s="36">
        <v>0.28811437214219049</v>
      </c>
      <c r="I5" s="1">
        <v>2.8225647462046926</v>
      </c>
      <c r="J5" s="1">
        <v>0.20023325346177387</v>
      </c>
      <c r="K5" s="72">
        <f t="shared" si="9"/>
        <v>285.01261063158785</v>
      </c>
      <c r="L5" s="1">
        <v>153.4174821634206</v>
      </c>
      <c r="M5" s="1">
        <v>140.1810443474277</v>
      </c>
      <c r="N5" s="36">
        <v>16.62606748863351</v>
      </c>
      <c r="O5" s="1">
        <v>5.9783097885922336</v>
      </c>
      <c r="P5" s="1">
        <v>9.085421185836557</v>
      </c>
      <c r="Q5" s="1">
        <v>0.32229902016968659</v>
      </c>
      <c r="R5" s="1">
        <v>0.9642988665714104</v>
      </c>
      <c r="S5" s="36">
        <v>0.23675793819129995</v>
      </c>
      <c r="T5" s="1">
        <v>146.09120137783734</v>
      </c>
      <c r="U5" s="1">
        <v>191.88262773217289</v>
      </c>
      <c r="V5" s="1">
        <v>64.797335446599419</v>
      </c>
      <c r="W5" s="1">
        <v>56.491822595558354</v>
      </c>
      <c r="X5" s="36">
        <v>1.8682184299621072</v>
      </c>
      <c r="Y5" s="1">
        <v>2.071381469278581</v>
      </c>
      <c r="Z5" s="1">
        <v>2.5190243840430591</v>
      </c>
      <c r="AA5" s="1">
        <v>172.97799327223024</v>
      </c>
      <c r="AB5" s="1">
        <v>76.669776325936141</v>
      </c>
      <c r="AC5" s="1">
        <v>14.926965643691599</v>
      </c>
      <c r="AD5" s="72">
        <f t="shared" si="10"/>
        <v>1057.1080274761528</v>
      </c>
      <c r="AE5" s="36">
        <v>2.6945646036593169</v>
      </c>
      <c r="AF5" s="36">
        <v>2.1825019914860335</v>
      </c>
      <c r="AG5" s="36">
        <v>5.0153083391081976</v>
      </c>
      <c r="AH5" s="13">
        <v>0</v>
      </c>
      <c r="AI5" s="65" t="s">
        <v>71</v>
      </c>
      <c r="AJ5" s="67">
        <v>2559.7617731737009</v>
      </c>
      <c r="AK5" s="68">
        <f t="shared" si="11"/>
        <v>2.5597617731737007E-3</v>
      </c>
      <c r="AL5" s="70">
        <v>2.3199999999999998</v>
      </c>
      <c r="AM5" s="60">
        <f t="shared" si="12"/>
        <v>203528.42447371618</v>
      </c>
      <c r="AN5" s="60">
        <f t="shared" si="13"/>
        <v>5499.0213181888275</v>
      </c>
      <c r="AO5" s="60">
        <f t="shared" si="14"/>
        <v>42115.726365720169</v>
      </c>
      <c r="AP5" s="60">
        <f t="shared" si="15"/>
        <v>3653.5832897206815</v>
      </c>
      <c r="AQ5" s="60">
        <f t="shared" si="16"/>
        <v>280.85091012293776</v>
      </c>
      <c r="AR5" s="60">
        <f t="shared" si="17"/>
        <v>238.3167146970786</v>
      </c>
      <c r="AS5" s="60">
        <f t="shared" si="18"/>
        <v>261.12794962991416</v>
      </c>
      <c r="AT5" s="60">
        <f t="shared" si="19"/>
        <v>2558.1873593947635</v>
      </c>
      <c r="AU5" s="60">
        <f t="shared" si="20"/>
        <v>181.4782738377086</v>
      </c>
      <c r="AV5" s="60">
        <f t="shared" si="21"/>
        <v>139047.53260606766</v>
      </c>
      <c r="AW5" s="60">
        <f t="shared" si="22"/>
        <v>127050.89445992108</v>
      </c>
      <c r="AX5" s="60">
        <f t="shared" si="23"/>
        <v>15068.775921989787</v>
      </c>
      <c r="AY5" s="60">
        <f t="shared" si="24"/>
        <v>5418.3474629897955</v>
      </c>
      <c r="AZ5" s="60">
        <f t="shared" si="36"/>
        <v>8234.4292238598428</v>
      </c>
      <c r="BA5" s="60">
        <f t="shared" si="25"/>
        <v>292.11067007481751</v>
      </c>
      <c r="BB5" s="60">
        <f t="shared" si="26"/>
        <v>873.97717783398639</v>
      </c>
      <c r="BC5" s="60">
        <f t="shared" si="27"/>
        <v>214.58184990503912</v>
      </c>
      <c r="BD5" s="60">
        <f t="shared" si="37"/>
        <v>132407.47273773095</v>
      </c>
      <c r="BE5" s="60">
        <f>(U5*$AL5)/$AK5</f>
        <v>173909.8149695014</v>
      </c>
      <c r="BF5" s="60">
        <f>(V5*$AL5)/$AK5</f>
        <v>58728.050325450946</v>
      </c>
      <c r="BG5" s="60">
        <f t="shared" si="30"/>
        <v>51200.478808307373</v>
      </c>
      <c r="BH5" s="60">
        <f>(X5*$AL5)/$AK5</f>
        <v>1693.2305197050746</v>
      </c>
      <c r="BI5" s="60">
        <f t="shared" si="32"/>
        <v>1877.3641590748953</v>
      </c>
      <c r="BJ5" s="60">
        <f t="shared" si="33"/>
        <v>2283.0783052651377</v>
      </c>
      <c r="BK5" s="60">
        <f t="shared" si="38"/>
        <v>156775.89555297341</v>
      </c>
      <c r="BL5" s="60">
        <f t="shared" si="34"/>
        <v>69488.451206784099</v>
      </c>
      <c r="BM5" s="60">
        <f t="shared" si="35"/>
        <v>13528.821570933953</v>
      </c>
      <c r="BN5" s="5">
        <v>51.9679</v>
      </c>
      <c r="BO5" s="5">
        <v>-102.66325000000001</v>
      </c>
      <c r="BP5" s="5">
        <v>1.3</v>
      </c>
      <c r="BQ5" s="28">
        <v>1.3019838858899999</v>
      </c>
      <c r="BR5" s="19">
        <v>21</v>
      </c>
      <c r="BS5" s="19">
        <v>15</v>
      </c>
      <c r="BT5" s="19">
        <v>26</v>
      </c>
      <c r="BU5" s="19">
        <v>23</v>
      </c>
      <c r="BV5" s="19">
        <v>45</v>
      </c>
      <c r="BW5" s="19">
        <v>71</v>
      </c>
      <c r="BX5" s="19">
        <v>68</v>
      </c>
      <c r="BY5" s="19">
        <v>58</v>
      </c>
      <c r="BZ5" s="19">
        <v>48</v>
      </c>
      <c r="CA5" s="19">
        <v>28</v>
      </c>
      <c r="CB5" s="19">
        <v>22</v>
      </c>
      <c r="CC5" s="19">
        <v>21</v>
      </c>
      <c r="CD5" s="19">
        <v>446</v>
      </c>
      <c r="CE5" s="35">
        <f t="shared" si="1"/>
        <v>32.666666666666664</v>
      </c>
      <c r="CF5" s="35">
        <f t="shared" si="2"/>
        <v>19</v>
      </c>
      <c r="CG5" s="35">
        <f t="shared" si="3"/>
        <v>31.333333333333332</v>
      </c>
      <c r="CH5" s="35">
        <f t="shared" si="4"/>
        <v>65.666666666666671</v>
      </c>
      <c r="CI5" s="19">
        <v>520</v>
      </c>
      <c r="CJ5" s="19">
        <v>-25.8</v>
      </c>
      <c r="CK5" s="19">
        <v>-21.8</v>
      </c>
      <c r="CL5" s="19">
        <v>-15.6</v>
      </c>
      <c r="CM5" s="19">
        <v>-4.0999999999999996</v>
      </c>
      <c r="CN5" s="19">
        <v>3</v>
      </c>
      <c r="CO5" s="19">
        <v>8</v>
      </c>
      <c r="CP5" s="19">
        <v>10.8</v>
      </c>
      <c r="CQ5" s="19">
        <v>9.1999999999999993</v>
      </c>
      <c r="CR5" s="19">
        <v>3.9</v>
      </c>
      <c r="CS5" s="19">
        <v>-1.4</v>
      </c>
      <c r="CT5" s="19">
        <v>-11.1</v>
      </c>
      <c r="CU5" s="19">
        <v>-20.3</v>
      </c>
      <c r="CV5" s="19">
        <v>-15</v>
      </c>
      <c r="CW5" s="19">
        <v>-9.8000000000000007</v>
      </c>
      <c r="CX5" s="19">
        <v>-3.6</v>
      </c>
      <c r="CY5" s="19">
        <v>7.3</v>
      </c>
      <c r="CZ5" s="19">
        <v>16.3</v>
      </c>
      <c r="DA5" s="19">
        <v>21.1</v>
      </c>
      <c r="DB5" s="19">
        <v>24</v>
      </c>
      <c r="DC5" s="19">
        <v>22.8</v>
      </c>
      <c r="DD5" s="19">
        <v>16.100000000000001</v>
      </c>
      <c r="DE5" s="19">
        <v>9.5</v>
      </c>
      <c r="DF5" s="19">
        <v>-2.7</v>
      </c>
      <c r="DG5" s="19">
        <v>-10.6</v>
      </c>
      <c r="DH5" s="21">
        <v>0.4</v>
      </c>
      <c r="DI5" s="21">
        <v>-20.399999999999999</v>
      </c>
      <c r="DJ5" s="21">
        <v>-15.8</v>
      </c>
      <c r="DK5" s="21">
        <v>-9.6</v>
      </c>
      <c r="DL5" s="21">
        <v>1.6</v>
      </c>
      <c r="DM5" s="21">
        <v>9.6</v>
      </c>
      <c r="DN5" s="21">
        <v>14.5</v>
      </c>
      <c r="DO5" s="21">
        <v>17.399999999999999</v>
      </c>
      <c r="DP5" s="21">
        <v>16</v>
      </c>
      <c r="DQ5" s="21">
        <v>10</v>
      </c>
      <c r="DR5" s="21">
        <v>4</v>
      </c>
      <c r="DS5" s="21">
        <v>-6.9</v>
      </c>
      <c r="DT5" s="21">
        <v>-15.5</v>
      </c>
      <c r="DU5" s="35">
        <f t="shared" si="5"/>
        <v>2.3666666666666667</v>
      </c>
      <c r="DV5" s="35">
        <f t="shared" si="6"/>
        <v>-17.233333333333334</v>
      </c>
      <c r="DW5" s="35">
        <f t="shared" si="7"/>
        <v>0.53333333333333321</v>
      </c>
      <c r="DX5" s="35">
        <f t="shared" si="8"/>
        <v>15.966666666666667</v>
      </c>
      <c r="DY5" s="28">
        <v>2.48</v>
      </c>
      <c r="DZ5" s="28">
        <v>6.6</v>
      </c>
      <c r="EA5" s="28">
        <v>6.8400000000000007</v>
      </c>
      <c r="EB5" s="7">
        <v>22.1</v>
      </c>
      <c r="EC5" s="5">
        <v>22.1</v>
      </c>
      <c r="ED5" s="5"/>
      <c r="EE5" s="28">
        <v>0.464696</v>
      </c>
      <c r="EF5" s="7">
        <v>128.1</v>
      </c>
      <c r="EG5" s="7">
        <v>9.69</v>
      </c>
      <c r="EH5" s="53">
        <v>524.20000000000005</v>
      </c>
      <c r="EI5" s="53">
        <v>494.85</v>
      </c>
      <c r="EJ5" s="7">
        <v>0.25</v>
      </c>
      <c r="EK5" s="7"/>
      <c r="EL5" s="7">
        <v>8.7799999999999994</v>
      </c>
      <c r="EM5" s="7">
        <v>0</v>
      </c>
      <c r="EN5" s="7">
        <v>0</v>
      </c>
      <c r="EO5" s="15">
        <v>161.59</v>
      </c>
      <c r="EP5" s="15">
        <v>191.44</v>
      </c>
      <c r="EQ5" s="15">
        <v>44.5</v>
      </c>
      <c r="ER5" s="15">
        <v>131.69999999999999</v>
      </c>
      <c r="ES5" s="15">
        <v>12.84</v>
      </c>
      <c r="ET5" s="15">
        <v>34.29</v>
      </c>
      <c r="EU5" s="15">
        <v>7.77</v>
      </c>
      <c r="EV5" s="15">
        <v>3.7</v>
      </c>
      <c r="EW5" s="15">
        <v>5.65</v>
      </c>
    </row>
    <row r="6" spans="1:153" x14ac:dyDescent="0.2">
      <c r="A6" s="6" t="s">
        <v>110</v>
      </c>
      <c r="B6" s="1">
        <v>57.462462221335826</v>
      </c>
      <c r="C6" s="1">
        <v>3.4383934204899957</v>
      </c>
      <c r="D6" s="36">
        <v>2.1303426275443766</v>
      </c>
      <c r="E6" s="1">
        <v>2.7902086006295739</v>
      </c>
      <c r="F6" s="36">
        <v>1.3478384354984345</v>
      </c>
      <c r="G6" s="1">
        <v>1.084334950738018</v>
      </c>
      <c r="H6" s="36">
        <v>0.43817505524843126</v>
      </c>
      <c r="I6" s="1">
        <v>24.458951232355293</v>
      </c>
      <c r="J6" s="1">
        <v>1.0470388867834048</v>
      </c>
      <c r="K6" s="72">
        <f t="shared" si="9"/>
        <v>94.197745430623357</v>
      </c>
      <c r="L6" s="1">
        <v>6.5522108879332128</v>
      </c>
      <c r="M6" s="1">
        <v>27.653268645515599</v>
      </c>
      <c r="N6" s="36">
        <v>0.48770571361758652</v>
      </c>
      <c r="O6" s="1">
        <v>0.98120448307002761</v>
      </c>
      <c r="P6" s="1">
        <v>2.1130452785503491</v>
      </c>
      <c r="Q6" s="1">
        <v>0.22694108659614259</v>
      </c>
      <c r="R6" s="1">
        <v>0</v>
      </c>
      <c r="S6" s="36">
        <v>0</v>
      </c>
      <c r="T6" s="1">
        <v>7.8070909310915626</v>
      </c>
      <c r="U6" s="1">
        <v>30.357770574004025</v>
      </c>
      <c r="V6" s="1">
        <v>4.9226713000958942</v>
      </c>
      <c r="W6" s="1">
        <v>8.1364370095016483</v>
      </c>
      <c r="X6" s="36">
        <v>0</v>
      </c>
      <c r="Y6" s="1">
        <v>0.54634433903463242</v>
      </c>
      <c r="Z6" s="1">
        <v>0.39210513795865087</v>
      </c>
      <c r="AA6" s="1">
        <v>21.402327910514959</v>
      </c>
      <c r="AB6" s="1">
        <v>5.6423133428551875</v>
      </c>
      <c r="AC6" s="1">
        <v>1.9955463847318491</v>
      </c>
      <c r="AD6" s="72">
        <f t="shared" si="10"/>
        <v>119.21698302507134</v>
      </c>
      <c r="AE6" s="36">
        <v>0.39819496478171656</v>
      </c>
      <c r="AF6" s="36">
        <v>0.50414359343949267</v>
      </c>
      <c r="AG6" s="36">
        <v>1.1895951957173339</v>
      </c>
      <c r="AH6" s="13">
        <v>0</v>
      </c>
      <c r="AI6" s="65" t="s">
        <v>110</v>
      </c>
      <c r="AJ6" s="67">
        <v>1201.2522895448483</v>
      </c>
      <c r="AK6" s="68">
        <f t="shared" si="11"/>
        <v>1.2012522895448483E-3</v>
      </c>
      <c r="AL6" s="70">
        <v>3.24</v>
      </c>
      <c r="AM6" s="60">
        <f t="shared" si="12"/>
        <v>154986.90759429947</v>
      </c>
      <c r="AN6" s="60">
        <f t="shared" si="13"/>
        <v>9273.9841408407701</v>
      </c>
      <c r="AO6" s="60">
        <f t="shared" si="14"/>
        <v>5745.9287889133184</v>
      </c>
      <c r="AP6" s="60">
        <f t="shared" si="15"/>
        <v>7525.7095821770799</v>
      </c>
      <c r="AQ6" s="60">
        <f t="shared" si="16"/>
        <v>3635.3699959810883</v>
      </c>
      <c r="AR6" s="60">
        <f t="shared" si="17"/>
        <v>2924.6522741050003</v>
      </c>
      <c r="AS6" s="60">
        <f t="shared" si="18"/>
        <v>1181.8393116593629</v>
      </c>
      <c r="AT6" s="60">
        <f t="shared" si="19"/>
        <v>65970.323372168277</v>
      </c>
      <c r="AU6" s="60">
        <f t="shared" si="20"/>
        <v>2824.0578791850685</v>
      </c>
      <c r="AV6" s="60">
        <f t="shared" si="21"/>
        <v>17672.526796970596</v>
      </c>
      <c r="AW6" s="60">
        <f t="shared" si="22"/>
        <v>74585.989297401044</v>
      </c>
      <c r="AX6" s="60">
        <f t="shared" si="23"/>
        <v>1315.4326746130091</v>
      </c>
      <c r="AY6" s="60">
        <f t="shared" si="24"/>
        <v>2646.4902941841174</v>
      </c>
      <c r="AZ6" s="60">
        <f t="shared" si="36"/>
        <v>5699.2746337217523</v>
      </c>
      <c r="BA6" s="60">
        <f t="shared" si="25"/>
        <v>612.10215953061902</v>
      </c>
      <c r="BB6" s="60">
        <f t="shared" si="26"/>
        <v>0</v>
      </c>
      <c r="BC6" s="60">
        <f t="shared" si="27"/>
        <v>0</v>
      </c>
      <c r="BD6" s="60">
        <f>(T6*AL6)/$AK6</f>
        <v>21057.170784932176</v>
      </c>
      <c r="BE6" s="60">
        <f t="shared" si="28"/>
        <v>81880.53210457656</v>
      </c>
      <c r="BF6" s="60">
        <f t="shared" si="29"/>
        <v>13277.35659788329</v>
      </c>
      <c r="BG6" s="60">
        <f t="shared" si="30"/>
        <v>21945.478181584873</v>
      </c>
      <c r="BH6" s="60">
        <f t="shared" si="31"/>
        <v>0</v>
      </c>
      <c r="BI6" s="60">
        <f>(Y6*$AL6)/$AK6</f>
        <v>1473.5919122725811</v>
      </c>
      <c r="BJ6" s="60">
        <f>(Z6*$AL6)/$AK6</f>
        <v>1057.5802086232763</v>
      </c>
      <c r="BK6" s="60">
        <f t="shared" si="38"/>
        <v>57726.043923997495</v>
      </c>
      <c r="BL6" s="60">
        <f>(AB6*$AL6)/$AK6</f>
        <v>15218.364526720257</v>
      </c>
      <c r="BM6" s="60">
        <f t="shared" si="35"/>
        <v>5382.3583462063416</v>
      </c>
      <c r="BN6" s="5">
        <v>50.272449999999999</v>
      </c>
      <c r="BO6" s="5">
        <v>-108.402067</v>
      </c>
      <c r="BP6" s="5">
        <v>7.7</v>
      </c>
      <c r="BQ6" s="28">
        <v>6.12543629372</v>
      </c>
      <c r="BR6" s="19">
        <v>20</v>
      </c>
      <c r="BS6" s="19">
        <v>15</v>
      </c>
      <c r="BT6" s="19">
        <v>19</v>
      </c>
      <c r="BU6" s="19">
        <v>24</v>
      </c>
      <c r="BV6" s="19">
        <v>41</v>
      </c>
      <c r="BW6" s="19">
        <v>67</v>
      </c>
      <c r="BX6" s="19">
        <v>48</v>
      </c>
      <c r="BY6" s="19">
        <v>36</v>
      </c>
      <c r="BZ6" s="19">
        <v>32</v>
      </c>
      <c r="CA6" s="19">
        <v>15</v>
      </c>
      <c r="CB6" s="19">
        <v>14</v>
      </c>
      <c r="CC6" s="19">
        <v>15</v>
      </c>
      <c r="CD6" s="19">
        <v>346</v>
      </c>
      <c r="CE6" s="35">
        <f t="shared" si="1"/>
        <v>20.333333333333332</v>
      </c>
      <c r="CF6" s="35">
        <f t="shared" si="2"/>
        <v>16.666666666666668</v>
      </c>
      <c r="CG6" s="35">
        <f t="shared" si="3"/>
        <v>28</v>
      </c>
      <c r="CH6" s="35">
        <f t="shared" si="4"/>
        <v>50.333333333333336</v>
      </c>
      <c r="CI6" s="19">
        <v>700</v>
      </c>
      <c r="CJ6" s="19">
        <v>-18.8</v>
      </c>
      <c r="CK6" s="19">
        <v>-15</v>
      </c>
      <c r="CL6" s="19">
        <v>-9.6</v>
      </c>
      <c r="CM6" s="19">
        <v>-1.6</v>
      </c>
      <c r="CN6" s="19">
        <v>4.3</v>
      </c>
      <c r="CO6" s="19">
        <v>8.9</v>
      </c>
      <c r="CP6" s="19">
        <v>11.2</v>
      </c>
      <c r="CQ6" s="19">
        <v>10.1</v>
      </c>
      <c r="CR6" s="19">
        <v>4.9000000000000004</v>
      </c>
      <c r="CS6" s="19">
        <v>-0.5</v>
      </c>
      <c r="CT6" s="19">
        <v>-8.9</v>
      </c>
      <c r="CU6" s="19">
        <v>-15</v>
      </c>
      <c r="CV6" s="19">
        <v>-8.1</v>
      </c>
      <c r="CW6" s="19">
        <v>-4.3</v>
      </c>
      <c r="CX6" s="19">
        <v>1.2</v>
      </c>
      <c r="CY6" s="19">
        <v>11.3</v>
      </c>
      <c r="CZ6" s="19">
        <v>18.600000000000001</v>
      </c>
      <c r="DA6" s="19">
        <v>23.1</v>
      </c>
      <c r="DB6" s="19">
        <v>26.5</v>
      </c>
      <c r="DC6" s="19">
        <v>25.8</v>
      </c>
      <c r="DD6" s="19">
        <v>19.100000000000001</v>
      </c>
      <c r="DE6" s="19">
        <v>12.8</v>
      </c>
      <c r="DF6" s="19">
        <v>1.7</v>
      </c>
      <c r="DG6" s="19">
        <v>-4.4000000000000004</v>
      </c>
      <c r="DH6" s="21">
        <v>3.9</v>
      </c>
      <c r="DI6" s="21">
        <v>-13.5</v>
      </c>
      <c r="DJ6" s="21">
        <v>-9.6999999999999993</v>
      </c>
      <c r="DK6" s="21">
        <v>-4.2</v>
      </c>
      <c r="DL6" s="21">
        <v>4.8</v>
      </c>
      <c r="DM6" s="21">
        <v>11.4</v>
      </c>
      <c r="DN6" s="21">
        <v>16</v>
      </c>
      <c r="DO6" s="21">
        <v>18.8</v>
      </c>
      <c r="DP6" s="21">
        <v>17.899999999999999</v>
      </c>
      <c r="DQ6" s="21">
        <v>12</v>
      </c>
      <c r="DR6" s="21">
        <v>6.1</v>
      </c>
      <c r="DS6" s="21">
        <v>-3.6</v>
      </c>
      <c r="DT6" s="21">
        <v>-9.6999999999999993</v>
      </c>
      <c r="DU6" s="35">
        <f t="shared" si="5"/>
        <v>4.8333333333333339</v>
      </c>
      <c r="DV6" s="35">
        <f t="shared" si="6"/>
        <v>-10.966666666666667</v>
      </c>
      <c r="DW6" s="35">
        <f t="shared" si="7"/>
        <v>4</v>
      </c>
      <c r="DX6" s="35">
        <f t="shared" si="8"/>
        <v>17.566666666666666</v>
      </c>
      <c r="DY6" s="28">
        <v>1.27</v>
      </c>
      <c r="DZ6" s="28">
        <v>6.36</v>
      </c>
      <c r="EA6" s="28">
        <v>6.6400000000000006</v>
      </c>
      <c r="EB6" s="7">
        <v>21.452222222222225</v>
      </c>
      <c r="EC6" s="5">
        <v>22.31</v>
      </c>
      <c r="ED6" s="28">
        <v>21.4</v>
      </c>
      <c r="EE6" s="28">
        <v>0.25563600000000003</v>
      </c>
      <c r="EF6" s="7">
        <v>169.22222222222223</v>
      </c>
      <c r="EG6" s="7">
        <v>11.133333333333333</v>
      </c>
      <c r="EH6" s="53"/>
      <c r="EI6" s="53"/>
      <c r="EJ6" s="7">
        <v>7.8599999999999994</v>
      </c>
      <c r="EK6" s="7">
        <v>10.7</v>
      </c>
      <c r="EL6" s="7">
        <v>9.3988888888888873</v>
      </c>
      <c r="EM6" s="7">
        <v>12.658888888888889</v>
      </c>
      <c r="EN6" s="7">
        <v>8.8308888888888895</v>
      </c>
      <c r="EO6" s="15">
        <v>679.77</v>
      </c>
      <c r="EP6" s="15">
        <v>754.13</v>
      </c>
      <c r="EQ6" s="15">
        <v>73.89</v>
      </c>
      <c r="ER6" s="15">
        <v>6756.39</v>
      </c>
      <c r="ES6" s="15">
        <v>2310.5</v>
      </c>
      <c r="ET6" s="15">
        <v>1038.2</v>
      </c>
      <c r="EU6" s="15">
        <v>146.34</v>
      </c>
      <c r="EV6" s="15">
        <v>417.17</v>
      </c>
      <c r="EW6" s="15">
        <v>74.150000000000006</v>
      </c>
    </row>
    <row r="7" spans="1:153" x14ac:dyDescent="0.2">
      <c r="A7" s="6" t="s">
        <v>75</v>
      </c>
      <c r="B7" s="1">
        <v>20.968117428538314</v>
      </c>
      <c r="C7" s="1">
        <v>0.36813938903021953</v>
      </c>
      <c r="D7" s="36">
        <v>0.31101379226401304</v>
      </c>
      <c r="E7" s="1">
        <v>0.32560403563437867</v>
      </c>
      <c r="F7" s="36">
        <v>0.26472081474722331</v>
      </c>
      <c r="G7" s="1">
        <v>0.22505735102859692</v>
      </c>
      <c r="H7" s="36">
        <v>0</v>
      </c>
      <c r="I7" s="1">
        <v>3.4130338717105659</v>
      </c>
      <c r="J7" s="1">
        <v>0.19154548409607472</v>
      </c>
      <c r="K7" s="72">
        <f t="shared" si="9"/>
        <v>26.067232167049387</v>
      </c>
      <c r="L7" s="1">
        <v>0.78752810659933581</v>
      </c>
      <c r="M7" s="1">
        <v>2.4110945338029532</v>
      </c>
      <c r="N7" s="36">
        <v>0</v>
      </c>
      <c r="O7" s="1">
        <v>0</v>
      </c>
      <c r="P7" s="1">
        <v>0.1346269489772417</v>
      </c>
      <c r="Q7" s="1">
        <v>8.5251142069608273E-3</v>
      </c>
      <c r="R7" s="1">
        <v>0</v>
      </c>
      <c r="S7" s="36">
        <v>0</v>
      </c>
      <c r="T7" s="1">
        <v>1.2019168939204323</v>
      </c>
      <c r="U7" s="1">
        <v>3.2724645093829716</v>
      </c>
      <c r="V7" s="1">
        <v>1.2231301601661471</v>
      </c>
      <c r="W7" s="1">
        <v>0.81835552913890164</v>
      </c>
      <c r="X7" s="36">
        <v>0</v>
      </c>
      <c r="Y7" s="1">
        <v>0</v>
      </c>
      <c r="Z7" s="1">
        <v>2.5935180998297782</v>
      </c>
      <c r="AA7" s="1">
        <v>4.5647547895280169</v>
      </c>
      <c r="AB7" s="1">
        <v>1.0274780746721157</v>
      </c>
      <c r="AC7" s="1">
        <v>0.63794214995431475</v>
      </c>
      <c r="AD7" s="72">
        <f t="shared" si="10"/>
        <v>18.681334910179167</v>
      </c>
      <c r="AE7" s="36">
        <v>0.1884538884527806</v>
      </c>
      <c r="AF7" s="36">
        <v>0</v>
      </c>
      <c r="AG7" s="36">
        <v>0</v>
      </c>
      <c r="AH7" s="13">
        <v>0</v>
      </c>
      <c r="AI7" s="65" t="s">
        <v>75</v>
      </c>
      <c r="AJ7" s="67">
        <v>1192.5327350931659</v>
      </c>
      <c r="AK7" s="68">
        <f t="shared" si="11"/>
        <v>1.1925327350931659E-3</v>
      </c>
      <c r="AL7" s="70">
        <v>2.94</v>
      </c>
      <c r="AM7" s="60">
        <f t="shared" si="12"/>
        <v>51693.562302997547</v>
      </c>
      <c r="AN7" s="60">
        <f t="shared" si="13"/>
        <v>907.58917713423523</v>
      </c>
      <c r="AO7" s="60">
        <f t="shared" si="14"/>
        <v>766.75509388407943</v>
      </c>
      <c r="AP7" s="60">
        <f t="shared" si="15"/>
        <v>802.7250209532292</v>
      </c>
      <c r="AQ7" s="60">
        <f t="shared" si="16"/>
        <v>652.62711240881276</v>
      </c>
      <c r="AR7" s="60">
        <f t="shared" si="17"/>
        <v>554.84314396818843</v>
      </c>
      <c r="AS7" s="60">
        <f t="shared" si="18"/>
        <v>0</v>
      </c>
      <c r="AT7" s="60">
        <f t="shared" si="19"/>
        <v>8414.2927800175967</v>
      </c>
      <c r="AU7" s="60">
        <f t="shared" si="20"/>
        <v>472.2249600959293</v>
      </c>
      <c r="AV7" s="60">
        <f t="shared" si="21"/>
        <v>1941.5254317703602</v>
      </c>
      <c r="AW7" s="60">
        <f t="shared" si="22"/>
        <v>5944.17052109424</v>
      </c>
      <c r="AX7" s="60">
        <f t="shared" si="23"/>
        <v>0</v>
      </c>
      <c r="AY7" s="60">
        <f t="shared" si="24"/>
        <v>0</v>
      </c>
      <c r="AZ7" s="60">
        <f t="shared" si="36"/>
        <v>331.9013544413678</v>
      </c>
      <c r="BA7" s="60">
        <f t="shared" si="25"/>
        <v>21.017314687388215</v>
      </c>
      <c r="BB7" s="60">
        <f t="shared" si="26"/>
        <v>0</v>
      </c>
      <c r="BC7" s="60">
        <f t="shared" si="27"/>
        <v>0</v>
      </c>
      <c r="BD7" s="60">
        <f t="shared" si="37"/>
        <v>2963.1351527218308</v>
      </c>
      <c r="BE7" s="60">
        <f t="shared" si="28"/>
        <v>8067.741349535615</v>
      </c>
      <c r="BF7" s="60">
        <f t="shared" si="29"/>
        <v>3015.4330904866415</v>
      </c>
      <c r="BG7" s="60">
        <f t="shared" si="30"/>
        <v>2017.5255444710338</v>
      </c>
      <c r="BH7" s="60">
        <f t="shared" si="31"/>
        <v>0</v>
      </c>
      <c r="BI7" s="60">
        <f t="shared" si="32"/>
        <v>0</v>
      </c>
      <c r="BJ7" s="60">
        <f t="shared" si="33"/>
        <v>6393.9068413948853</v>
      </c>
      <c r="BK7" s="60">
        <f t="shared" si="38"/>
        <v>11253.677728321571</v>
      </c>
      <c r="BL7" s="60">
        <f t="shared" si="34"/>
        <v>2533.0839570622129</v>
      </c>
      <c r="BM7" s="60">
        <f t="shared" si="35"/>
        <v>1572.7450204703682</v>
      </c>
      <c r="BN7" s="5">
        <v>52.555782999999998</v>
      </c>
      <c r="BO7" s="5">
        <v>-105.452067</v>
      </c>
      <c r="BP7" s="5">
        <v>6.7</v>
      </c>
      <c r="BQ7" s="28">
        <v>2.65441485789</v>
      </c>
      <c r="BR7" s="19">
        <v>20</v>
      </c>
      <c r="BS7" s="19">
        <v>17</v>
      </c>
      <c r="BT7" s="19">
        <v>22</v>
      </c>
      <c r="BU7" s="19">
        <v>22</v>
      </c>
      <c r="BV7" s="19">
        <v>41</v>
      </c>
      <c r="BW7" s="19">
        <v>66</v>
      </c>
      <c r="BX7" s="19">
        <v>64</v>
      </c>
      <c r="BY7" s="19">
        <v>51</v>
      </c>
      <c r="BZ7" s="19">
        <v>40</v>
      </c>
      <c r="CA7" s="19">
        <v>23</v>
      </c>
      <c r="CB7" s="19">
        <v>17</v>
      </c>
      <c r="CC7" s="19">
        <v>21</v>
      </c>
      <c r="CD7" s="19">
        <v>404</v>
      </c>
      <c r="CE7" s="35">
        <f t="shared" si="1"/>
        <v>26.666666666666668</v>
      </c>
      <c r="CF7" s="35">
        <f t="shared" si="2"/>
        <v>19.333333333333332</v>
      </c>
      <c r="CG7" s="35">
        <f t="shared" si="3"/>
        <v>28.333333333333332</v>
      </c>
      <c r="CH7" s="35">
        <f t="shared" si="4"/>
        <v>60.333333333333336</v>
      </c>
      <c r="CI7" s="19">
        <v>541</v>
      </c>
      <c r="CJ7" s="19">
        <v>-24</v>
      </c>
      <c r="CK7" s="19">
        <v>-21</v>
      </c>
      <c r="CL7" s="19">
        <v>-14.3</v>
      </c>
      <c r="CM7" s="19">
        <v>-3.1</v>
      </c>
      <c r="CN7" s="19">
        <v>3.8</v>
      </c>
      <c r="CO7" s="19">
        <v>8.6999999999999993</v>
      </c>
      <c r="CP7" s="19">
        <v>11.1</v>
      </c>
      <c r="CQ7" s="19">
        <v>9.6</v>
      </c>
      <c r="CR7" s="19">
        <v>4.4000000000000004</v>
      </c>
      <c r="CS7" s="19">
        <v>-1.4</v>
      </c>
      <c r="CT7" s="19">
        <v>-11.2</v>
      </c>
      <c r="CU7" s="19">
        <v>-19.100000000000001</v>
      </c>
      <c r="CV7" s="19">
        <v>-13.9</v>
      </c>
      <c r="CW7" s="19">
        <v>-9.8000000000000007</v>
      </c>
      <c r="CX7" s="19">
        <v>-3.2</v>
      </c>
      <c r="CY7" s="19">
        <v>8.1</v>
      </c>
      <c r="CZ7" s="19">
        <v>17.5</v>
      </c>
      <c r="DA7" s="19">
        <v>21.9</v>
      </c>
      <c r="DB7" s="19">
        <v>24.5</v>
      </c>
      <c r="DC7" s="19">
        <v>23.3</v>
      </c>
      <c r="DD7" s="19">
        <v>16.8</v>
      </c>
      <c r="DE7" s="19">
        <v>9.8000000000000007</v>
      </c>
      <c r="DF7" s="19">
        <v>-2.8</v>
      </c>
      <c r="DG7" s="19">
        <v>-9.9</v>
      </c>
      <c r="DH7" s="21">
        <v>1.1000000000000001</v>
      </c>
      <c r="DI7" s="21">
        <v>-19</v>
      </c>
      <c r="DJ7" s="21">
        <v>-15.4</v>
      </c>
      <c r="DK7" s="21">
        <v>-8.8000000000000007</v>
      </c>
      <c r="DL7" s="21">
        <v>2.5</v>
      </c>
      <c r="DM7" s="21">
        <v>10.6</v>
      </c>
      <c r="DN7" s="21">
        <v>15.3</v>
      </c>
      <c r="DO7" s="21">
        <v>17.8</v>
      </c>
      <c r="DP7" s="21">
        <v>16.399999999999999</v>
      </c>
      <c r="DQ7" s="21">
        <v>10.6</v>
      </c>
      <c r="DR7" s="21">
        <v>4.2</v>
      </c>
      <c r="DS7" s="21">
        <v>-7</v>
      </c>
      <c r="DT7" s="21">
        <v>-14.5</v>
      </c>
      <c r="DU7" s="35">
        <f t="shared" si="5"/>
        <v>2.6</v>
      </c>
      <c r="DV7" s="35">
        <f t="shared" si="6"/>
        <v>-16.3</v>
      </c>
      <c r="DW7" s="35">
        <f t="shared" si="7"/>
        <v>1.4333333333333329</v>
      </c>
      <c r="DX7" s="35">
        <f t="shared" si="8"/>
        <v>16.5</v>
      </c>
      <c r="DY7" s="28">
        <v>3.5777777777777779</v>
      </c>
      <c r="DZ7" s="28">
        <v>6.855555555555557</v>
      </c>
      <c r="EA7" s="28">
        <v>7.0500000000000007</v>
      </c>
      <c r="EB7" s="7">
        <v>15.061249999999998</v>
      </c>
      <c r="EC7" s="5">
        <v>20.34</v>
      </c>
      <c r="ED7" s="5">
        <v>17.600000000000001</v>
      </c>
      <c r="EE7" s="28">
        <v>0.25607400000000002</v>
      </c>
      <c r="EF7" s="7">
        <v>99</v>
      </c>
      <c r="EG7" s="7">
        <v>7.1</v>
      </c>
      <c r="EH7" s="53"/>
      <c r="EI7" s="53"/>
      <c r="EJ7" s="7">
        <v>8.2949999999999999</v>
      </c>
      <c r="EK7" s="7">
        <v>16</v>
      </c>
      <c r="EL7" s="7">
        <v>8.8837500000000009</v>
      </c>
      <c r="EM7" s="7">
        <v>11.319999999999999</v>
      </c>
      <c r="EN7" s="7">
        <v>9.3108749999999993</v>
      </c>
      <c r="EO7" s="15">
        <v>379.31</v>
      </c>
      <c r="EP7" s="15">
        <v>462.88</v>
      </c>
      <c r="EQ7" s="15">
        <v>182.5</v>
      </c>
      <c r="ER7" s="15">
        <v>6942.54</v>
      </c>
      <c r="ES7" s="15">
        <v>1141.4000000000001</v>
      </c>
      <c r="ET7" s="15">
        <v>1508</v>
      </c>
      <c r="EU7" s="15">
        <v>141.6</v>
      </c>
      <c r="EV7" s="15">
        <v>134.97</v>
      </c>
      <c r="EW7" s="15"/>
    </row>
    <row r="8" spans="1:153" x14ac:dyDescent="0.2">
      <c r="A8" s="6" t="s">
        <v>41</v>
      </c>
      <c r="B8" s="1">
        <v>13.318847240568763</v>
      </c>
      <c r="C8" s="1">
        <v>1.3713142358091599</v>
      </c>
      <c r="D8" s="36">
        <v>2.1366773423930647</v>
      </c>
      <c r="E8" s="1">
        <v>1.0498338255586035</v>
      </c>
      <c r="F8" s="36">
        <v>0.41416979028111872</v>
      </c>
      <c r="G8" s="1">
        <v>0.54010432821513121</v>
      </c>
      <c r="H8" s="36">
        <v>0.16357500766455388</v>
      </c>
      <c r="I8" s="1">
        <v>7.5106869923352697</v>
      </c>
      <c r="J8" s="1">
        <v>0.44472056308621505</v>
      </c>
      <c r="K8" s="72">
        <f t="shared" si="9"/>
        <v>26.949929325911882</v>
      </c>
      <c r="L8" s="1">
        <v>9.3351405036458086</v>
      </c>
      <c r="M8" s="1">
        <v>27.91143975477069</v>
      </c>
      <c r="N8" s="36">
        <v>0</v>
      </c>
      <c r="O8" s="1">
        <v>0.66275183682163741</v>
      </c>
      <c r="P8" s="1">
        <v>1.7211100437961944</v>
      </c>
      <c r="Q8" s="1">
        <v>0</v>
      </c>
      <c r="R8" s="1">
        <v>0</v>
      </c>
      <c r="S8" s="36">
        <v>0</v>
      </c>
      <c r="T8" s="1">
        <v>12.381551876215255</v>
      </c>
      <c r="U8" s="1">
        <v>25.596645136141635</v>
      </c>
      <c r="V8" s="1">
        <v>7.1627721281433008</v>
      </c>
      <c r="W8" s="1">
        <v>9.0255683439299101</v>
      </c>
      <c r="X8" s="36">
        <v>0</v>
      </c>
      <c r="Y8" s="1">
        <v>0.29415329122305456</v>
      </c>
      <c r="Z8" s="1">
        <v>0.68097256993972965</v>
      </c>
      <c r="AA8" s="1">
        <v>10.630516816441302</v>
      </c>
      <c r="AB8" s="1">
        <v>8.735036654225464</v>
      </c>
      <c r="AC8" s="1">
        <v>1.2968847550209244</v>
      </c>
      <c r="AD8" s="72">
        <f t="shared" si="10"/>
        <v>115.4345437103149</v>
      </c>
      <c r="AE8" s="36">
        <v>0</v>
      </c>
      <c r="AF8" s="36">
        <v>0.27469011820833439</v>
      </c>
      <c r="AG8" s="36">
        <v>0.42451580388274074</v>
      </c>
      <c r="AH8" s="13">
        <v>0</v>
      </c>
      <c r="AI8" s="65" t="s">
        <v>41</v>
      </c>
      <c r="AJ8" s="67">
        <v>649.98032243009038</v>
      </c>
      <c r="AK8" s="68">
        <f t="shared" si="11"/>
        <v>6.4998032243009031E-4</v>
      </c>
      <c r="AL8" s="70">
        <v>5.77</v>
      </c>
      <c r="AM8" s="60">
        <f t="shared" si="12"/>
        <v>118233.96174635342</v>
      </c>
      <c r="AN8" s="60">
        <f t="shared" si="13"/>
        <v>12173.419513742112</v>
      </c>
      <c r="AO8" s="60">
        <f t="shared" si="14"/>
        <v>18967.694621146024</v>
      </c>
      <c r="AP8" s="60">
        <f t="shared" si="15"/>
        <v>9319.5762462865496</v>
      </c>
      <c r="AQ8" s="60">
        <f t="shared" si="16"/>
        <v>3676.6646734587712</v>
      </c>
      <c r="AR8" s="60">
        <f t="shared" si="17"/>
        <v>4794.6097231835765</v>
      </c>
      <c r="AS8" s="60">
        <f t="shared" si="18"/>
        <v>1452.0867196344866</v>
      </c>
      <c r="AT8" s="60">
        <f t="shared" si="19"/>
        <v>66673.809114329997</v>
      </c>
      <c r="AU8" s="60">
        <f t="shared" si="20"/>
        <v>3947.8697438312915</v>
      </c>
      <c r="AV8" s="60">
        <f t="shared" si="21"/>
        <v>82869.832896871609</v>
      </c>
      <c r="AW8" s="60">
        <f t="shared" si="22"/>
        <v>247775.20461375007</v>
      </c>
      <c r="AX8" s="60">
        <f t="shared" si="23"/>
        <v>0</v>
      </c>
      <c r="AY8" s="60">
        <f t="shared" si="24"/>
        <v>5883.375183057411</v>
      </c>
      <c r="AZ8" s="60">
        <f t="shared" si="36"/>
        <v>15278.623998301371</v>
      </c>
      <c r="BA8" s="60">
        <f t="shared" si="25"/>
        <v>0</v>
      </c>
      <c r="BB8" s="60">
        <f t="shared" si="26"/>
        <v>0</v>
      </c>
      <c r="BC8" s="60">
        <f t="shared" si="27"/>
        <v>0</v>
      </c>
      <c r="BD8" s="60">
        <f t="shared" si="37"/>
        <v>109913.41100706326</v>
      </c>
      <c r="BE8" s="60">
        <f t="shared" si="28"/>
        <v>227226.32876539513</v>
      </c>
      <c r="BF8" s="60">
        <f t="shared" si="29"/>
        <v>63585.30212863801</v>
      </c>
      <c r="BG8" s="60">
        <f t="shared" si="30"/>
        <v>80121.701453626491</v>
      </c>
      <c r="BH8" s="60">
        <f t="shared" si="31"/>
        <v>0</v>
      </c>
      <c r="BI8" s="60">
        <f t="shared" si="32"/>
        <v>2611.2551900208896</v>
      </c>
      <c r="BJ8" s="60">
        <f t="shared" si="33"/>
        <v>6045.1241260074494</v>
      </c>
      <c r="BK8" s="60">
        <f t="shared" si="38"/>
        <v>94369.136901776947</v>
      </c>
      <c r="BL8" s="60">
        <f t="shared" si="34"/>
        <v>77542.595914973877</v>
      </c>
      <c r="BM8" s="60">
        <f t="shared" si="35"/>
        <v>11512.694735886535</v>
      </c>
      <c r="BN8" s="5">
        <v>51.363216999999999</v>
      </c>
      <c r="BO8" s="5">
        <v>-107.666217</v>
      </c>
      <c r="BP8" s="5">
        <v>1.6</v>
      </c>
      <c r="BQ8" s="28">
        <v>9.9277840865999991</v>
      </c>
      <c r="BR8" s="19">
        <v>17</v>
      </c>
      <c r="BS8" s="19">
        <v>13</v>
      </c>
      <c r="BT8" s="19">
        <v>18</v>
      </c>
      <c r="BU8" s="19">
        <v>21</v>
      </c>
      <c r="BV8" s="19">
        <v>39</v>
      </c>
      <c r="BW8" s="19">
        <v>62</v>
      </c>
      <c r="BX8" s="19">
        <v>57</v>
      </c>
      <c r="BY8" s="19">
        <v>37</v>
      </c>
      <c r="BZ8" s="19">
        <v>30</v>
      </c>
      <c r="CA8" s="19">
        <v>17</v>
      </c>
      <c r="CB8" s="19">
        <v>15</v>
      </c>
      <c r="CC8" s="19">
        <v>17</v>
      </c>
      <c r="CD8" s="19">
        <v>343</v>
      </c>
      <c r="CE8" s="35">
        <f t="shared" si="1"/>
        <v>20.666666666666668</v>
      </c>
      <c r="CF8" s="35">
        <f t="shared" si="2"/>
        <v>15.666666666666666</v>
      </c>
      <c r="CG8" s="35">
        <f t="shared" si="3"/>
        <v>26</v>
      </c>
      <c r="CH8" s="35">
        <f t="shared" si="4"/>
        <v>52</v>
      </c>
      <c r="CI8" s="19">
        <v>556</v>
      </c>
      <c r="CJ8" s="19">
        <v>-21.5</v>
      </c>
      <c r="CK8" s="19">
        <v>-18</v>
      </c>
      <c r="CL8" s="19">
        <v>-11.4</v>
      </c>
      <c r="CM8" s="19">
        <v>-2</v>
      </c>
      <c r="CN8" s="19">
        <v>4.4000000000000004</v>
      </c>
      <c r="CO8" s="19">
        <v>9</v>
      </c>
      <c r="CP8" s="19">
        <v>11.5</v>
      </c>
      <c r="CQ8" s="19">
        <v>10.1</v>
      </c>
      <c r="CR8" s="19">
        <v>4.7</v>
      </c>
      <c r="CS8" s="19">
        <v>-1</v>
      </c>
      <c r="CT8" s="19">
        <v>-10</v>
      </c>
      <c r="CU8" s="19">
        <v>-17.600000000000001</v>
      </c>
      <c r="CV8" s="19">
        <v>-11.2</v>
      </c>
      <c r="CW8" s="19">
        <v>-7.1</v>
      </c>
      <c r="CX8" s="19">
        <v>-0.5</v>
      </c>
      <c r="CY8" s="19">
        <v>10.6</v>
      </c>
      <c r="CZ8" s="19">
        <v>18.899999999999999</v>
      </c>
      <c r="DA8" s="19">
        <v>23.3</v>
      </c>
      <c r="DB8" s="19">
        <v>26.2</v>
      </c>
      <c r="DC8" s="19">
        <v>25.4</v>
      </c>
      <c r="DD8" s="19">
        <v>18.7</v>
      </c>
      <c r="DE8" s="19">
        <v>12</v>
      </c>
      <c r="DF8" s="19">
        <v>0</v>
      </c>
      <c r="DG8" s="19">
        <v>-7.7</v>
      </c>
      <c r="DH8" s="21">
        <v>2.8</v>
      </c>
      <c r="DI8" s="21">
        <v>-16.399999999999999</v>
      </c>
      <c r="DJ8" s="21">
        <v>-12.6</v>
      </c>
      <c r="DK8" s="21">
        <v>-6</v>
      </c>
      <c r="DL8" s="21">
        <v>4.3</v>
      </c>
      <c r="DM8" s="21">
        <v>11.6</v>
      </c>
      <c r="DN8" s="21">
        <v>16.100000000000001</v>
      </c>
      <c r="DO8" s="21">
        <v>18.8</v>
      </c>
      <c r="DP8" s="21">
        <v>17.7</v>
      </c>
      <c r="DQ8" s="21">
        <v>11.7</v>
      </c>
      <c r="DR8" s="21">
        <v>5.5</v>
      </c>
      <c r="DS8" s="21">
        <v>-5</v>
      </c>
      <c r="DT8" s="21">
        <v>-12.7</v>
      </c>
      <c r="DU8" s="35">
        <f t="shared" si="5"/>
        <v>4.0666666666666664</v>
      </c>
      <c r="DV8" s="35">
        <f t="shared" si="6"/>
        <v>-13.899999999999999</v>
      </c>
      <c r="DW8" s="35">
        <f t="shared" si="7"/>
        <v>3.2999999999999994</v>
      </c>
      <c r="DX8" s="35">
        <f t="shared" si="8"/>
        <v>17.533333333333335</v>
      </c>
      <c r="DY8" s="28">
        <v>2.1511111111111103</v>
      </c>
      <c r="DZ8" s="28">
        <v>6.9288888888888929</v>
      </c>
      <c r="EA8" s="28">
        <v>7.1044444444444457</v>
      </c>
      <c r="EB8" s="7">
        <v>20.433333333333334</v>
      </c>
      <c r="EC8" s="5">
        <v>20.43</v>
      </c>
      <c r="ED8" s="5"/>
      <c r="EE8" s="28">
        <v>0.223299</v>
      </c>
      <c r="EF8" s="7">
        <v>43.866666666666667</v>
      </c>
      <c r="EG8" s="7">
        <v>3.4066666666666663</v>
      </c>
      <c r="EH8" s="53">
        <v>2434.6666666666665</v>
      </c>
      <c r="EI8" s="53">
        <v>2210</v>
      </c>
      <c r="EJ8" s="7">
        <v>1.2566666666666666</v>
      </c>
      <c r="EK8" s="7"/>
      <c r="EL8" s="7">
        <v>8.5666666666666682</v>
      </c>
      <c r="EM8" s="7">
        <v>0</v>
      </c>
      <c r="EN8" s="7">
        <v>0</v>
      </c>
      <c r="EO8" s="15">
        <v>324.23</v>
      </c>
      <c r="EP8" s="15">
        <v>370.69</v>
      </c>
      <c r="EQ8" s="15">
        <v>93.71</v>
      </c>
      <c r="ER8" s="15">
        <v>838.35</v>
      </c>
      <c r="ES8" s="15">
        <v>315.3</v>
      </c>
      <c r="ET8" s="15">
        <v>97.86</v>
      </c>
      <c r="EU8" s="15">
        <v>30.03</v>
      </c>
      <c r="EV8" s="15">
        <v>121.81</v>
      </c>
      <c r="EW8" s="15">
        <v>24.55</v>
      </c>
    </row>
    <row r="9" spans="1:153" x14ac:dyDescent="0.2">
      <c r="A9" s="6" t="s">
        <v>65</v>
      </c>
      <c r="B9" s="1">
        <v>21.394720697679844</v>
      </c>
      <c r="C9" s="1">
        <v>4.1090751296873815</v>
      </c>
      <c r="D9" s="36">
        <v>1.2105740727157814</v>
      </c>
      <c r="E9" s="1">
        <v>3.5561284215283622</v>
      </c>
      <c r="F9" s="36">
        <v>1.333825768400329</v>
      </c>
      <c r="G9" s="1">
        <v>1.9446265793134598</v>
      </c>
      <c r="H9" s="36">
        <v>0.48428977579436633</v>
      </c>
      <c r="I9" s="1">
        <v>25.499392026197903</v>
      </c>
      <c r="J9" s="1">
        <v>1.2400793195747548</v>
      </c>
      <c r="K9" s="72">
        <f t="shared" si="9"/>
        <v>60.772711790892181</v>
      </c>
      <c r="L9" s="1">
        <v>1.0100129283995531</v>
      </c>
      <c r="M9" s="1">
        <v>10.976914209791</v>
      </c>
      <c r="N9" s="36">
        <v>0</v>
      </c>
      <c r="O9" s="1">
        <v>0</v>
      </c>
      <c r="P9" s="1">
        <v>0.28895465794422975</v>
      </c>
      <c r="Q9" s="1">
        <v>0</v>
      </c>
      <c r="R9" s="1">
        <v>0</v>
      </c>
      <c r="S9" s="36">
        <v>0</v>
      </c>
      <c r="T9" s="1">
        <v>1.4377288629241147</v>
      </c>
      <c r="U9" s="1">
        <v>7.2099266632987433</v>
      </c>
      <c r="V9" s="1">
        <v>1.5259949124717362</v>
      </c>
      <c r="W9" s="1">
        <v>1.3920123226513272</v>
      </c>
      <c r="X9" s="36">
        <v>0</v>
      </c>
      <c r="Y9" s="1">
        <v>0</v>
      </c>
      <c r="Z9" s="1">
        <v>0</v>
      </c>
      <c r="AA9" s="1">
        <v>4.4566595091423205</v>
      </c>
      <c r="AB9" s="1">
        <v>1.4372491355917283</v>
      </c>
      <c r="AC9" s="1">
        <v>0.62230554164003282</v>
      </c>
      <c r="AD9" s="72">
        <f t="shared" si="10"/>
        <v>30.357758743854781</v>
      </c>
      <c r="AE9" s="36">
        <v>0.19578393330104277</v>
      </c>
      <c r="AF9" s="36">
        <v>0</v>
      </c>
      <c r="AG9" s="36">
        <v>0.56467307838766978</v>
      </c>
      <c r="AH9" s="13">
        <v>0</v>
      </c>
      <c r="AI9" s="65" t="s">
        <v>65</v>
      </c>
      <c r="AJ9" s="67">
        <v>527.65851109878145</v>
      </c>
      <c r="AK9" s="68">
        <f t="shared" si="11"/>
        <v>5.2765851109878143E-4</v>
      </c>
      <c r="AL9" s="70">
        <v>4.82</v>
      </c>
      <c r="AM9" s="60">
        <f t="shared" si="12"/>
        <v>195434.2659006434</v>
      </c>
      <c r="AN9" s="60">
        <f t="shared" si="13"/>
        <v>37535.151444539864</v>
      </c>
      <c r="AO9" s="60">
        <f t="shared" si="14"/>
        <v>11058.225931653209</v>
      </c>
      <c r="AP9" s="60">
        <f t="shared" si="15"/>
        <v>32484.151456353324</v>
      </c>
      <c r="AQ9" s="60">
        <f t="shared" si="16"/>
        <v>12184.092682030147</v>
      </c>
      <c r="AR9" s="60">
        <f t="shared" si="17"/>
        <v>17763.572301283632</v>
      </c>
      <c r="AS9" s="60">
        <f t="shared" si="18"/>
        <v>4423.8397945444167</v>
      </c>
      <c r="AT9" s="60">
        <f t="shared" si="19"/>
        <v>232929.18996101405</v>
      </c>
      <c r="AU9" s="60">
        <f t="shared" si="20"/>
        <v>11327.747387043184</v>
      </c>
      <c r="AV9" s="60">
        <f t="shared" si="21"/>
        <v>9226.1608833870851</v>
      </c>
      <c r="AW9" s="60">
        <f t="shared" si="22"/>
        <v>100270.77243768316</v>
      </c>
      <c r="AX9" s="60">
        <f t="shared" si="23"/>
        <v>0</v>
      </c>
      <c r="AY9" s="60">
        <f t="shared" si="24"/>
        <v>0</v>
      </c>
      <c r="AZ9" s="60">
        <f t="shared" si="36"/>
        <v>2639.5129084356845</v>
      </c>
      <c r="BA9" s="60">
        <f t="shared" si="25"/>
        <v>0</v>
      </c>
      <c r="BB9" s="60">
        <f t="shared" si="26"/>
        <v>0</v>
      </c>
      <c r="BC9" s="60">
        <f t="shared" si="27"/>
        <v>0</v>
      </c>
      <c r="BD9" s="60">
        <f t="shared" si="37"/>
        <v>13133.21584610414</v>
      </c>
      <c r="BE9" s="60">
        <f t="shared" si="28"/>
        <v>65860.487012203521</v>
      </c>
      <c r="BF9" s="60">
        <f t="shared" si="29"/>
        <v>13939.499360670419</v>
      </c>
      <c r="BG9" s="60">
        <f t="shared" si="30"/>
        <v>12715.609156398752</v>
      </c>
      <c r="BH9" s="60">
        <f t="shared" si="31"/>
        <v>0</v>
      </c>
      <c r="BI9" s="60">
        <f t="shared" si="32"/>
        <v>0</v>
      </c>
      <c r="BJ9" s="60">
        <f t="shared" si="33"/>
        <v>0</v>
      </c>
      <c r="BK9" s="60">
        <f t="shared" si="38"/>
        <v>40710.229025462591</v>
      </c>
      <c r="BL9" s="60">
        <f t="shared" si="34"/>
        <v>13128.83368284236</v>
      </c>
      <c r="BM9" s="60">
        <f t="shared" si="35"/>
        <v>5684.5718350280304</v>
      </c>
      <c r="BN9" s="5">
        <v>50.099080000000001</v>
      </c>
      <c r="BO9" s="5">
        <v>-109.78706</v>
      </c>
      <c r="BP9" s="5">
        <v>0.9</v>
      </c>
      <c r="BQ9" s="28">
        <v>19.997727770899999</v>
      </c>
      <c r="BR9" s="19">
        <v>19</v>
      </c>
      <c r="BS9" s="19">
        <v>15</v>
      </c>
      <c r="BT9" s="19">
        <v>18</v>
      </c>
      <c r="BU9" s="19">
        <v>24</v>
      </c>
      <c r="BV9" s="19">
        <v>35</v>
      </c>
      <c r="BW9" s="19">
        <v>59</v>
      </c>
      <c r="BX9" s="19">
        <v>43</v>
      </c>
      <c r="BY9" s="19">
        <v>36</v>
      </c>
      <c r="BZ9" s="19">
        <v>31</v>
      </c>
      <c r="CA9" s="19">
        <v>14</v>
      </c>
      <c r="CB9" s="19">
        <v>13</v>
      </c>
      <c r="CC9" s="19">
        <v>16</v>
      </c>
      <c r="CD9" s="19">
        <v>323</v>
      </c>
      <c r="CE9" s="35">
        <f t="shared" si="1"/>
        <v>19.333333333333332</v>
      </c>
      <c r="CF9" s="35">
        <f t="shared" si="2"/>
        <v>16.666666666666668</v>
      </c>
      <c r="CG9" s="35">
        <f t="shared" si="3"/>
        <v>25.666666666666668</v>
      </c>
      <c r="CH9" s="35">
        <f t="shared" si="4"/>
        <v>46</v>
      </c>
      <c r="CI9" s="19">
        <v>708</v>
      </c>
      <c r="CJ9" s="19">
        <v>-19.899999999999999</v>
      </c>
      <c r="CK9" s="19">
        <v>-15.3</v>
      </c>
      <c r="CL9" s="19">
        <v>-10.1</v>
      </c>
      <c r="CM9" s="19">
        <v>-2</v>
      </c>
      <c r="CN9" s="19">
        <v>4</v>
      </c>
      <c r="CO9" s="19">
        <v>8.5</v>
      </c>
      <c r="CP9" s="19">
        <v>10.9</v>
      </c>
      <c r="CQ9" s="19">
        <v>9.6999999999999993</v>
      </c>
      <c r="CR9" s="19">
        <v>4.2</v>
      </c>
      <c r="CS9" s="19">
        <v>-1.4</v>
      </c>
      <c r="CT9" s="19">
        <v>-9.5</v>
      </c>
      <c r="CU9" s="19">
        <v>-15.3</v>
      </c>
      <c r="CV9" s="19">
        <v>-7.7</v>
      </c>
      <c r="CW9" s="19">
        <v>-3.3</v>
      </c>
      <c r="CX9" s="19">
        <v>2.1</v>
      </c>
      <c r="CY9" s="19">
        <v>11.9</v>
      </c>
      <c r="CZ9" s="19">
        <v>19.3</v>
      </c>
      <c r="DA9" s="19">
        <v>23.7</v>
      </c>
      <c r="DB9" s="19">
        <v>27.2</v>
      </c>
      <c r="DC9" s="19">
        <v>26.4</v>
      </c>
      <c r="DD9" s="19">
        <v>19.8</v>
      </c>
      <c r="DE9" s="19">
        <v>13.4</v>
      </c>
      <c r="DF9" s="19">
        <v>2.6</v>
      </c>
      <c r="DG9" s="19">
        <v>-3.7</v>
      </c>
      <c r="DH9" s="21">
        <v>4</v>
      </c>
      <c r="DI9" s="21">
        <v>-13.8</v>
      </c>
      <c r="DJ9" s="21">
        <v>-9.3000000000000007</v>
      </c>
      <c r="DK9" s="21">
        <v>-4</v>
      </c>
      <c r="DL9" s="21">
        <v>4.9000000000000004</v>
      </c>
      <c r="DM9" s="21">
        <v>11.6</v>
      </c>
      <c r="DN9" s="21">
        <v>16.100000000000001</v>
      </c>
      <c r="DO9" s="21">
        <v>19</v>
      </c>
      <c r="DP9" s="21">
        <v>18</v>
      </c>
      <c r="DQ9" s="21">
        <v>12</v>
      </c>
      <c r="DR9" s="21">
        <v>6</v>
      </c>
      <c r="DS9" s="21">
        <v>-3.5</v>
      </c>
      <c r="DT9" s="21">
        <v>-9.5</v>
      </c>
      <c r="DU9" s="35">
        <f t="shared" si="5"/>
        <v>4.833333333333333</v>
      </c>
      <c r="DV9" s="35">
        <f t="shared" si="6"/>
        <v>-10.866666666666667</v>
      </c>
      <c r="DW9" s="35">
        <f t="shared" si="7"/>
        <v>4.166666666666667</v>
      </c>
      <c r="DX9" s="35">
        <f t="shared" si="8"/>
        <v>17.7</v>
      </c>
      <c r="DY9" s="28">
        <v>1.2823529411764709</v>
      </c>
      <c r="DZ9" s="28">
        <v>6.5852941176470576</v>
      </c>
      <c r="EA9" s="28">
        <v>6.835294117647055</v>
      </c>
      <c r="EB9" s="7">
        <v>19.100000000000001</v>
      </c>
      <c r="EC9" s="5">
        <v>19.100000000000001</v>
      </c>
      <c r="ED9" s="28">
        <v>19.399999999999999</v>
      </c>
      <c r="EE9" s="28">
        <v>0.10363</v>
      </c>
      <c r="EF9" s="7">
        <v>63.05</v>
      </c>
      <c r="EG9" s="7">
        <v>4.49</v>
      </c>
      <c r="EH9" s="53">
        <v>24769</v>
      </c>
      <c r="EI9" s="53">
        <v>21962</v>
      </c>
      <c r="EJ9" s="7">
        <v>15.105</v>
      </c>
      <c r="EK9" s="7">
        <v>25.5</v>
      </c>
      <c r="EL9" s="7">
        <v>8.6849999999999987</v>
      </c>
      <c r="EM9" s="7">
        <v>0</v>
      </c>
      <c r="EN9" s="7">
        <v>0</v>
      </c>
      <c r="EO9" s="15">
        <v>496.61</v>
      </c>
      <c r="EP9" s="15">
        <v>561.37</v>
      </c>
      <c r="EQ9" s="15">
        <v>153.1</v>
      </c>
      <c r="ER9" s="15">
        <v>22393.55</v>
      </c>
      <c r="ES9" s="15">
        <v>8435</v>
      </c>
      <c r="ET9" s="15">
        <v>1874</v>
      </c>
      <c r="EU9" s="15">
        <v>142.5</v>
      </c>
      <c r="EV9" s="15">
        <v>2431.96</v>
      </c>
      <c r="EW9" s="15">
        <v>43.91</v>
      </c>
    </row>
    <row r="10" spans="1:153" x14ac:dyDescent="0.2">
      <c r="A10" s="6" t="s">
        <v>31</v>
      </c>
      <c r="B10" s="1">
        <v>52.559785487040998</v>
      </c>
      <c r="C10" s="1">
        <v>14.481121742017182</v>
      </c>
      <c r="D10" s="36">
        <v>4.4431863432498382</v>
      </c>
      <c r="E10" s="1">
        <v>14.710816121168943</v>
      </c>
      <c r="F10" s="36">
        <v>3.2992796195846239</v>
      </c>
      <c r="G10" s="1">
        <v>3.5367727726353535</v>
      </c>
      <c r="H10" s="36">
        <v>1.0431343999161242</v>
      </c>
      <c r="I10" s="1">
        <v>88.314093021444094</v>
      </c>
      <c r="J10" s="1">
        <v>2.6824307382771622</v>
      </c>
      <c r="K10" s="72">
        <f t="shared" si="9"/>
        <v>185.07062024533434</v>
      </c>
      <c r="L10" s="1">
        <v>101.77862664971261</v>
      </c>
      <c r="M10" s="1">
        <v>141.38832032841981</v>
      </c>
      <c r="N10" s="36">
        <v>7.1397686956442801</v>
      </c>
      <c r="O10" s="1">
        <v>12.385921008116082</v>
      </c>
      <c r="P10" s="1">
        <v>17.957936737830995</v>
      </c>
      <c r="Q10" s="1">
        <v>2.4892583770836509</v>
      </c>
      <c r="R10" s="1">
        <v>2.400055536649651</v>
      </c>
      <c r="S10" s="36">
        <v>0</v>
      </c>
      <c r="T10" s="1">
        <v>92.292397945533025</v>
      </c>
      <c r="U10" s="1">
        <v>105.85297220811104</v>
      </c>
      <c r="V10" s="1">
        <v>65.568420683247723</v>
      </c>
      <c r="W10" s="1">
        <v>67.125094628545568</v>
      </c>
      <c r="X10" s="36">
        <v>0</v>
      </c>
      <c r="Y10" s="1">
        <v>5.4322693923231729</v>
      </c>
      <c r="Z10" s="1">
        <v>3.7001072600848071</v>
      </c>
      <c r="AA10" s="1">
        <v>65.894511379672366</v>
      </c>
      <c r="AB10" s="1">
        <v>54.77099883140847</v>
      </c>
      <c r="AC10" s="1">
        <v>8.1048383598493281</v>
      </c>
      <c r="AD10" s="72">
        <f t="shared" si="10"/>
        <v>754.28149802223254</v>
      </c>
      <c r="AE10" s="36">
        <v>0.34802120427155936</v>
      </c>
      <c r="AF10" s="36">
        <v>0</v>
      </c>
      <c r="AG10" s="36">
        <v>0.85643433602185315</v>
      </c>
      <c r="AH10" s="13">
        <v>0</v>
      </c>
      <c r="AI10" s="65" t="s">
        <v>31</v>
      </c>
      <c r="AJ10" s="67">
        <v>888.06527771307049</v>
      </c>
      <c r="AK10" s="68">
        <f t="shared" si="11"/>
        <v>8.8806527771307048E-4</v>
      </c>
      <c r="AL10" s="70">
        <v>5.61</v>
      </c>
      <c r="AM10" s="60">
        <f t="shared" si="12"/>
        <v>332025.58863873064</v>
      </c>
      <c r="AN10" s="60">
        <f t="shared" si="13"/>
        <v>91478.740371340522</v>
      </c>
      <c r="AO10" s="60">
        <f t="shared" si="14"/>
        <v>28068.066628864588</v>
      </c>
      <c r="AP10" s="60">
        <f t="shared" si="15"/>
        <v>92929.743466923464</v>
      </c>
      <c r="AQ10" s="60">
        <f t="shared" si="16"/>
        <v>20841.889814151586</v>
      </c>
      <c r="AR10" s="60">
        <f t="shared" si="17"/>
        <v>22342.158569220581</v>
      </c>
      <c r="AS10" s="60">
        <f t="shared" si="18"/>
        <v>6589.5876467542794</v>
      </c>
      <c r="AT10" s="60">
        <f t="shared" si="19"/>
        <v>557889.23887009162</v>
      </c>
      <c r="AU10" s="60">
        <f t="shared" si="20"/>
        <v>16945.191777441563</v>
      </c>
      <c r="AV10" s="60">
        <f t="shared" si="21"/>
        <v>642946.08722374565</v>
      </c>
      <c r="AW10" s="60">
        <f t="shared" si="22"/>
        <v>893164.60957131395</v>
      </c>
      <c r="AX10" s="60">
        <f t="shared" si="23"/>
        <v>45102.65561300968</v>
      </c>
      <c r="AY10" s="60">
        <f t="shared" si="24"/>
        <v>78243.14112862038</v>
      </c>
      <c r="AZ10" s="60">
        <f t="shared" si="36"/>
        <v>113442.13947725337</v>
      </c>
      <c r="BA10" s="60">
        <f t="shared" si="25"/>
        <v>15724.902038058537</v>
      </c>
      <c r="BB10" s="60">
        <f t="shared" si="26"/>
        <v>15161.398490072253</v>
      </c>
      <c r="BC10" s="60">
        <f t="shared" si="27"/>
        <v>0</v>
      </c>
      <c r="BD10" s="60">
        <f t="shared" si="37"/>
        <v>583020.60160235898</v>
      </c>
      <c r="BE10" s="60">
        <f t="shared" si="28"/>
        <v>668684.14855351229</v>
      </c>
      <c r="BF10" s="60">
        <f t="shared" si="29"/>
        <v>414202.47955225949</v>
      </c>
      <c r="BG10" s="60">
        <f t="shared" si="30"/>
        <v>424036.14950004738</v>
      </c>
      <c r="BH10" s="60">
        <f t="shared" si="31"/>
        <v>0</v>
      </c>
      <c r="BI10" s="60">
        <f t="shared" si="32"/>
        <v>34316.206314711169</v>
      </c>
      <c r="BJ10" s="60">
        <f t="shared" si="33"/>
        <v>23373.959381150864</v>
      </c>
      <c r="BK10" s="60">
        <f t="shared" si="38"/>
        <v>416262.42813132482</v>
      </c>
      <c r="BL10" s="60">
        <f t="shared" si="34"/>
        <v>345994.0515132689</v>
      </c>
      <c r="BM10" s="60">
        <f>(AC10*$AL10)/$AK10</f>
        <v>51199.100268668837</v>
      </c>
      <c r="BN10" s="5">
        <v>51.777383</v>
      </c>
      <c r="BO10" s="5">
        <v>-106.456767</v>
      </c>
      <c r="BP10" s="5">
        <v>7.9</v>
      </c>
      <c r="BQ10" s="28">
        <v>12.119170280799999</v>
      </c>
      <c r="BR10" s="19">
        <v>17</v>
      </c>
      <c r="BS10" s="19">
        <v>14</v>
      </c>
      <c r="BT10" s="19">
        <v>17</v>
      </c>
      <c r="BU10" s="19">
        <v>21</v>
      </c>
      <c r="BV10" s="19">
        <v>39</v>
      </c>
      <c r="BW10" s="19">
        <v>62</v>
      </c>
      <c r="BX10" s="19">
        <v>56</v>
      </c>
      <c r="BY10" s="19">
        <v>39</v>
      </c>
      <c r="BZ10" s="19">
        <v>34</v>
      </c>
      <c r="CA10" s="19">
        <v>18</v>
      </c>
      <c r="CB10" s="19">
        <v>14</v>
      </c>
      <c r="CC10" s="19">
        <v>18</v>
      </c>
      <c r="CD10" s="19">
        <v>349</v>
      </c>
      <c r="CE10" s="35">
        <f t="shared" si="1"/>
        <v>22</v>
      </c>
      <c r="CF10" s="35">
        <f t="shared" si="2"/>
        <v>16.333333333333332</v>
      </c>
      <c r="CG10" s="35">
        <f t="shared" si="3"/>
        <v>25.666666666666668</v>
      </c>
      <c r="CH10" s="35">
        <f t="shared" si="4"/>
        <v>52.333333333333336</v>
      </c>
      <c r="CI10" s="19">
        <v>530</v>
      </c>
      <c r="CJ10" s="19">
        <v>-22.7</v>
      </c>
      <c r="CK10" s="19">
        <v>-19.3</v>
      </c>
      <c r="CL10" s="19">
        <v>-12.6</v>
      </c>
      <c r="CM10" s="19">
        <v>-2.5</v>
      </c>
      <c r="CN10" s="19">
        <v>4.0999999999999996</v>
      </c>
      <c r="CO10" s="19">
        <v>8.8000000000000007</v>
      </c>
      <c r="CP10" s="19">
        <v>11.4</v>
      </c>
      <c r="CQ10" s="19">
        <v>10</v>
      </c>
      <c r="CR10" s="19">
        <v>4.7</v>
      </c>
      <c r="CS10" s="19">
        <v>-1.1000000000000001</v>
      </c>
      <c r="CT10" s="19">
        <v>-10.3</v>
      </c>
      <c r="CU10" s="19">
        <v>-18.100000000000001</v>
      </c>
      <c r="CV10" s="19">
        <v>-12.7</v>
      </c>
      <c r="CW10" s="19">
        <v>-8.6</v>
      </c>
      <c r="CX10" s="19">
        <v>-1.9</v>
      </c>
      <c r="CY10" s="19">
        <v>9.5</v>
      </c>
      <c r="CZ10" s="19">
        <v>18.3</v>
      </c>
      <c r="DA10" s="19">
        <v>22.7</v>
      </c>
      <c r="DB10" s="19">
        <v>25.7</v>
      </c>
      <c r="DC10" s="19">
        <v>24.7</v>
      </c>
      <c r="DD10" s="19">
        <v>18</v>
      </c>
      <c r="DE10" s="19">
        <v>11.2</v>
      </c>
      <c r="DF10" s="19">
        <v>-1</v>
      </c>
      <c r="DG10" s="19">
        <v>-8.6999999999999993</v>
      </c>
      <c r="DH10" s="21">
        <v>2</v>
      </c>
      <c r="DI10" s="21">
        <v>-17.7</v>
      </c>
      <c r="DJ10" s="21">
        <v>-14</v>
      </c>
      <c r="DK10" s="21">
        <v>-7.3</v>
      </c>
      <c r="DL10" s="21">
        <v>3.5</v>
      </c>
      <c r="DM10" s="21">
        <v>11.2</v>
      </c>
      <c r="DN10" s="21">
        <v>15.7</v>
      </c>
      <c r="DO10" s="21">
        <v>18.5</v>
      </c>
      <c r="DP10" s="21">
        <v>17.3</v>
      </c>
      <c r="DQ10" s="21">
        <v>11.3</v>
      </c>
      <c r="DR10" s="21">
        <v>5</v>
      </c>
      <c r="DS10" s="21">
        <v>-5.7</v>
      </c>
      <c r="DT10" s="21">
        <v>-13.4</v>
      </c>
      <c r="DU10" s="35">
        <f t="shared" si="5"/>
        <v>3.5333333333333337</v>
      </c>
      <c r="DV10" s="35">
        <f t="shared" si="6"/>
        <v>-15.033333333333333</v>
      </c>
      <c r="DW10" s="35">
        <f t="shared" si="7"/>
        <v>2.4666666666666663</v>
      </c>
      <c r="DX10" s="35">
        <f t="shared" si="8"/>
        <v>17.166666666666668</v>
      </c>
      <c r="DY10" s="28">
        <v>2.2093023255813962</v>
      </c>
      <c r="DZ10" s="28">
        <v>6.7837209302325618</v>
      </c>
      <c r="EA10" s="28">
        <v>6.9813953488372089</v>
      </c>
      <c r="EB10" s="7">
        <v>19.126666666666665</v>
      </c>
      <c r="EC10" s="5">
        <v>19.2</v>
      </c>
      <c r="ED10" s="28">
        <v>19.2</v>
      </c>
      <c r="EE10" s="28">
        <v>0.46114200000000005</v>
      </c>
      <c r="EF10" s="7">
        <v>74.259999999999991</v>
      </c>
      <c r="EG10" s="7">
        <v>6.006153846153846</v>
      </c>
      <c r="EH10" s="53">
        <v>877.86666666666667</v>
      </c>
      <c r="EI10" s="53">
        <v>779.06666666666672</v>
      </c>
      <c r="EJ10" s="7">
        <v>0.42999999999999994</v>
      </c>
      <c r="EK10" s="7">
        <v>0.3</v>
      </c>
      <c r="EL10" s="7">
        <v>8.84</v>
      </c>
      <c r="EM10" s="7"/>
      <c r="EN10" s="7"/>
      <c r="EO10" s="15">
        <v>167.17</v>
      </c>
      <c r="EP10" s="15">
        <v>197.16</v>
      </c>
      <c r="EQ10" s="15">
        <v>45.36</v>
      </c>
      <c r="ER10" s="15">
        <v>317.45</v>
      </c>
      <c r="ES10" s="15">
        <v>66</v>
      </c>
      <c r="ET10" s="15">
        <v>37.94</v>
      </c>
      <c r="EU10" s="15">
        <v>8.8000000000000007</v>
      </c>
      <c r="EV10" s="15">
        <v>18.22</v>
      </c>
      <c r="EW10" s="15">
        <v>6.72</v>
      </c>
    </row>
    <row r="11" spans="1:153" x14ac:dyDescent="0.2">
      <c r="A11" s="6" t="s">
        <v>62</v>
      </c>
      <c r="B11" s="1">
        <v>249.76101704934112</v>
      </c>
      <c r="C11" s="1">
        <v>29.15240756464706</v>
      </c>
      <c r="D11" s="36">
        <v>9.7410601480455625</v>
      </c>
      <c r="E11" s="1">
        <v>27.288090604278914</v>
      </c>
      <c r="F11" s="36">
        <v>4.5326717749951522</v>
      </c>
      <c r="G11" s="1">
        <v>5.7969746338541714</v>
      </c>
      <c r="H11" s="36">
        <v>1.39401706261707</v>
      </c>
      <c r="I11" s="1">
        <v>155.25043073710893</v>
      </c>
      <c r="J11" s="1">
        <v>3.6076585114988795</v>
      </c>
      <c r="K11" s="72">
        <f t="shared" si="9"/>
        <v>486.5243280863869</v>
      </c>
      <c r="L11" s="1">
        <v>203.08196527885261</v>
      </c>
      <c r="M11" s="1">
        <v>334.27998413401446</v>
      </c>
      <c r="N11" s="36">
        <v>23.870769923562548</v>
      </c>
      <c r="O11" s="1">
        <v>21.667181172984691</v>
      </c>
      <c r="P11" s="1">
        <v>34.280725260862383</v>
      </c>
      <c r="Q11" s="1">
        <v>3.2126429805818764</v>
      </c>
      <c r="R11" s="1">
        <v>6.6727014479454745</v>
      </c>
      <c r="S11" s="36">
        <v>0.36332262411463923</v>
      </c>
      <c r="T11" s="1">
        <v>191.84730649088365</v>
      </c>
      <c r="U11" s="1">
        <v>275.68407187171061</v>
      </c>
      <c r="V11" s="1">
        <v>109.84204794373122</v>
      </c>
      <c r="W11" s="1">
        <v>164.10594893042247</v>
      </c>
      <c r="X11" s="36">
        <v>4.7568553330691898</v>
      </c>
      <c r="Y11" s="1">
        <v>8.3274142792737074</v>
      </c>
      <c r="Z11" s="1">
        <v>8.4472363494478859</v>
      </c>
      <c r="AA11" s="1">
        <v>176.23443348014206</v>
      </c>
      <c r="AB11" s="1">
        <v>118.09028648595852</v>
      </c>
      <c r="AC11" s="1">
        <v>15.171129822299028</v>
      </c>
      <c r="AD11" s="72">
        <f t="shared" si="10"/>
        <v>1699.9360238098568</v>
      </c>
      <c r="AE11" s="36">
        <v>1.9613254175830444</v>
      </c>
      <c r="AF11" s="36">
        <v>0</v>
      </c>
      <c r="AG11" s="36">
        <v>2.2539378449433825</v>
      </c>
      <c r="AH11" s="13">
        <v>0</v>
      </c>
      <c r="AI11" s="65" t="s">
        <v>62</v>
      </c>
      <c r="AJ11" s="67">
        <v>777.14403481452462</v>
      </c>
      <c r="AK11" s="68">
        <f t="shared" si="11"/>
        <v>7.7714403481452454E-4</v>
      </c>
      <c r="AL11" s="70">
        <v>4.3499999999999996</v>
      </c>
      <c r="AM11" s="60">
        <f t="shared" si="12"/>
        <v>1398016.8096174498</v>
      </c>
      <c r="AN11" s="60">
        <f t="shared" si="13"/>
        <v>163178.21050570149</v>
      </c>
      <c r="AO11" s="60">
        <f t="shared" si="14"/>
        <v>54524.785298147734</v>
      </c>
      <c r="AP11" s="60">
        <f t="shared" si="15"/>
        <v>152742.84921577416</v>
      </c>
      <c r="AQ11" s="60">
        <f t="shared" si="16"/>
        <v>25371.258528587503</v>
      </c>
      <c r="AR11" s="60">
        <f t="shared" si="17"/>
        <v>32448.090093471499</v>
      </c>
      <c r="AS11" s="60">
        <f t="shared" si="18"/>
        <v>7802.8961823421832</v>
      </c>
      <c r="AT11" s="60">
        <f t="shared" si="19"/>
        <v>869001.5537050378</v>
      </c>
      <c r="AU11" s="60">
        <f t="shared" si="20"/>
        <v>20193.572648042697</v>
      </c>
      <c r="AV11" s="60">
        <f t="shared" si="21"/>
        <v>1136734.6455587801</v>
      </c>
      <c r="AW11" s="60">
        <f t="shared" si="22"/>
        <v>1871104.7963329046</v>
      </c>
      <c r="AX11" s="60">
        <f t="shared" si="23"/>
        <v>133614.67696561466</v>
      </c>
      <c r="AY11" s="60">
        <f t="shared" si="24"/>
        <v>121280.269654232</v>
      </c>
      <c r="AZ11" s="60">
        <f t="shared" si="36"/>
        <v>191883.54822840664</v>
      </c>
      <c r="BA11" s="60">
        <f t="shared" si="25"/>
        <v>17982.505609615178</v>
      </c>
      <c r="BB11" s="60">
        <f t="shared" si="26"/>
        <v>37349.899115535642</v>
      </c>
      <c r="BC11" s="60">
        <f t="shared" si="27"/>
        <v>2033.6685917892635</v>
      </c>
      <c r="BD11" s="60">
        <f t="shared" si="37"/>
        <v>1073849.5643661688</v>
      </c>
      <c r="BE11" s="60">
        <f t="shared" si="28"/>
        <v>1543118.9829928395</v>
      </c>
      <c r="BF11" s="60">
        <f t="shared" si="29"/>
        <v>614831.85503607057</v>
      </c>
      <c r="BG11" s="60">
        <f t="shared" si="30"/>
        <v>918569.59053634095</v>
      </c>
      <c r="BH11" s="60">
        <f t="shared" si="31"/>
        <v>26626.107609240626</v>
      </c>
      <c r="BI11" s="60">
        <f t="shared" si="32"/>
        <v>46612.018483145162</v>
      </c>
      <c r="BJ11" s="60">
        <f t="shared" si="33"/>
        <v>47282.712694137939</v>
      </c>
      <c r="BK11" s="60">
        <f t="shared" si="38"/>
        <v>986457.78812621476</v>
      </c>
      <c r="BL11" s="60">
        <f t="shared" si="34"/>
        <v>661000.69382443221</v>
      </c>
      <c r="BM11" s="60">
        <f t="shared" si="35"/>
        <v>84919.154970739983</v>
      </c>
      <c r="BN11" s="5">
        <v>50.597200000000001</v>
      </c>
      <c r="BO11" s="5">
        <v>-105.40715</v>
      </c>
      <c r="BP11" s="5">
        <v>4.0999999999999996</v>
      </c>
      <c r="BQ11" s="28">
        <v>28.720283332199902</v>
      </c>
      <c r="BR11" s="19">
        <v>18</v>
      </c>
      <c r="BS11" s="19">
        <v>14</v>
      </c>
      <c r="BT11" s="19">
        <v>18</v>
      </c>
      <c r="BU11" s="19">
        <v>24</v>
      </c>
      <c r="BV11" s="19">
        <v>44</v>
      </c>
      <c r="BW11" s="19">
        <v>66</v>
      </c>
      <c r="BX11" s="19">
        <v>53</v>
      </c>
      <c r="BY11" s="19">
        <v>39</v>
      </c>
      <c r="BZ11" s="19">
        <v>36</v>
      </c>
      <c r="CA11" s="19">
        <v>18</v>
      </c>
      <c r="CB11" s="19">
        <v>15</v>
      </c>
      <c r="CC11" s="19">
        <v>18</v>
      </c>
      <c r="CD11" s="19">
        <v>363</v>
      </c>
      <c r="CE11" s="35">
        <f t="shared" si="1"/>
        <v>23</v>
      </c>
      <c r="CF11" s="35">
        <f t="shared" si="2"/>
        <v>16.666666666666668</v>
      </c>
      <c r="CG11" s="35">
        <f t="shared" si="3"/>
        <v>28.666666666666668</v>
      </c>
      <c r="CH11" s="35">
        <f t="shared" si="4"/>
        <v>52.666666666666664</v>
      </c>
      <c r="CI11" s="19">
        <v>506</v>
      </c>
      <c r="CJ11" s="19">
        <v>-21</v>
      </c>
      <c r="CK11" s="19">
        <v>-17</v>
      </c>
      <c r="CL11" s="19">
        <v>-10.9</v>
      </c>
      <c r="CM11" s="19">
        <v>-1.8</v>
      </c>
      <c r="CN11" s="19">
        <v>4.5999999999999996</v>
      </c>
      <c r="CO11" s="19">
        <v>9.6999999999999993</v>
      </c>
      <c r="CP11" s="19">
        <v>12.4</v>
      </c>
      <c r="CQ11" s="19">
        <v>11.1</v>
      </c>
      <c r="CR11" s="19">
        <v>5.3</v>
      </c>
      <c r="CS11" s="19">
        <v>-0.4</v>
      </c>
      <c r="CT11" s="19">
        <v>-9.1</v>
      </c>
      <c r="CU11" s="19">
        <v>-16.8</v>
      </c>
      <c r="CV11" s="19">
        <v>-10.3</v>
      </c>
      <c r="CW11" s="19">
        <v>-6</v>
      </c>
      <c r="CX11" s="19">
        <v>0</v>
      </c>
      <c r="CY11" s="19">
        <v>10.9</v>
      </c>
      <c r="CZ11" s="19">
        <v>18.8</v>
      </c>
      <c r="DA11" s="19">
        <v>23.6</v>
      </c>
      <c r="DB11" s="19">
        <v>27</v>
      </c>
      <c r="DC11" s="19">
        <v>26.2</v>
      </c>
      <c r="DD11" s="19">
        <v>19.2</v>
      </c>
      <c r="DE11" s="19">
        <v>12.7</v>
      </c>
      <c r="DF11" s="19">
        <v>1.2</v>
      </c>
      <c r="DG11" s="19">
        <v>-6.3</v>
      </c>
      <c r="DH11" s="21">
        <v>3.4</v>
      </c>
      <c r="DI11" s="21">
        <v>-15.7</v>
      </c>
      <c r="DJ11" s="21">
        <v>-11.5</v>
      </c>
      <c r="DK11" s="21">
        <v>-5.5</v>
      </c>
      <c r="DL11" s="21">
        <v>4.5</v>
      </c>
      <c r="DM11" s="21">
        <v>11.7</v>
      </c>
      <c r="DN11" s="21">
        <v>16.600000000000001</v>
      </c>
      <c r="DO11" s="21">
        <v>19.7</v>
      </c>
      <c r="DP11" s="21">
        <v>18.600000000000001</v>
      </c>
      <c r="DQ11" s="21">
        <v>12.2</v>
      </c>
      <c r="DR11" s="21">
        <v>6.1</v>
      </c>
      <c r="DS11" s="21">
        <v>-4</v>
      </c>
      <c r="DT11" s="21">
        <v>-11.6</v>
      </c>
      <c r="DU11" s="35">
        <f t="shared" si="5"/>
        <v>4.7666666666666657</v>
      </c>
      <c r="DV11" s="35">
        <f t="shared" si="6"/>
        <v>-12.933333333333332</v>
      </c>
      <c r="DW11" s="35">
        <f t="shared" si="7"/>
        <v>3.5666666666666664</v>
      </c>
      <c r="DX11" s="35">
        <f t="shared" si="8"/>
        <v>18.3</v>
      </c>
      <c r="DY11" s="28">
        <v>2.1479999999999997</v>
      </c>
      <c r="DZ11" s="28">
        <v>6.8560000000000016</v>
      </c>
      <c r="EA11" s="28">
        <v>7.04</v>
      </c>
      <c r="EB11" s="7">
        <v>22.514285714285716</v>
      </c>
      <c r="EC11" s="5">
        <v>23.13</v>
      </c>
      <c r="ED11" s="5"/>
      <c r="EE11" s="28">
        <v>0.21489</v>
      </c>
      <c r="EF11" s="7">
        <v>92.3</v>
      </c>
      <c r="EG11" s="7">
        <v>6.8485714285714279</v>
      </c>
      <c r="EH11" s="53">
        <v>640.57142857142856</v>
      </c>
      <c r="EI11" s="53">
        <v>610</v>
      </c>
      <c r="EJ11" s="7">
        <v>0.31</v>
      </c>
      <c r="EK11" s="7"/>
      <c r="EL11" s="7">
        <v>8.8542857142857141</v>
      </c>
      <c r="EM11" s="7">
        <v>0</v>
      </c>
      <c r="EN11" s="7">
        <v>0</v>
      </c>
      <c r="EO11" s="15">
        <v>127.82</v>
      </c>
      <c r="EP11" s="15">
        <v>155.97999999999999</v>
      </c>
      <c r="EQ11" s="15">
        <v>31.69</v>
      </c>
      <c r="ER11" s="15">
        <v>197.81</v>
      </c>
      <c r="ES11" s="15">
        <v>62.01</v>
      </c>
      <c r="ET11" s="15">
        <v>22.23</v>
      </c>
      <c r="EU11" s="15">
        <v>6.67</v>
      </c>
      <c r="EV11" s="15">
        <v>29.19</v>
      </c>
      <c r="EW11" s="15">
        <v>155.97999999999999</v>
      </c>
    </row>
    <row r="12" spans="1:153" ht="15" customHeight="1" x14ac:dyDescent="0.2">
      <c r="A12" s="6" t="s">
        <v>64</v>
      </c>
      <c r="B12" s="1">
        <v>5.2846507623682584</v>
      </c>
      <c r="C12" s="1">
        <v>1.10827410497334</v>
      </c>
      <c r="D12" s="36">
        <v>0.83139751071691792</v>
      </c>
      <c r="E12" s="1">
        <v>1.1752434361588651</v>
      </c>
      <c r="F12" s="36">
        <v>0.81605420955679986</v>
      </c>
      <c r="G12" s="1">
        <v>0.69491247890988883</v>
      </c>
      <c r="H12" s="36">
        <v>0.203220015625689</v>
      </c>
      <c r="I12" s="1">
        <v>10.10285956546732</v>
      </c>
      <c r="J12" s="1">
        <v>0.56810655783248509</v>
      </c>
      <c r="K12" s="72">
        <f t="shared" si="9"/>
        <v>20.784718641609565</v>
      </c>
      <c r="L12" s="1">
        <v>1.5676380120737696</v>
      </c>
      <c r="M12" s="1">
        <v>10.89329403635813</v>
      </c>
      <c r="N12" s="36">
        <v>0</v>
      </c>
      <c r="O12" s="1">
        <v>0.15919259615455217</v>
      </c>
      <c r="P12" s="1">
        <v>0.28355558309814199</v>
      </c>
      <c r="Q12" s="1">
        <v>0.49020495367506278</v>
      </c>
      <c r="R12" s="1">
        <v>0</v>
      </c>
      <c r="S12" s="36">
        <v>0</v>
      </c>
      <c r="T12" s="1">
        <v>2.7796510599916808</v>
      </c>
      <c r="U12" s="1">
        <v>9.0203291272609682</v>
      </c>
      <c r="V12" s="1">
        <v>1.1064264352449655</v>
      </c>
      <c r="W12" s="1">
        <v>1.5618490728641441</v>
      </c>
      <c r="X12" s="36">
        <v>0</v>
      </c>
      <c r="Y12" s="1">
        <v>0</v>
      </c>
      <c r="Z12" s="1">
        <v>0</v>
      </c>
      <c r="AA12" s="1">
        <v>3.5054529590789869</v>
      </c>
      <c r="AB12" s="1">
        <v>1.212917857514819</v>
      </c>
      <c r="AC12" s="1">
        <v>0.15345802253805979</v>
      </c>
      <c r="AD12" s="72">
        <f t="shared" si="10"/>
        <v>32.733969715853284</v>
      </c>
      <c r="AE12" s="36">
        <v>0</v>
      </c>
      <c r="AF12" s="36">
        <v>0</v>
      </c>
      <c r="AG12" s="36">
        <v>0</v>
      </c>
      <c r="AH12" s="13">
        <v>0</v>
      </c>
      <c r="AI12" s="65" t="s">
        <v>243</v>
      </c>
      <c r="AJ12" s="67">
        <v>223.71495319970182</v>
      </c>
      <c r="AK12" s="68">
        <f t="shared" si="11"/>
        <v>2.2371495319970181E-4</v>
      </c>
      <c r="AL12" s="70">
        <v>4.22</v>
      </c>
      <c r="AM12" s="60">
        <f t="shared" si="12"/>
        <v>99685.898945192966</v>
      </c>
      <c r="AN12" s="60">
        <f t="shared" si="13"/>
        <v>20905.695645711214</v>
      </c>
      <c r="AO12" s="60">
        <f t="shared" si="14"/>
        <v>15682.892202978901</v>
      </c>
      <c r="AP12" s="60">
        <f t="shared" si="15"/>
        <v>22168.957549132752</v>
      </c>
      <c r="AQ12" s="60">
        <f t="shared" si="16"/>
        <v>15393.467066350242</v>
      </c>
      <c r="AR12" s="60">
        <f t="shared" si="17"/>
        <v>13108.335491467897</v>
      </c>
      <c r="AS12" s="60">
        <f t="shared" si="18"/>
        <v>3833.3980526320515</v>
      </c>
      <c r="AT12" s="60">
        <f t="shared" si="19"/>
        <v>190573.16802696814</v>
      </c>
      <c r="AU12" s="60">
        <f t="shared" si="20"/>
        <v>10716.358650881109</v>
      </c>
      <c r="AV12" s="60">
        <f t="shared" si="21"/>
        <v>29570.810159685498</v>
      </c>
      <c r="AW12" s="60">
        <f t="shared" si="22"/>
        <v>205483.36253766599</v>
      </c>
      <c r="AX12" s="60">
        <f t="shared" si="23"/>
        <v>0</v>
      </c>
      <c r="AY12" s="60">
        <f t="shared" si="24"/>
        <v>3002.8960789783519</v>
      </c>
      <c r="AZ12" s="60">
        <f t="shared" si="36"/>
        <v>5348.7911449799058</v>
      </c>
      <c r="BA12" s="60">
        <f t="shared" si="25"/>
        <v>9246.8781139638286</v>
      </c>
      <c r="BB12" s="60">
        <f t="shared" si="26"/>
        <v>0</v>
      </c>
      <c r="BC12" s="60">
        <f t="shared" si="27"/>
        <v>0</v>
      </c>
      <c r="BD12" s="60">
        <f t="shared" si="37"/>
        <v>52433.363552117386</v>
      </c>
      <c r="BE12" s="60">
        <f t="shared" si="28"/>
        <v>170153.0826285957</v>
      </c>
      <c r="BF12" s="60">
        <f t="shared" si="29"/>
        <v>20870.84251612725</v>
      </c>
      <c r="BG12" s="60">
        <f t="shared" si="30"/>
        <v>29461.611721605175</v>
      </c>
      <c r="BH12" s="60">
        <f t="shared" si="31"/>
        <v>0</v>
      </c>
      <c r="BI12" s="60">
        <f t="shared" si="32"/>
        <v>0</v>
      </c>
      <c r="BJ12" s="60">
        <f t="shared" si="33"/>
        <v>0</v>
      </c>
      <c r="BK12" s="60">
        <f t="shared" si="38"/>
        <v>66124.375128863947</v>
      </c>
      <c r="BL12" s="60">
        <f t="shared" si="34"/>
        <v>22879.62107809322</v>
      </c>
      <c r="BM12" s="60">
        <f t="shared" si="35"/>
        <v>2894.7231548377135</v>
      </c>
      <c r="BN12" s="5">
        <v>49.248379999999997</v>
      </c>
      <c r="BO12" s="5">
        <v>-105.07491</v>
      </c>
      <c r="BP12" s="5">
        <v>0.7</v>
      </c>
      <c r="BQ12" s="28">
        <v>1.7859949910999999</v>
      </c>
      <c r="BR12" s="19">
        <v>10</v>
      </c>
      <c r="BS12" s="19">
        <v>8</v>
      </c>
      <c r="BT12" s="19">
        <v>13</v>
      </c>
      <c r="BU12" s="19">
        <v>22</v>
      </c>
      <c r="BV12" s="19">
        <v>51</v>
      </c>
      <c r="BW12" s="19">
        <v>63</v>
      </c>
      <c r="BX12" s="19">
        <v>50</v>
      </c>
      <c r="BY12" s="19">
        <v>39</v>
      </c>
      <c r="BZ12" s="19">
        <v>36</v>
      </c>
      <c r="CA12" s="19">
        <v>16</v>
      </c>
      <c r="CB12" s="19">
        <v>9</v>
      </c>
      <c r="CC12" s="19">
        <v>11</v>
      </c>
      <c r="CD12" s="19">
        <v>328</v>
      </c>
      <c r="CE12" s="35">
        <f t="shared" si="1"/>
        <v>20.333333333333332</v>
      </c>
      <c r="CF12" s="35">
        <f t="shared" si="2"/>
        <v>9.6666666666666661</v>
      </c>
      <c r="CG12" s="35">
        <f t="shared" si="3"/>
        <v>28.666666666666668</v>
      </c>
      <c r="CH12" s="35">
        <f t="shared" si="4"/>
        <v>50.666666666666664</v>
      </c>
      <c r="CI12" s="19">
        <v>665</v>
      </c>
      <c r="CJ12" s="19">
        <v>-19.100000000000001</v>
      </c>
      <c r="CK12" s="19">
        <v>-15.7</v>
      </c>
      <c r="CL12" s="19">
        <v>-9.4</v>
      </c>
      <c r="CM12" s="19">
        <v>-1.8</v>
      </c>
      <c r="CN12" s="19">
        <v>4.4000000000000004</v>
      </c>
      <c r="CO12" s="19">
        <v>9.4</v>
      </c>
      <c r="CP12" s="19">
        <v>11.9</v>
      </c>
      <c r="CQ12" s="19">
        <v>10.5</v>
      </c>
      <c r="CR12" s="19">
        <v>4.8</v>
      </c>
      <c r="CS12" s="19">
        <v>-0.7</v>
      </c>
      <c r="CT12" s="19">
        <v>-9.1999999999999993</v>
      </c>
      <c r="CU12" s="19">
        <v>-16.5</v>
      </c>
      <c r="CV12" s="19">
        <v>-7.5</v>
      </c>
      <c r="CW12" s="19">
        <v>-3.9</v>
      </c>
      <c r="CX12" s="19">
        <v>2.2999999999999998</v>
      </c>
      <c r="CY12" s="19">
        <v>12.3</v>
      </c>
      <c r="CZ12" s="19">
        <v>19.399999999999999</v>
      </c>
      <c r="DA12" s="19">
        <v>24.6</v>
      </c>
      <c r="DB12" s="19">
        <v>28.3</v>
      </c>
      <c r="DC12" s="19">
        <v>27.4</v>
      </c>
      <c r="DD12" s="19">
        <v>20.399999999999999</v>
      </c>
      <c r="DE12" s="19">
        <v>13.8</v>
      </c>
      <c r="DF12" s="19">
        <v>2.4</v>
      </c>
      <c r="DG12" s="19">
        <v>-4.9000000000000004</v>
      </c>
      <c r="DH12" s="21">
        <v>4.3</v>
      </c>
      <c r="DI12" s="21">
        <v>-13.3</v>
      </c>
      <c r="DJ12" s="21">
        <v>-9.8000000000000007</v>
      </c>
      <c r="DK12" s="21">
        <v>-3.6</v>
      </c>
      <c r="DL12" s="21">
        <v>5.2</v>
      </c>
      <c r="DM12" s="21">
        <v>11.9</v>
      </c>
      <c r="DN12" s="21">
        <v>17</v>
      </c>
      <c r="DO12" s="21">
        <v>20.100000000000001</v>
      </c>
      <c r="DP12" s="21">
        <v>18.899999999999999</v>
      </c>
      <c r="DQ12" s="21">
        <v>12.6</v>
      </c>
      <c r="DR12" s="21">
        <v>6.5</v>
      </c>
      <c r="DS12" s="21">
        <v>-3.4</v>
      </c>
      <c r="DT12" s="21">
        <v>-10.7</v>
      </c>
      <c r="DU12" s="35">
        <f t="shared" si="5"/>
        <v>5.2333333333333334</v>
      </c>
      <c r="DV12" s="35">
        <f t="shared" si="6"/>
        <v>-11.266666666666666</v>
      </c>
      <c r="DW12" s="35">
        <f t="shared" si="7"/>
        <v>4.5</v>
      </c>
      <c r="DX12" s="35">
        <f t="shared" si="8"/>
        <v>18.666666666666668</v>
      </c>
      <c r="DY12" s="28">
        <v>1.8699999999999999</v>
      </c>
      <c r="DZ12" s="28">
        <v>6.7999999999999989</v>
      </c>
      <c r="EA12" s="28">
        <v>7</v>
      </c>
      <c r="EB12" s="7">
        <v>19.399999999999999</v>
      </c>
      <c r="EC12" s="5">
        <v>19.399999999999999</v>
      </c>
      <c r="ED12" s="5"/>
      <c r="EE12" s="28">
        <v>5.2327999999999993E-2</v>
      </c>
      <c r="EF12" s="7">
        <v>87.7</v>
      </c>
      <c r="EG12" s="7">
        <v>6.85</v>
      </c>
      <c r="EH12" s="53">
        <v>3792</v>
      </c>
      <c r="EI12" s="53">
        <v>3393</v>
      </c>
      <c r="EJ12" s="7">
        <v>2.0099999999999998</v>
      </c>
      <c r="EK12" s="7"/>
      <c r="EL12" s="7">
        <v>9.06</v>
      </c>
      <c r="EM12" s="7">
        <v>0</v>
      </c>
      <c r="EN12" s="7">
        <v>0</v>
      </c>
      <c r="EO12" s="15">
        <v>524.17999999999995</v>
      </c>
      <c r="EP12" s="15">
        <v>588.13</v>
      </c>
      <c r="EQ12" s="15">
        <v>28.69</v>
      </c>
      <c r="ER12" s="15">
        <v>1290.74</v>
      </c>
      <c r="ES12" s="15">
        <v>858.7</v>
      </c>
      <c r="ET12" s="15">
        <v>55.7</v>
      </c>
      <c r="EU12" s="15">
        <v>18.71</v>
      </c>
      <c r="EV12" s="15">
        <v>116.78</v>
      </c>
      <c r="EW12" s="15">
        <v>50.67</v>
      </c>
    </row>
    <row r="13" spans="1:153" x14ac:dyDescent="0.2">
      <c r="A13" s="6" t="s">
        <v>102</v>
      </c>
      <c r="B13" s="1">
        <v>138.08834834285997</v>
      </c>
      <c r="C13" s="1">
        <v>6.7886962723293909</v>
      </c>
      <c r="D13" s="36">
        <v>21.129274606161481</v>
      </c>
      <c r="E13" s="1">
        <v>4.9417961076077832</v>
      </c>
      <c r="F13" s="36">
        <v>2.7900343229473288</v>
      </c>
      <c r="G13" s="1">
        <v>3.2600952082570323</v>
      </c>
      <c r="H13" s="36">
        <v>0.98943487683633058</v>
      </c>
      <c r="I13" s="1">
        <v>38.811205951838375</v>
      </c>
      <c r="J13" s="1">
        <v>2.6271021395090899</v>
      </c>
      <c r="K13" s="72">
        <f t="shared" si="9"/>
        <v>219.42598782834676</v>
      </c>
      <c r="L13" s="1">
        <v>89.924422734501306</v>
      </c>
      <c r="M13" s="1">
        <v>146.81293611343455</v>
      </c>
      <c r="N13" s="36">
        <v>0</v>
      </c>
      <c r="O13" s="1">
        <v>3.9205848828297092</v>
      </c>
      <c r="P13" s="1">
        <v>12.146990610702288</v>
      </c>
      <c r="Q13" s="1">
        <v>0</v>
      </c>
      <c r="R13" s="1">
        <v>1.2793558859080905</v>
      </c>
      <c r="S13" s="36">
        <v>0</v>
      </c>
      <c r="T13" s="1">
        <v>114.67535810566429</v>
      </c>
      <c r="U13" s="1">
        <v>153.1627863459311</v>
      </c>
      <c r="V13" s="1">
        <v>39.296760994523282</v>
      </c>
      <c r="W13" s="1">
        <v>66.166505982337156</v>
      </c>
      <c r="X13" s="36">
        <v>0</v>
      </c>
      <c r="Y13" s="1">
        <v>1.2430337690811903</v>
      </c>
      <c r="Z13" s="1">
        <v>5.0052833219498956</v>
      </c>
      <c r="AA13" s="1">
        <v>98.231654296565921</v>
      </c>
      <c r="AB13" s="1">
        <v>52.903580861903592</v>
      </c>
      <c r="AC13" s="1">
        <v>6.2992065591948139</v>
      </c>
      <c r="AD13" s="72">
        <f t="shared" si="10"/>
        <v>791.06846046452722</v>
      </c>
      <c r="AE13" s="36">
        <v>1.1204941799446098</v>
      </c>
      <c r="AF13" s="36">
        <v>1.1992667617767616</v>
      </c>
      <c r="AG13" s="36">
        <v>4.3134211734624817</v>
      </c>
      <c r="AH13" s="13">
        <v>0</v>
      </c>
      <c r="AI13" s="65" t="s">
        <v>102</v>
      </c>
      <c r="AJ13" s="67">
        <v>1860.7139382125742</v>
      </c>
      <c r="AK13" s="68">
        <f t="shared" si="11"/>
        <v>1.8607139382125742E-3</v>
      </c>
      <c r="AL13" s="70">
        <v>2.75</v>
      </c>
      <c r="AM13" s="60">
        <f t="shared" si="12"/>
        <v>204084.54526204651</v>
      </c>
      <c r="AN13" s="60">
        <f t="shared" si="13"/>
        <v>10033.199819441039</v>
      </c>
      <c r="AO13" s="60">
        <f t="shared" si="14"/>
        <v>31227.532601148228</v>
      </c>
      <c r="AP13" s="60">
        <f t="shared" si="15"/>
        <v>7303.615572942972</v>
      </c>
      <c r="AQ13" s="60">
        <f t="shared" si="16"/>
        <v>4123.468003617766</v>
      </c>
      <c r="AR13" s="60">
        <f t="shared" si="17"/>
        <v>4818.1838371775648</v>
      </c>
      <c r="AS13" s="60">
        <f t="shared" si="18"/>
        <v>1462.3128549860196</v>
      </c>
      <c r="AT13" s="60">
        <f t="shared" si="19"/>
        <v>57360.142349491151</v>
      </c>
      <c r="AU13" s="60">
        <f t="shared" si="20"/>
        <v>3882.6660752538751</v>
      </c>
      <c r="AV13" s="60">
        <f t="shared" si="21"/>
        <v>132901.76283487759</v>
      </c>
      <c r="AW13" s="60">
        <f t="shared" si="22"/>
        <v>216978.85205276564</v>
      </c>
      <c r="AX13" s="60">
        <f t="shared" si="23"/>
        <v>0</v>
      </c>
      <c r="AY13" s="60">
        <f t="shared" si="24"/>
        <v>5794.3395845890491</v>
      </c>
      <c r="AZ13" s="60">
        <f t="shared" si="36"/>
        <v>17952.369514424026</v>
      </c>
      <c r="BA13" s="60">
        <f t="shared" si="25"/>
        <v>0</v>
      </c>
      <c r="BB13" s="60">
        <f t="shared" si="26"/>
        <v>1890.7950405460524</v>
      </c>
      <c r="BC13" s="60">
        <f t="shared" si="27"/>
        <v>0</v>
      </c>
      <c r="BD13" s="60">
        <f t="shared" si="37"/>
        <v>169481.84689448451</v>
      </c>
      <c r="BE13" s="60">
        <f t="shared" si="28"/>
        <v>226363.46931217081</v>
      </c>
      <c r="BF13" s="60">
        <f t="shared" si="29"/>
        <v>58077.757421835995</v>
      </c>
      <c r="BG13" s="60">
        <f t="shared" si="30"/>
        <v>97789.288140775825</v>
      </c>
      <c r="BH13" s="60">
        <f t="shared" si="31"/>
        <v>0</v>
      </c>
      <c r="BI13" s="60">
        <f t="shared" si="32"/>
        <v>1837.1135910643941</v>
      </c>
      <c r="BJ13" s="60">
        <f t="shared" si="33"/>
        <v>7397.4450627185597</v>
      </c>
      <c r="BK13" s="60">
        <f t="shared" si="38"/>
        <v>145179.24747479099</v>
      </c>
      <c r="BL13" s="60">
        <f t="shared" si="34"/>
        <v>78187.648505492209</v>
      </c>
      <c r="BM13" s="60">
        <f t="shared" si="35"/>
        <v>9309.7695900672716</v>
      </c>
      <c r="BN13" s="5">
        <v>50.181983000000002</v>
      </c>
      <c r="BO13" s="5">
        <v>-103.341483</v>
      </c>
      <c r="BP13" s="5">
        <v>1.4</v>
      </c>
      <c r="BQ13" s="28">
        <v>1.9546487327299999</v>
      </c>
      <c r="BR13" s="19">
        <v>21</v>
      </c>
      <c r="BS13" s="19">
        <v>16</v>
      </c>
      <c r="BT13" s="19">
        <v>19</v>
      </c>
      <c r="BU13" s="19">
        <v>27</v>
      </c>
      <c r="BV13" s="19">
        <v>51</v>
      </c>
      <c r="BW13" s="19">
        <v>71</v>
      </c>
      <c r="BX13" s="19">
        <v>59</v>
      </c>
      <c r="BY13" s="19">
        <v>54</v>
      </c>
      <c r="BZ13" s="19">
        <v>47</v>
      </c>
      <c r="CA13" s="19">
        <v>24</v>
      </c>
      <c r="CB13" s="19">
        <v>17</v>
      </c>
      <c r="CC13" s="19">
        <v>21</v>
      </c>
      <c r="CD13" s="19">
        <v>427</v>
      </c>
      <c r="CE13" s="35">
        <f t="shared" si="1"/>
        <v>29.333333333333332</v>
      </c>
      <c r="CF13" s="35">
        <f t="shared" si="2"/>
        <v>19.333333333333332</v>
      </c>
      <c r="CG13" s="35">
        <f t="shared" si="3"/>
        <v>32.333333333333336</v>
      </c>
      <c r="CH13" s="35">
        <f t="shared" si="4"/>
        <v>61.333333333333336</v>
      </c>
      <c r="CI13" s="19">
        <v>650</v>
      </c>
      <c r="CJ13" s="19">
        <v>-22.6</v>
      </c>
      <c r="CK13" s="19">
        <v>-19.100000000000001</v>
      </c>
      <c r="CL13" s="19">
        <v>-12.2</v>
      </c>
      <c r="CM13" s="19">
        <v>-2.8</v>
      </c>
      <c r="CN13" s="19">
        <v>3.8</v>
      </c>
      <c r="CO13" s="19">
        <v>8.9</v>
      </c>
      <c r="CP13" s="19">
        <v>11.4</v>
      </c>
      <c r="CQ13" s="19">
        <v>10</v>
      </c>
      <c r="CR13" s="19">
        <v>4.3</v>
      </c>
      <c r="CS13" s="19">
        <v>-1.2</v>
      </c>
      <c r="CT13" s="19">
        <v>-10.1</v>
      </c>
      <c r="CU13" s="19">
        <v>-18.2</v>
      </c>
      <c r="CV13" s="19">
        <v>-11.7</v>
      </c>
      <c r="CW13" s="19">
        <v>-7.8</v>
      </c>
      <c r="CX13" s="19">
        <v>-1.2</v>
      </c>
      <c r="CY13" s="19">
        <v>9.3000000000000007</v>
      </c>
      <c r="CZ13" s="19">
        <v>17.399999999999999</v>
      </c>
      <c r="DA13" s="19">
        <v>22.2</v>
      </c>
      <c r="DB13" s="19">
        <v>25.5</v>
      </c>
      <c r="DC13" s="19">
        <v>24.6</v>
      </c>
      <c r="DD13" s="19">
        <v>17.8</v>
      </c>
      <c r="DE13" s="19">
        <v>11.4</v>
      </c>
      <c r="DF13" s="19">
        <v>0</v>
      </c>
      <c r="DG13" s="19">
        <v>-7.9</v>
      </c>
      <c r="DH13" s="21">
        <v>2.1</v>
      </c>
      <c r="DI13" s="21">
        <v>-17.2</v>
      </c>
      <c r="DJ13" s="21">
        <v>-13.5</v>
      </c>
      <c r="DK13" s="21">
        <v>-6.7</v>
      </c>
      <c r="DL13" s="21">
        <v>3.2</v>
      </c>
      <c r="DM13" s="21">
        <v>10.6</v>
      </c>
      <c r="DN13" s="21">
        <v>15.5</v>
      </c>
      <c r="DO13" s="21">
        <v>18.399999999999999</v>
      </c>
      <c r="DP13" s="21">
        <v>17.3</v>
      </c>
      <c r="DQ13" s="21">
        <v>11</v>
      </c>
      <c r="DR13" s="21">
        <v>5.0999999999999996</v>
      </c>
      <c r="DS13" s="21">
        <v>-5.0999999999999996</v>
      </c>
      <c r="DT13" s="21">
        <v>-13.1</v>
      </c>
      <c r="DU13" s="35">
        <f t="shared" si="5"/>
        <v>3.6666666666666674</v>
      </c>
      <c r="DV13" s="35">
        <f t="shared" si="6"/>
        <v>-14.6</v>
      </c>
      <c r="DW13" s="35">
        <f t="shared" si="7"/>
        <v>2.3666666666666667</v>
      </c>
      <c r="DX13" s="35">
        <f t="shared" si="8"/>
        <v>17.066666666666666</v>
      </c>
      <c r="DY13" s="28">
        <v>2.7217391304347829</v>
      </c>
      <c r="DZ13" s="28">
        <v>7.0347826086956502</v>
      </c>
      <c r="EA13" s="28">
        <v>7.2173913043478271</v>
      </c>
      <c r="EB13" s="7">
        <v>21.533333333333331</v>
      </c>
      <c r="EC13" s="5">
        <v>21.53</v>
      </c>
      <c r="ED13" s="5"/>
      <c r="EE13" s="28">
        <v>0.268125</v>
      </c>
      <c r="EF13" s="7">
        <v>112.96666666666665</v>
      </c>
      <c r="EG13" s="7">
        <v>8.4533333333333331</v>
      </c>
      <c r="EH13" s="53">
        <v>839.66666666666663</v>
      </c>
      <c r="EI13" s="53">
        <v>784.33333333333337</v>
      </c>
      <c r="EJ13" s="7">
        <v>0.41333333333333333</v>
      </c>
      <c r="EK13" s="7"/>
      <c r="EL13" s="7">
        <v>9.0033333333333321</v>
      </c>
      <c r="EM13" s="7">
        <v>0</v>
      </c>
      <c r="EN13" s="7">
        <v>0</v>
      </c>
      <c r="EO13" s="15">
        <v>217.15</v>
      </c>
      <c r="EP13" s="15">
        <v>249.47</v>
      </c>
      <c r="EQ13" s="15">
        <v>37.58</v>
      </c>
      <c r="ER13" s="15">
        <v>234.29</v>
      </c>
      <c r="ES13" s="15">
        <v>40.770000000000003</v>
      </c>
      <c r="ET13" s="15">
        <v>67.849999999999994</v>
      </c>
      <c r="EU13" s="15">
        <v>13.23</v>
      </c>
      <c r="EV13" s="15">
        <v>15.21</v>
      </c>
      <c r="EW13" s="15">
        <v>15.27</v>
      </c>
    </row>
    <row r="14" spans="1:153" x14ac:dyDescent="0.2">
      <c r="A14" s="6" t="s">
        <v>84</v>
      </c>
      <c r="B14" s="4">
        <v>140.25466991437233</v>
      </c>
      <c r="C14" s="4">
        <v>1.2709857272701108</v>
      </c>
      <c r="D14" s="36">
        <v>5.5200769236166858</v>
      </c>
      <c r="E14" s="4">
        <v>1.3158335488199759</v>
      </c>
      <c r="F14" s="36">
        <v>0.21818764325875595</v>
      </c>
      <c r="G14" s="4">
        <v>0.31019743448509085</v>
      </c>
      <c r="H14" s="36">
        <v>0</v>
      </c>
      <c r="I14" s="4">
        <v>5.6503513236631493</v>
      </c>
      <c r="J14" s="4">
        <v>1.8042561555654906</v>
      </c>
      <c r="K14" s="72">
        <f t="shared" si="9"/>
        <v>156.3445586710516</v>
      </c>
      <c r="L14" s="4">
        <v>6.1522245139856837</v>
      </c>
      <c r="M14" s="4">
        <v>11.19265973692174</v>
      </c>
      <c r="N14" s="36">
        <v>1.5297205728307717</v>
      </c>
      <c r="O14" s="4">
        <v>1.0903751602233722</v>
      </c>
      <c r="P14" s="4">
        <v>1.326289161829876</v>
      </c>
      <c r="Q14" s="4">
        <v>0.21846943099429719</v>
      </c>
      <c r="R14" s="4">
        <v>0</v>
      </c>
      <c r="S14" s="36">
        <v>0</v>
      </c>
      <c r="T14" s="4">
        <v>13.696592391364549</v>
      </c>
      <c r="U14" s="4">
        <v>14.971890126221894</v>
      </c>
      <c r="V14" s="4">
        <v>5.4226301215689876</v>
      </c>
      <c r="W14" s="4">
        <v>2.8806577592049574</v>
      </c>
      <c r="X14" s="36">
        <v>0</v>
      </c>
      <c r="Y14" s="4">
        <v>0.62679694160259591</v>
      </c>
      <c r="Z14" s="4">
        <v>0.35375335756811416</v>
      </c>
      <c r="AA14" s="4">
        <v>31.794588561167537</v>
      </c>
      <c r="AB14" s="4">
        <v>4.7356319178652955</v>
      </c>
      <c r="AC14" s="4">
        <v>1.8037832521165913</v>
      </c>
      <c r="AD14" s="72">
        <f t="shared" si="10"/>
        <v>97.796063005466266</v>
      </c>
      <c r="AE14" s="36">
        <v>1.0587283103790051</v>
      </c>
      <c r="AF14" s="36">
        <v>0.21818764325875595</v>
      </c>
      <c r="AG14" s="36">
        <v>0.54610957023633033</v>
      </c>
      <c r="AH14" s="13">
        <v>0</v>
      </c>
      <c r="AI14" s="66" t="s">
        <v>84</v>
      </c>
      <c r="AJ14" s="67">
        <v>2507.4221863707021</v>
      </c>
      <c r="AK14" s="68">
        <f t="shared" si="11"/>
        <v>2.5074221863707019E-3</v>
      </c>
      <c r="AL14" s="70">
        <v>2.4700000000000002</v>
      </c>
      <c r="AM14" s="60">
        <f t="shared" si="12"/>
        <v>138161.42992254873</v>
      </c>
      <c r="AN14" s="60">
        <f t="shared" si="13"/>
        <v>1252.0168176788434</v>
      </c>
      <c r="AO14" s="60">
        <f t="shared" si="14"/>
        <v>5437.6921746346279</v>
      </c>
      <c r="AP14" s="60">
        <f t="shared" si="15"/>
        <v>1296.1953049835695</v>
      </c>
      <c r="AQ14" s="60">
        <f t="shared" si="16"/>
        <v>214.93128751053169</v>
      </c>
      <c r="AR14" s="60">
        <f t="shared" si="17"/>
        <v>305.56787259156039</v>
      </c>
      <c r="AS14" s="60">
        <f t="shared" si="18"/>
        <v>0</v>
      </c>
      <c r="AT14" s="60">
        <f t="shared" si="19"/>
        <v>5566.0222858794805</v>
      </c>
      <c r="AU14" s="60">
        <f t="shared" si="20"/>
        <v>1777.3284165987288</v>
      </c>
      <c r="AV14" s="60">
        <f t="shared" si="21"/>
        <v>6060.4052369575847</v>
      </c>
      <c r="AW14" s="60">
        <f t="shared" si="22"/>
        <v>11025.614154835226</v>
      </c>
      <c r="AX14" s="60">
        <f t="shared" si="23"/>
        <v>1506.8901581193072</v>
      </c>
      <c r="AY14" s="60">
        <f t="shared" si="24"/>
        <v>1074.1017848493896</v>
      </c>
      <c r="AZ14" s="60">
        <f t="shared" si="36"/>
        <v>1306.4948725134529</v>
      </c>
      <c r="BA14" s="60">
        <f t="shared" si="25"/>
        <v>215.20886968658886</v>
      </c>
      <c r="BB14" s="60">
        <f t="shared" si="26"/>
        <v>0</v>
      </c>
      <c r="BC14" s="60">
        <f t="shared" si="27"/>
        <v>0</v>
      </c>
      <c r="BD14" s="60">
        <f t="shared" si="37"/>
        <v>13492.176702654757</v>
      </c>
      <c r="BE14" s="60">
        <f t="shared" si="28"/>
        <v>14748.441173081654</v>
      </c>
      <c r="BF14" s="60">
        <f t="shared" si="29"/>
        <v>5341.6997237557434</v>
      </c>
      <c r="BG14" s="60">
        <f t="shared" si="30"/>
        <v>2837.6651941231239</v>
      </c>
      <c r="BH14" s="60">
        <f t="shared" si="31"/>
        <v>0</v>
      </c>
      <c r="BI14" s="60">
        <f t="shared" si="32"/>
        <v>617.44226966392694</v>
      </c>
      <c r="BJ14" s="60">
        <f t="shared" si="33"/>
        <v>348.47374245258521</v>
      </c>
      <c r="BK14" s="60">
        <f t="shared" si="38"/>
        <v>31320.068145266625</v>
      </c>
      <c r="BL14" s="60">
        <f t="shared" si="34"/>
        <v>4664.9546696632651</v>
      </c>
      <c r="BM14" s="60">
        <f t="shared" si="35"/>
        <v>1776.8625710282736</v>
      </c>
      <c r="BN14" s="5">
        <v>52.401367</v>
      </c>
      <c r="BO14" s="5">
        <v>-104.30825</v>
      </c>
      <c r="BP14" s="5">
        <v>8.8000000000000007</v>
      </c>
      <c r="BQ14" s="28">
        <v>4.0229235235399994</v>
      </c>
      <c r="BR14" s="19">
        <v>20</v>
      </c>
      <c r="BS14" s="19">
        <v>16</v>
      </c>
      <c r="BT14" s="19">
        <v>25</v>
      </c>
      <c r="BU14" s="19">
        <v>22</v>
      </c>
      <c r="BV14" s="19">
        <v>46</v>
      </c>
      <c r="BW14" s="19">
        <v>65</v>
      </c>
      <c r="BX14" s="19">
        <v>69</v>
      </c>
      <c r="BY14" s="19">
        <v>54</v>
      </c>
      <c r="BZ14" s="19">
        <v>46</v>
      </c>
      <c r="CA14" s="19">
        <v>26</v>
      </c>
      <c r="CB14" s="19">
        <v>19</v>
      </c>
      <c r="CC14" s="19">
        <v>22</v>
      </c>
      <c r="CD14" s="19">
        <v>430</v>
      </c>
      <c r="CE14" s="35">
        <f t="shared" si="1"/>
        <v>30.333333333333332</v>
      </c>
      <c r="CF14" s="35">
        <f t="shared" si="2"/>
        <v>19.333333333333332</v>
      </c>
      <c r="CG14" s="35">
        <f t="shared" si="3"/>
        <v>31</v>
      </c>
      <c r="CH14" s="35">
        <f t="shared" si="4"/>
        <v>62.666666666666664</v>
      </c>
      <c r="CI14" s="19">
        <v>571</v>
      </c>
      <c r="CJ14" s="19">
        <v>-24.6</v>
      </c>
      <c r="CK14" s="19">
        <v>-20.7</v>
      </c>
      <c r="CL14" s="19">
        <v>-14.8</v>
      </c>
      <c r="CM14" s="19">
        <v>-3.6</v>
      </c>
      <c r="CN14" s="19">
        <v>3.5</v>
      </c>
      <c r="CO14" s="19">
        <v>8.3000000000000007</v>
      </c>
      <c r="CP14" s="19">
        <v>10.9</v>
      </c>
      <c r="CQ14" s="19">
        <v>9.5</v>
      </c>
      <c r="CR14" s="19">
        <v>4.2</v>
      </c>
      <c r="CS14" s="19">
        <v>-1.6</v>
      </c>
      <c r="CT14" s="19">
        <v>-11</v>
      </c>
      <c r="CU14" s="19">
        <v>-20.2</v>
      </c>
      <c r="CV14" s="19">
        <v>-14.6</v>
      </c>
      <c r="CW14" s="19">
        <v>-10.199999999999999</v>
      </c>
      <c r="CX14" s="19">
        <v>-4.3</v>
      </c>
      <c r="CY14" s="19">
        <v>7.2</v>
      </c>
      <c r="CZ14" s="19">
        <v>16.600000000000001</v>
      </c>
      <c r="DA14" s="19">
        <v>21</v>
      </c>
      <c r="DB14" s="19">
        <v>23.6</v>
      </c>
      <c r="DC14" s="19">
        <v>22.5</v>
      </c>
      <c r="DD14" s="19">
        <v>15.9</v>
      </c>
      <c r="DE14" s="19">
        <v>9</v>
      </c>
      <c r="DF14" s="19">
        <v>-2.9</v>
      </c>
      <c r="DG14" s="19">
        <v>-11.1</v>
      </c>
      <c r="DH14" s="21">
        <v>0.5</v>
      </c>
      <c r="DI14" s="21">
        <v>-19.600000000000001</v>
      </c>
      <c r="DJ14" s="21">
        <v>-15.5</v>
      </c>
      <c r="DK14" s="21">
        <v>-9.6</v>
      </c>
      <c r="DL14" s="21">
        <v>1.8</v>
      </c>
      <c r="DM14" s="21">
        <v>10</v>
      </c>
      <c r="DN14" s="21">
        <v>14.6</v>
      </c>
      <c r="DO14" s="21">
        <v>17.2</v>
      </c>
      <c r="DP14" s="21">
        <v>16</v>
      </c>
      <c r="DQ14" s="21">
        <v>10</v>
      </c>
      <c r="DR14" s="21">
        <v>3.7</v>
      </c>
      <c r="DS14" s="21">
        <v>-7</v>
      </c>
      <c r="DT14" s="21">
        <v>-15.7</v>
      </c>
      <c r="DU14" s="35">
        <f t="shared" si="5"/>
        <v>2.2333333333333329</v>
      </c>
      <c r="DV14" s="35">
        <f t="shared" si="6"/>
        <v>-16.933333333333334</v>
      </c>
      <c r="DW14" s="35">
        <f t="shared" si="7"/>
        <v>0.73333333333333339</v>
      </c>
      <c r="DX14" s="35">
        <f t="shared" si="8"/>
        <v>15.933333333333332</v>
      </c>
      <c r="DY14" s="28">
        <v>2.6733333333333333</v>
      </c>
      <c r="DZ14" s="28">
        <v>6.9066666666666663</v>
      </c>
      <c r="EA14" s="28">
        <v>7.120000000000001</v>
      </c>
      <c r="EB14" s="7">
        <v>16.779000000000003</v>
      </c>
      <c r="EC14" s="5">
        <v>18.899999999999999</v>
      </c>
      <c r="ED14" s="28">
        <v>18.5</v>
      </c>
      <c r="EE14" s="28">
        <v>0.35963200000000006</v>
      </c>
      <c r="EF14" s="7">
        <v>83.2</v>
      </c>
      <c r="EG14" s="7">
        <v>5.7200000000000006</v>
      </c>
      <c r="EH14" s="53"/>
      <c r="EI14" s="53"/>
      <c r="EJ14" s="7">
        <v>4.9030000000000005</v>
      </c>
      <c r="EK14" s="7">
        <v>7</v>
      </c>
      <c r="EL14" s="7">
        <v>10.553000000000001</v>
      </c>
      <c r="EM14" s="7">
        <v>7.3477000000000006</v>
      </c>
      <c r="EN14" s="7">
        <v>5.6924999999999999</v>
      </c>
      <c r="EO14" s="15">
        <v>423.42</v>
      </c>
      <c r="EP14" s="15">
        <v>487.68</v>
      </c>
      <c r="EQ14" s="15">
        <v>65.489999999999995</v>
      </c>
      <c r="ER14" s="15">
        <v>3561.7</v>
      </c>
      <c r="ES14" s="15">
        <v>760.3</v>
      </c>
      <c r="ET14" s="15">
        <v>811</v>
      </c>
      <c r="EU14" s="15">
        <v>111</v>
      </c>
      <c r="EV14" s="15">
        <v>177.83</v>
      </c>
      <c r="EW14" s="15">
        <v>28.55</v>
      </c>
    </row>
    <row r="15" spans="1:153" x14ac:dyDescent="0.2">
      <c r="A15" s="6" t="s">
        <v>30</v>
      </c>
      <c r="B15" s="1">
        <v>86.723739030730883</v>
      </c>
      <c r="C15" s="1">
        <v>2.7647073340829182</v>
      </c>
      <c r="D15" s="36">
        <v>15.977443603481056</v>
      </c>
      <c r="E15" s="1">
        <v>2.4367156251091058</v>
      </c>
      <c r="F15" s="36">
        <v>1.0765572982888933</v>
      </c>
      <c r="G15" s="1">
        <v>0.8868322255198573</v>
      </c>
      <c r="H15" s="36">
        <v>0.44685494851979624</v>
      </c>
      <c r="I15" s="1">
        <v>14.814177989006204</v>
      </c>
      <c r="J15" s="1">
        <v>1.4187158356739069</v>
      </c>
      <c r="K15" s="72">
        <f t="shared" si="9"/>
        <v>126.54574389041261</v>
      </c>
      <c r="L15" s="1">
        <v>32.499521613102985</v>
      </c>
      <c r="M15" s="1">
        <v>91.985281834592143</v>
      </c>
      <c r="N15" s="36">
        <v>0</v>
      </c>
      <c r="O15" s="1">
        <v>3.7707976205737408</v>
      </c>
      <c r="P15" s="1">
        <v>8.1135462563272167</v>
      </c>
      <c r="Q15" s="1">
        <v>0.56071917672962335</v>
      </c>
      <c r="R15" s="1">
        <v>0.77437642768937931</v>
      </c>
      <c r="S15" s="36">
        <v>0</v>
      </c>
      <c r="T15" s="1">
        <v>37.063351007678492</v>
      </c>
      <c r="U15" s="1">
        <v>78.76993765638349</v>
      </c>
      <c r="V15" s="1">
        <v>29.724016986773712</v>
      </c>
      <c r="W15" s="1">
        <v>29.224253728990835</v>
      </c>
      <c r="X15" s="36">
        <v>0.48901663512544824</v>
      </c>
      <c r="Y15" s="1">
        <v>3.0942449163197558</v>
      </c>
      <c r="Z15" s="1">
        <v>2.2098436877188541</v>
      </c>
      <c r="AA15" s="1">
        <v>79.090883425218948</v>
      </c>
      <c r="AB15" s="1">
        <v>35.970325359946401</v>
      </c>
      <c r="AC15" s="1">
        <v>9.262020722596743</v>
      </c>
      <c r="AD15" s="72">
        <f t="shared" si="10"/>
        <v>442.6021370557678</v>
      </c>
      <c r="AE15" s="36">
        <v>0.56396886311722949</v>
      </c>
      <c r="AF15" s="36">
        <v>0</v>
      </c>
      <c r="AG15" s="36">
        <v>1.3058472417844236</v>
      </c>
      <c r="AH15" s="13">
        <v>0</v>
      </c>
      <c r="AI15" s="66" t="s">
        <v>30</v>
      </c>
      <c r="AJ15" s="67">
        <v>1404.3196056733395</v>
      </c>
      <c r="AK15" s="68">
        <f t="shared" si="11"/>
        <v>1.4043196056733394E-3</v>
      </c>
      <c r="AL15" s="70">
        <v>3.4</v>
      </c>
      <c r="AM15" s="60">
        <f t="shared" si="12"/>
        <v>209966.95589328182</v>
      </c>
      <c r="AN15" s="60">
        <f t="shared" si="13"/>
        <v>6693.6364755620089</v>
      </c>
      <c r="AO15" s="60">
        <f t="shared" si="14"/>
        <v>38683.009218395695</v>
      </c>
      <c r="AP15" s="60">
        <f t="shared" si="15"/>
        <v>5899.5353279274123</v>
      </c>
      <c r="AQ15" s="60">
        <f t="shared" si="16"/>
        <v>2606.4542568478983</v>
      </c>
      <c r="AR15" s="60">
        <f t="shared" si="17"/>
        <v>2147.1106396195191</v>
      </c>
      <c r="AS15" s="60">
        <f t="shared" si="18"/>
        <v>1081.8810894823575</v>
      </c>
      <c r="AT15" s="60">
        <f t="shared" si="19"/>
        <v>35866.625345923785</v>
      </c>
      <c r="AU15" s="60">
        <f t="shared" si="20"/>
        <v>3434.8547309346013</v>
      </c>
      <c r="AV15" s="60">
        <f t="shared" si="21"/>
        <v>78684.633496638169</v>
      </c>
      <c r="AW15" s="60">
        <f t="shared" si="22"/>
        <v>222705.68392987488</v>
      </c>
      <c r="AX15" s="60">
        <f t="shared" si="23"/>
        <v>0</v>
      </c>
      <c r="AY15" s="60">
        <f t="shared" si="24"/>
        <v>9129.4829596881391</v>
      </c>
      <c r="AZ15" s="60">
        <f t="shared" si="36"/>
        <v>19643.717256432981</v>
      </c>
      <c r="BA15" s="60">
        <f t="shared" si="25"/>
        <v>1357.5579185669933</v>
      </c>
      <c r="BB15" s="60">
        <f t="shared" si="26"/>
        <v>1874.8437631343068</v>
      </c>
      <c r="BC15" s="60">
        <f t="shared" si="27"/>
        <v>0</v>
      </c>
      <c r="BD15" s="60">
        <f t="shared" si="37"/>
        <v>89734.126702365131</v>
      </c>
      <c r="BE15" s="60">
        <f t="shared" si="28"/>
        <v>190709.99717567235</v>
      </c>
      <c r="BF15" s="60">
        <f t="shared" si="29"/>
        <v>71964.855682958194</v>
      </c>
      <c r="BG15" s="60">
        <f t="shared" si="30"/>
        <v>70754.878218001366</v>
      </c>
      <c r="BH15" s="60">
        <f t="shared" si="31"/>
        <v>1183.9588030456341</v>
      </c>
      <c r="BI15" s="60">
        <f t="shared" si="32"/>
        <v>7491.4803389381295</v>
      </c>
      <c r="BJ15" s="60">
        <f t="shared" si="33"/>
        <v>5350.255389079729</v>
      </c>
      <c r="BK15" s="60">
        <f t="shared" si="38"/>
        <v>191487.0393885932</v>
      </c>
      <c r="BL15" s="60">
        <f t="shared" si="34"/>
        <v>87087.800903540119</v>
      </c>
      <c r="BM15" s="60">
        <f t="shared" si="35"/>
        <v>22424.290260997794</v>
      </c>
      <c r="BN15" s="5">
        <v>51.989216999999996</v>
      </c>
      <c r="BO15" s="5">
        <v>-104.05851699999999</v>
      </c>
      <c r="BP15" s="5">
        <v>3</v>
      </c>
      <c r="BQ15" s="28">
        <v>1.2116629246700001</v>
      </c>
      <c r="BR15" s="19">
        <v>19</v>
      </c>
      <c r="BS15" s="19">
        <v>15</v>
      </c>
      <c r="BT15" s="19">
        <v>25</v>
      </c>
      <c r="BU15" s="19">
        <v>22</v>
      </c>
      <c r="BV15" s="19">
        <v>48</v>
      </c>
      <c r="BW15" s="19">
        <v>64</v>
      </c>
      <c r="BX15" s="19">
        <v>68</v>
      </c>
      <c r="BY15" s="19">
        <v>51</v>
      </c>
      <c r="BZ15" s="19">
        <v>46</v>
      </c>
      <c r="CA15" s="19">
        <v>25</v>
      </c>
      <c r="CB15" s="19">
        <v>18</v>
      </c>
      <c r="CC15" s="19">
        <v>22</v>
      </c>
      <c r="CD15" s="19">
        <v>423</v>
      </c>
      <c r="CE15" s="35">
        <f t="shared" si="1"/>
        <v>29.666666666666668</v>
      </c>
      <c r="CF15" s="35">
        <f t="shared" si="2"/>
        <v>18.666666666666668</v>
      </c>
      <c r="CG15" s="35">
        <f t="shared" si="3"/>
        <v>31.666666666666668</v>
      </c>
      <c r="CH15" s="35">
        <f t="shared" si="4"/>
        <v>61</v>
      </c>
      <c r="CI15" s="19">
        <v>519</v>
      </c>
      <c r="CJ15" s="19">
        <v>-24.1</v>
      </c>
      <c r="CK15" s="19">
        <v>-20.2</v>
      </c>
      <c r="CL15" s="19">
        <v>-13.8</v>
      </c>
      <c r="CM15" s="19">
        <v>-2.9</v>
      </c>
      <c r="CN15" s="19">
        <v>4</v>
      </c>
      <c r="CO15" s="19">
        <v>8.8000000000000007</v>
      </c>
      <c r="CP15" s="19">
        <v>11.3</v>
      </c>
      <c r="CQ15" s="19">
        <v>9.9</v>
      </c>
      <c r="CR15" s="19">
        <v>4.5999999999999996</v>
      </c>
      <c r="CS15" s="19">
        <v>-1.3</v>
      </c>
      <c r="CT15" s="19">
        <v>-10.5</v>
      </c>
      <c r="CU15" s="19">
        <v>-19.899999999999999</v>
      </c>
      <c r="CV15" s="19">
        <v>-13.7</v>
      </c>
      <c r="CW15" s="19">
        <v>-9.6999999999999993</v>
      </c>
      <c r="CX15" s="19">
        <v>-3.4</v>
      </c>
      <c r="CY15" s="19">
        <v>8.1999999999999993</v>
      </c>
      <c r="CZ15" s="19">
        <v>17.100000000000001</v>
      </c>
      <c r="DA15" s="19">
        <v>21.5</v>
      </c>
      <c r="DB15" s="19">
        <v>24.1</v>
      </c>
      <c r="DC15" s="19">
        <v>23.1</v>
      </c>
      <c r="DD15" s="19">
        <v>16.600000000000001</v>
      </c>
      <c r="DE15" s="19">
        <v>9.8000000000000007</v>
      </c>
      <c r="DF15" s="19">
        <v>-2.1</v>
      </c>
      <c r="DG15" s="19">
        <v>-10.6</v>
      </c>
      <c r="DH15" s="21">
        <v>1.1000000000000001</v>
      </c>
      <c r="DI15" s="21">
        <v>-18.899999999999999</v>
      </c>
      <c r="DJ15" s="21">
        <v>-15</v>
      </c>
      <c r="DK15" s="21">
        <v>-8.6</v>
      </c>
      <c r="DL15" s="21">
        <v>2.6</v>
      </c>
      <c r="DM15" s="21">
        <v>10.5</v>
      </c>
      <c r="DN15" s="21">
        <v>15.1</v>
      </c>
      <c r="DO15" s="21">
        <v>17.7</v>
      </c>
      <c r="DP15" s="21">
        <v>16.5</v>
      </c>
      <c r="DQ15" s="21">
        <v>10.6</v>
      </c>
      <c r="DR15" s="21">
        <v>4.2</v>
      </c>
      <c r="DS15" s="21">
        <v>-6.3</v>
      </c>
      <c r="DT15" s="21">
        <v>-15.3</v>
      </c>
      <c r="DU15" s="35">
        <f t="shared" si="5"/>
        <v>2.8333333333333335</v>
      </c>
      <c r="DV15" s="35">
        <f t="shared" si="6"/>
        <v>-16.400000000000002</v>
      </c>
      <c r="DW15" s="35">
        <f t="shared" si="7"/>
        <v>1.5</v>
      </c>
      <c r="DX15" s="35">
        <f t="shared" si="8"/>
        <v>16.433333333333334</v>
      </c>
      <c r="DY15" s="30"/>
      <c r="DZ15" s="45">
        <v>7.1</v>
      </c>
      <c r="EA15" s="30"/>
      <c r="EB15" s="7">
        <v>22.071428571428573</v>
      </c>
      <c r="EC15" s="5">
        <v>22.07</v>
      </c>
      <c r="ED15" s="5">
        <v>18.5</v>
      </c>
      <c r="EE15" s="28">
        <v>0.28321999999999997</v>
      </c>
      <c r="EF15" s="7">
        <v>148.85714285714286</v>
      </c>
      <c r="EG15" s="7">
        <v>9.6714285714285726</v>
      </c>
      <c r="EH15" s="53"/>
      <c r="EI15" s="53"/>
      <c r="EJ15" s="7">
        <v>0.82000000000000006</v>
      </c>
      <c r="EK15" s="7">
        <v>2.2000000000000002</v>
      </c>
      <c r="EL15" s="7">
        <v>9.1971428571428557</v>
      </c>
      <c r="EM15" s="7">
        <v>1.5358571428571428</v>
      </c>
      <c r="EN15" s="7">
        <v>1.1217142857142857</v>
      </c>
      <c r="EO15" s="15">
        <v>231.34</v>
      </c>
      <c r="EP15" s="15">
        <v>263.35000000000002</v>
      </c>
      <c r="EQ15" s="15">
        <v>73.709999999999994</v>
      </c>
      <c r="ER15" s="15">
        <v>470.92</v>
      </c>
      <c r="ES15" s="15">
        <v>85</v>
      </c>
      <c r="ET15" s="15">
        <v>96.14</v>
      </c>
      <c r="EU15" s="15">
        <v>28.26</v>
      </c>
      <c r="EV15" s="15">
        <v>18.39</v>
      </c>
      <c r="EW15" s="15">
        <v>18.64</v>
      </c>
    </row>
    <row r="16" spans="1:153" x14ac:dyDescent="0.2">
      <c r="A16" s="6" t="s">
        <v>78</v>
      </c>
      <c r="B16" s="1">
        <v>278.32904662694955</v>
      </c>
      <c r="C16" s="1">
        <v>3.9585666878075902</v>
      </c>
      <c r="D16" s="36">
        <v>34.860414894780938</v>
      </c>
      <c r="E16" s="1">
        <v>2.2047141784413036</v>
      </c>
      <c r="F16" s="36">
        <v>0.70162114936933828</v>
      </c>
      <c r="G16" s="1">
        <v>0.29800592011344634</v>
      </c>
      <c r="H16" s="36">
        <v>0.75052741537696221</v>
      </c>
      <c r="I16" s="1">
        <v>5.8897713808179235</v>
      </c>
      <c r="J16" s="1">
        <v>6.8003116131133927</v>
      </c>
      <c r="K16" s="72">
        <f t="shared" si="9"/>
        <v>333.79297986677039</v>
      </c>
      <c r="L16" s="1">
        <v>119.22317333733147</v>
      </c>
      <c r="M16" s="1">
        <v>149.59056967221522</v>
      </c>
      <c r="N16" s="36">
        <v>17.913829346487589</v>
      </c>
      <c r="O16" s="1">
        <v>8.1007768761449945</v>
      </c>
      <c r="P16" s="1">
        <v>27.743791101437473</v>
      </c>
      <c r="Q16" s="1">
        <v>0.49922806986338247</v>
      </c>
      <c r="R16" s="1">
        <v>3.0271814824214451</v>
      </c>
      <c r="S16" s="36">
        <v>0</v>
      </c>
      <c r="T16" s="1">
        <v>92.767106255116332</v>
      </c>
      <c r="U16" s="1">
        <v>139.53624498447394</v>
      </c>
      <c r="V16" s="1">
        <v>54.285538356563215</v>
      </c>
      <c r="W16" s="1">
        <v>70.713930404647783</v>
      </c>
      <c r="X16" s="36">
        <v>3.0861114398285019</v>
      </c>
      <c r="Y16" s="1">
        <v>2.400235885480706</v>
      </c>
      <c r="Z16" s="1">
        <v>4.9897399152892774</v>
      </c>
      <c r="AA16" s="1">
        <v>130.58700381581951</v>
      </c>
      <c r="AB16" s="1">
        <v>57.660672995111021</v>
      </c>
      <c r="AC16" s="1">
        <v>8.8836653355450395</v>
      </c>
      <c r="AD16" s="72">
        <f t="shared" si="10"/>
        <v>891.00879927377673</v>
      </c>
      <c r="AE16" s="36">
        <v>2.6046630816968586</v>
      </c>
      <c r="AF16" s="36">
        <v>0.66890643498426716</v>
      </c>
      <c r="AG16" s="36">
        <v>1.8803584549264101</v>
      </c>
      <c r="AH16" s="13">
        <v>0</v>
      </c>
      <c r="AI16" s="65" t="s">
        <v>78</v>
      </c>
      <c r="AJ16" s="67">
        <v>1538.2128534686622</v>
      </c>
      <c r="AK16" s="68">
        <f t="shared" si="11"/>
        <v>1.538212853468662E-3</v>
      </c>
      <c r="AL16" s="70">
        <v>3.37</v>
      </c>
      <c r="AM16" s="60">
        <f t="shared" si="12"/>
        <v>609778.34440643573</v>
      </c>
      <c r="AN16" s="60">
        <f t="shared" si="13"/>
        <v>8672.6422210223482</v>
      </c>
      <c r="AO16" s="60">
        <f t="shared" si="14"/>
        <v>76374.084334619809</v>
      </c>
      <c r="AP16" s="60">
        <f t="shared" si="15"/>
        <v>4830.2071879017503</v>
      </c>
      <c r="AQ16" s="60">
        <f t="shared" si="16"/>
        <v>1537.1496006178975</v>
      </c>
      <c r="AR16" s="60">
        <f t="shared" si="17"/>
        <v>652.88750416931441</v>
      </c>
      <c r="AS16" s="60">
        <f t="shared" si="18"/>
        <v>1644.2960960291389</v>
      </c>
      <c r="AT16" s="60">
        <f t="shared" si="19"/>
        <v>12903.630020122424</v>
      </c>
      <c r="AU16" s="60">
        <f t="shared" si="20"/>
        <v>14898.490858735386</v>
      </c>
      <c r="AV16" s="60">
        <f t="shared" si="21"/>
        <v>261200.58302775884</v>
      </c>
      <c r="AW16" s="60">
        <f t="shared" si="22"/>
        <v>327731.11904414062</v>
      </c>
      <c r="AX16" s="60">
        <f t="shared" si="23"/>
        <v>39246.587207700177</v>
      </c>
      <c r="AY16" s="60">
        <f t="shared" si="24"/>
        <v>17747.620565676676</v>
      </c>
      <c r="AZ16" s="60">
        <f t="shared" si="36"/>
        <v>60782.599625929528</v>
      </c>
      <c r="BA16" s="60">
        <f t="shared" si="25"/>
        <v>1093.7358842411172</v>
      </c>
      <c r="BB16" s="60">
        <f t="shared" si="26"/>
        <v>6632.1130867914089</v>
      </c>
      <c r="BC16" s="60">
        <f t="shared" si="27"/>
        <v>0</v>
      </c>
      <c r="BD16" s="60">
        <f t="shared" si="37"/>
        <v>203239.1989020076</v>
      </c>
      <c r="BE16" s="60">
        <f t="shared" si="28"/>
        <v>305703.5601654835</v>
      </c>
      <c r="BF16" s="60">
        <f t="shared" si="29"/>
        <v>118931.69651331686</v>
      </c>
      <c r="BG16" s="60">
        <f t="shared" si="30"/>
        <v>154923.90726438435</v>
      </c>
      <c r="BH16" s="60">
        <f t="shared" si="31"/>
        <v>6761.2200280147599</v>
      </c>
      <c r="BI16" s="60">
        <f t="shared" si="32"/>
        <v>5258.566729454762</v>
      </c>
      <c r="BJ16" s="60">
        <f t="shared" si="33"/>
        <v>10931.792356698992</v>
      </c>
      <c r="BK16" s="60">
        <f t="shared" si="38"/>
        <v>286097.07809094019</v>
      </c>
      <c r="BL16" s="60">
        <f t="shared" si="34"/>
        <v>126326.12421313573</v>
      </c>
      <c r="BM16" s="60">
        <f t="shared" si="35"/>
        <v>19462.814989015893</v>
      </c>
      <c r="BN16" s="5">
        <v>50.874549999999999</v>
      </c>
      <c r="BO16" s="5">
        <v>-107.93083</v>
      </c>
      <c r="BP16" s="5">
        <v>7</v>
      </c>
      <c r="BQ16" s="28">
        <v>0.56376887973199896</v>
      </c>
      <c r="BR16" s="19">
        <v>18</v>
      </c>
      <c r="BS16" s="19">
        <v>14</v>
      </c>
      <c r="BT16" s="19">
        <v>18</v>
      </c>
      <c r="BU16" s="19">
        <v>22</v>
      </c>
      <c r="BV16" s="19">
        <v>39</v>
      </c>
      <c r="BW16" s="19">
        <v>66</v>
      </c>
      <c r="BX16" s="19">
        <v>53</v>
      </c>
      <c r="BY16" s="19">
        <v>38</v>
      </c>
      <c r="BZ16" s="19">
        <v>31</v>
      </c>
      <c r="CA16" s="19">
        <v>16</v>
      </c>
      <c r="CB16" s="19">
        <v>14</v>
      </c>
      <c r="CC16" s="19">
        <v>15</v>
      </c>
      <c r="CD16" s="19">
        <v>344</v>
      </c>
      <c r="CE16" s="35">
        <f t="shared" si="1"/>
        <v>20.333333333333332</v>
      </c>
      <c r="CF16" s="35">
        <f t="shared" si="2"/>
        <v>15.666666666666666</v>
      </c>
      <c r="CG16" s="35">
        <f t="shared" si="3"/>
        <v>26.333333333333332</v>
      </c>
      <c r="CH16" s="35">
        <f t="shared" si="4"/>
        <v>52.333333333333336</v>
      </c>
      <c r="CI16" s="19">
        <v>680</v>
      </c>
      <c r="CJ16" s="19">
        <v>-20</v>
      </c>
      <c r="CK16" s="19">
        <v>-16.5</v>
      </c>
      <c r="CL16" s="19">
        <v>-10.4</v>
      </c>
      <c r="CM16" s="19">
        <v>-1.8</v>
      </c>
      <c r="CN16" s="19">
        <v>4.5</v>
      </c>
      <c r="CO16" s="19">
        <v>9.1</v>
      </c>
      <c r="CP16" s="19">
        <v>11.5</v>
      </c>
      <c r="CQ16" s="19">
        <v>10.4</v>
      </c>
      <c r="CR16" s="19">
        <v>5</v>
      </c>
      <c r="CS16" s="19">
        <v>-0.6</v>
      </c>
      <c r="CT16" s="19">
        <v>-9.4</v>
      </c>
      <c r="CU16" s="19">
        <v>-16.3</v>
      </c>
      <c r="CV16" s="19">
        <v>-9.9</v>
      </c>
      <c r="CW16" s="19">
        <v>-6.1</v>
      </c>
      <c r="CX16" s="19">
        <v>0</v>
      </c>
      <c r="CY16" s="19">
        <v>10.4</v>
      </c>
      <c r="CZ16" s="19">
        <v>18.3</v>
      </c>
      <c r="DA16" s="19">
        <v>22.8</v>
      </c>
      <c r="DB16" s="19">
        <v>25.8</v>
      </c>
      <c r="DC16" s="19">
        <v>25.2</v>
      </c>
      <c r="DD16" s="19">
        <v>18.399999999999999</v>
      </c>
      <c r="DE16" s="19">
        <v>11.9</v>
      </c>
      <c r="DF16" s="19">
        <v>0.4</v>
      </c>
      <c r="DG16" s="19">
        <v>-6.4</v>
      </c>
      <c r="DH16" s="21">
        <v>3.2</v>
      </c>
      <c r="DI16" s="21">
        <v>-15</v>
      </c>
      <c r="DJ16" s="21">
        <v>-11.3</v>
      </c>
      <c r="DK16" s="21">
        <v>-5.2</v>
      </c>
      <c r="DL16" s="21">
        <v>4.3</v>
      </c>
      <c r="DM16" s="21">
        <v>11.4</v>
      </c>
      <c r="DN16" s="21">
        <v>15.9</v>
      </c>
      <c r="DO16" s="21">
        <v>18.600000000000001</v>
      </c>
      <c r="DP16" s="21">
        <v>17.8</v>
      </c>
      <c r="DQ16" s="21">
        <v>11.7</v>
      </c>
      <c r="DR16" s="21">
        <v>5.6</v>
      </c>
      <c r="DS16" s="21">
        <v>-4.5</v>
      </c>
      <c r="DT16" s="21">
        <v>-11.4</v>
      </c>
      <c r="DU16" s="35">
        <f t="shared" si="5"/>
        <v>4.2666666666666657</v>
      </c>
      <c r="DV16" s="35">
        <f t="shared" si="6"/>
        <v>-12.566666666666668</v>
      </c>
      <c r="DW16" s="35">
        <f t="shared" si="7"/>
        <v>3.5</v>
      </c>
      <c r="DX16" s="35">
        <f t="shared" si="8"/>
        <v>17.433333333333334</v>
      </c>
      <c r="DY16" s="31"/>
      <c r="DZ16" s="44">
        <v>6.63</v>
      </c>
      <c r="EA16" s="31"/>
      <c r="EB16" s="7">
        <v>19.07692307692308</v>
      </c>
      <c r="EC16" s="5">
        <v>19.3</v>
      </c>
      <c r="ED16" s="5"/>
      <c r="EE16" s="28">
        <v>0.31239899999999998</v>
      </c>
      <c r="EF16" s="7">
        <v>88.492307692307705</v>
      </c>
      <c r="EG16" s="7">
        <v>6.9946153846153862</v>
      </c>
      <c r="EH16" s="53">
        <v>1361.9230769230769</v>
      </c>
      <c r="EI16" s="53">
        <v>1206.8461538461538</v>
      </c>
      <c r="EJ16" s="7">
        <v>0.67999999999999983</v>
      </c>
      <c r="EK16" s="7"/>
      <c r="EL16" s="7">
        <v>9.1830769230769214</v>
      </c>
      <c r="EM16" s="7">
        <v>0</v>
      </c>
      <c r="EN16" s="7">
        <v>0</v>
      </c>
      <c r="EO16" s="15">
        <v>605.51</v>
      </c>
      <c r="EP16" s="15">
        <v>660.72</v>
      </c>
      <c r="EQ16" s="15">
        <v>6.97</v>
      </c>
      <c r="ER16" s="15">
        <v>1214.27</v>
      </c>
      <c r="ES16" s="15">
        <v>91.67</v>
      </c>
      <c r="ET16" s="15">
        <v>152.30000000000001</v>
      </c>
      <c r="EU16" s="15">
        <v>27.96</v>
      </c>
      <c r="EV16" s="15">
        <v>43.53</v>
      </c>
      <c r="EW16" s="15">
        <v>76.89</v>
      </c>
    </row>
    <row r="17" spans="1:153" x14ac:dyDescent="0.2">
      <c r="A17" s="6" t="s">
        <v>111</v>
      </c>
      <c r="B17" s="1">
        <v>319.38417326584488</v>
      </c>
      <c r="C17" s="1">
        <v>5.051078675214721</v>
      </c>
      <c r="D17" s="36">
        <v>21.308488578830204</v>
      </c>
      <c r="E17" s="1">
        <v>2.9053113577538299</v>
      </c>
      <c r="F17" s="36">
        <v>2.1972794538235383</v>
      </c>
      <c r="G17" s="1">
        <v>1.7514985741446789</v>
      </c>
      <c r="H17" s="36">
        <v>0.64470548114983461</v>
      </c>
      <c r="I17" s="1">
        <v>29.990150840489374</v>
      </c>
      <c r="J17" s="1">
        <v>1.5728821731278992</v>
      </c>
      <c r="K17" s="72">
        <f t="shared" si="9"/>
        <v>384.80556840037895</v>
      </c>
      <c r="L17" s="1">
        <v>17.981003631038853</v>
      </c>
      <c r="M17" s="1">
        <v>87.272837429834411</v>
      </c>
      <c r="N17" s="36">
        <v>2.1158927306768134</v>
      </c>
      <c r="O17" s="1">
        <v>4.0423360525598433</v>
      </c>
      <c r="P17" s="1">
        <v>6.0210067521225357</v>
      </c>
      <c r="Q17" s="1">
        <v>2.7478517232896684</v>
      </c>
      <c r="R17" s="1">
        <v>3.4979943750863005</v>
      </c>
      <c r="S17" s="36">
        <v>0</v>
      </c>
      <c r="T17" s="1">
        <v>26.597694657932404</v>
      </c>
      <c r="U17" s="1">
        <v>98.169756329320776</v>
      </c>
      <c r="V17" s="1">
        <v>12.122091286017566</v>
      </c>
      <c r="W17" s="1">
        <v>6.5945171373760259</v>
      </c>
      <c r="X17" s="36">
        <v>0</v>
      </c>
      <c r="Y17" s="1">
        <v>0.93200148394941673</v>
      </c>
      <c r="Z17" s="1">
        <v>0.8447952188678941</v>
      </c>
      <c r="AA17" s="1">
        <v>140.55908225847747</v>
      </c>
      <c r="AB17" s="1">
        <v>6.8315531804014977</v>
      </c>
      <c r="AC17" s="1">
        <v>2.3898787318561432</v>
      </c>
      <c r="AD17" s="72">
        <f t="shared" si="10"/>
        <v>418.72029297880766</v>
      </c>
      <c r="AE17" s="36">
        <v>3.5768526160977756</v>
      </c>
      <c r="AF17" s="36">
        <v>1.4328034016705244</v>
      </c>
      <c r="AG17" s="36">
        <v>4.7302183639505548</v>
      </c>
      <c r="AH17" s="13">
        <v>0</v>
      </c>
      <c r="AI17" s="65" t="s">
        <v>111</v>
      </c>
      <c r="AJ17" s="67">
        <v>936.42956024431055</v>
      </c>
      <c r="AK17" s="68">
        <f t="shared" si="11"/>
        <v>9.3642956024431049E-4</v>
      </c>
      <c r="AL17" s="70">
        <v>5.67</v>
      </c>
      <c r="AM17" s="60">
        <f t="shared" si="12"/>
        <v>1933843.5471268999</v>
      </c>
      <c r="AN17" s="60">
        <f t="shared" si="13"/>
        <v>30583.844534975502</v>
      </c>
      <c r="AO17" s="60">
        <f t="shared" si="14"/>
        <v>129021.0554763415</v>
      </c>
      <c r="AP17" s="60">
        <f t="shared" si="15"/>
        <v>17591.40900482301</v>
      </c>
      <c r="AQ17" s="60">
        <f t="shared" si="16"/>
        <v>13304.337060791921</v>
      </c>
      <c r="AR17" s="60">
        <f t="shared" si="17"/>
        <v>10605.172387776156</v>
      </c>
      <c r="AS17" s="60">
        <f t="shared" si="18"/>
        <v>3903.6359308925094</v>
      </c>
      <c r="AT17" s="60">
        <f t="shared" si="19"/>
        <v>181587.76963556229</v>
      </c>
      <c r="AU17" s="60">
        <f t="shared" si="20"/>
        <v>9523.6655272911885</v>
      </c>
      <c r="AV17" s="60">
        <f t="shared" si="21"/>
        <v>108873.42189560032</v>
      </c>
      <c r="AW17" s="60">
        <f t="shared" si="22"/>
        <v>528429.48283057217</v>
      </c>
      <c r="AX17" s="60">
        <f t="shared" si="23"/>
        <v>12811.547490883924</v>
      </c>
      <c r="AY17" s="60">
        <f t="shared" si="24"/>
        <v>24475.995196087755</v>
      </c>
      <c r="AZ17" s="60">
        <f t="shared" si="36"/>
        <v>36456.675156247773</v>
      </c>
      <c r="BA17" s="60">
        <f t="shared" si="25"/>
        <v>16638.004536067379</v>
      </c>
      <c r="BB17" s="60">
        <f t="shared" si="26"/>
        <v>21180.05341647354</v>
      </c>
      <c r="BC17" s="60">
        <f t="shared" si="27"/>
        <v>0</v>
      </c>
      <c r="BD17" s="60">
        <f t="shared" si="37"/>
        <v>161046.74084736424</v>
      </c>
      <c r="BE17" s="60">
        <f t="shared" si="28"/>
        <v>594409.38434496697</v>
      </c>
      <c r="BF17" s="60">
        <f t="shared" si="29"/>
        <v>73398.214355586606</v>
      </c>
      <c r="BG17" s="60">
        <f t="shared" si="30"/>
        <v>39929.230938808614</v>
      </c>
      <c r="BH17" s="60">
        <f t="shared" si="31"/>
        <v>0</v>
      </c>
      <c r="BI17" s="60">
        <f t="shared" si="32"/>
        <v>5643.1883809973951</v>
      </c>
      <c r="BJ17" s="60">
        <f t="shared" si="33"/>
        <v>5115.1619879783284</v>
      </c>
      <c r="BK17" s="60">
        <f t="shared" si="38"/>
        <v>851073.08679751761</v>
      </c>
      <c r="BL17" s="60">
        <f t="shared" si="34"/>
        <v>41364.463679222943</v>
      </c>
      <c r="BM17" s="60">
        <f t="shared" si="35"/>
        <v>14470.50903229607</v>
      </c>
      <c r="BN17" s="5">
        <v>52.339449999999999</v>
      </c>
      <c r="BO17" s="5">
        <v>-108.57683299999999</v>
      </c>
      <c r="BP17" s="5">
        <v>2.4</v>
      </c>
      <c r="BQ17" s="28">
        <v>3.5617377500799998</v>
      </c>
      <c r="BR17" s="19">
        <v>17</v>
      </c>
      <c r="BS17" s="19">
        <v>12</v>
      </c>
      <c r="BT17" s="19">
        <v>19</v>
      </c>
      <c r="BU17" s="19">
        <v>23</v>
      </c>
      <c r="BV17" s="19">
        <v>36</v>
      </c>
      <c r="BW17" s="19">
        <v>65</v>
      </c>
      <c r="BX17" s="19">
        <v>65</v>
      </c>
      <c r="BY17" s="19">
        <v>48</v>
      </c>
      <c r="BZ17" s="19">
        <v>32</v>
      </c>
      <c r="CA17" s="19">
        <v>15</v>
      </c>
      <c r="CB17" s="19">
        <v>15</v>
      </c>
      <c r="CC17" s="19">
        <v>18</v>
      </c>
      <c r="CD17" s="19">
        <v>365</v>
      </c>
      <c r="CE17" s="35">
        <f t="shared" si="1"/>
        <v>20.666666666666668</v>
      </c>
      <c r="CF17" s="35">
        <f t="shared" si="2"/>
        <v>15.666666666666666</v>
      </c>
      <c r="CG17" s="35">
        <f t="shared" si="3"/>
        <v>26</v>
      </c>
      <c r="CH17" s="35">
        <f t="shared" si="4"/>
        <v>59.333333333333336</v>
      </c>
      <c r="CI17" s="19">
        <v>639</v>
      </c>
      <c r="CJ17" s="19">
        <v>-22.9</v>
      </c>
      <c r="CK17" s="19">
        <v>-19</v>
      </c>
      <c r="CL17" s="19">
        <v>-12.9</v>
      </c>
      <c r="CM17" s="19">
        <v>-2.7</v>
      </c>
      <c r="CN17" s="19">
        <v>3.9</v>
      </c>
      <c r="CO17" s="19">
        <v>8.4</v>
      </c>
      <c r="CP17" s="19">
        <v>10.9</v>
      </c>
      <c r="CQ17" s="19">
        <v>9.6</v>
      </c>
      <c r="CR17" s="19">
        <v>4.2</v>
      </c>
      <c r="CS17" s="19">
        <v>-1.7</v>
      </c>
      <c r="CT17" s="19">
        <v>-10.8</v>
      </c>
      <c r="CU17" s="19">
        <v>-18.600000000000001</v>
      </c>
      <c r="CV17" s="19">
        <v>-13.2</v>
      </c>
      <c r="CW17" s="19">
        <v>-8.6</v>
      </c>
      <c r="CX17" s="19">
        <v>-2.5</v>
      </c>
      <c r="CY17" s="19">
        <v>9</v>
      </c>
      <c r="CZ17" s="19">
        <v>17.600000000000001</v>
      </c>
      <c r="DA17" s="19">
        <v>21.5</v>
      </c>
      <c r="DB17" s="19">
        <v>24.2</v>
      </c>
      <c r="DC17" s="19">
        <v>23.5</v>
      </c>
      <c r="DD17" s="19">
        <v>17</v>
      </c>
      <c r="DE17" s="19">
        <v>10.5</v>
      </c>
      <c r="DF17" s="19">
        <v>-1.7</v>
      </c>
      <c r="DG17" s="19">
        <v>-9.1999999999999993</v>
      </c>
      <c r="DH17" s="21">
        <v>1.5</v>
      </c>
      <c r="DI17" s="21">
        <v>-18.100000000000001</v>
      </c>
      <c r="DJ17" s="21">
        <v>-13.8</v>
      </c>
      <c r="DK17" s="21">
        <v>-7.7</v>
      </c>
      <c r="DL17" s="21">
        <v>3.1</v>
      </c>
      <c r="DM17" s="21">
        <v>10.7</v>
      </c>
      <c r="DN17" s="21">
        <v>14.9</v>
      </c>
      <c r="DO17" s="21">
        <v>17.5</v>
      </c>
      <c r="DP17" s="21">
        <v>16.5</v>
      </c>
      <c r="DQ17" s="21">
        <v>10.6</v>
      </c>
      <c r="DR17" s="21">
        <v>4.4000000000000004</v>
      </c>
      <c r="DS17" s="21">
        <v>-6.3</v>
      </c>
      <c r="DT17" s="21">
        <v>-13.9</v>
      </c>
      <c r="DU17" s="35">
        <f t="shared" si="5"/>
        <v>2.9</v>
      </c>
      <c r="DV17" s="35">
        <f t="shared" si="6"/>
        <v>-15.266666666666666</v>
      </c>
      <c r="DW17" s="35">
        <f t="shared" si="7"/>
        <v>2.0333333333333332</v>
      </c>
      <c r="DX17" s="35">
        <f t="shared" si="8"/>
        <v>16.3</v>
      </c>
      <c r="DY17" s="28">
        <v>2.2914285714285705</v>
      </c>
      <c r="DZ17" s="28">
        <v>6.4400000000000031</v>
      </c>
      <c r="EA17" s="28">
        <v>6.6942857142857157</v>
      </c>
      <c r="EB17" s="7">
        <v>19</v>
      </c>
      <c r="EC17" s="5">
        <v>19</v>
      </c>
      <c r="ED17" s="28">
        <v>25.1</v>
      </c>
      <c r="EE17" s="28">
        <v>0.28520099999999998</v>
      </c>
      <c r="EF17" s="7">
        <v>89.075000000000003</v>
      </c>
      <c r="EG17" s="7">
        <v>6.9174999999999995</v>
      </c>
      <c r="EH17" s="53">
        <v>10333.75</v>
      </c>
      <c r="EI17" s="53">
        <v>9151</v>
      </c>
      <c r="EJ17" s="7">
        <v>5.86</v>
      </c>
      <c r="EK17" s="7">
        <v>20.6</v>
      </c>
      <c r="EL17" s="7">
        <v>8.620000000000001</v>
      </c>
      <c r="EM17" s="7">
        <v>0</v>
      </c>
      <c r="EN17" s="7">
        <v>0</v>
      </c>
      <c r="EO17" s="15">
        <v>500.28</v>
      </c>
      <c r="EP17" s="15">
        <v>555.61</v>
      </c>
      <c r="EQ17" s="15">
        <v>90.34</v>
      </c>
      <c r="ER17" s="15">
        <v>4765.24</v>
      </c>
      <c r="ES17" s="15">
        <v>1536</v>
      </c>
      <c r="ET17" s="15">
        <v>601.79999999999995</v>
      </c>
      <c r="EU17" s="15">
        <v>104.7</v>
      </c>
      <c r="EV17" s="15">
        <v>444.68</v>
      </c>
      <c r="EW17" s="15">
        <v>53.98</v>
      </c>
    </row>
    <row r="18" spans="1:153" s="5" customFormat="1" x14ac:dyDescent="0.2">
      <c r="A18" s="6" t="s">
        <v>83</v>
      </c>
      <c r="B18" s="4">
        <v>81.092233668960105</v>
      </c>
      <c r="C18" s="4">
        <v>3.299434911769715</v>
      </c>
      <c r="D18" s="36">
        <v>12.966875598736232</v>
      </c>
      <c r="E18" s="4">
        <v>2.6627450016671523</v>
      </c>
      <c r="F18" s="36">
        <v>1.9747837709667235</v>
      </c>
      <c r="G18" s="4">
        <v>1.6787229212993393</v>
      </c>
      <c r="H18" s="36">
        <v>0.77267456990658978</v>
      </c>
      <c r="I18" s="4">
        <v>23.645175653154912</v>
      </c>
      <c r="J18" s="4">
        <v>1.9193382796857472</v>
      </c>
      <c r="K18" s="72">
        <f t="shared" si="9"/>
        <v>130.0119843761465</v>
      </c>
      <c r="L18" s="4">
        <v>238.67130676544232</v>
      </c>
      <c r="M18" s="4">
        <v>211.56871668082422</v>
      </c>
      <c r="N18" s="36">
        <v>0</v>
      </c>
      <c r="O18" s="4">
        <v>22.011148345768557</v>
      </c>
      <c r="P18" s="4">
        <v>28.964761941048554</v>
      </c>
      <c r="Q18" s="4">
        <v>3.6833822819878583</v>
      </c>
      <c r="R18" s="4">
        <v>3.5947675051162014</v>
      </c>
      <c r="S18" s="36">
        <v>0.55953704504984414</v>
      </c>
      <c r="T18" s="4">
        <v>169.30091884858555</v>
      </c>
      <c r="U18" s="4">
        <v>138.43496043032698</v>
      </c>
      <c r="V18" s="4">
        <v>111.17805637109835</v>
      </c>
      <c r="W18" s="4">
        <v>105.12334520908138</v>
      </c>
      <c r="X18" s="36">
        <v>4.6608943073895306</v>
      </c>
      <c r="Y18" s="4">
        <v>10.007119909210882</v>
      </c>
      <c r="Z18" s="4">
        <v>7.880484388212972</v>
      </c>
      <c r="AA18" s="4">
        <v>132.00775450995926</v>
      </c>
      <c r="AB18" s="4">
        <v>79.954698210889802</v>
      </c>
      <c r="AC18" s="4">
        <v>19.869532986439147</v>
      </c>
      <c r="AD18" s="72">
        <f t="shared" si="10"/>
        <v>1287.4713857364316</v>
      </c>
      <c r="AE18" s="36">
        <v>0.71384737290726208</v>
      </c>
      <c r="AF18" s="36">
        <v>0.44734480739789212</v>
      </c>
      <c r="AG18" s="36">
        <v>2.00222940519888</v>
      </c>
      <c r="AH18" s="13">
        <v>0</v>
      </c>
      <c r="AI18" s="65" t="s">
        <v>83</v>
      </c>
      <c r="AJ18" s="67">
        <v>1293.1607080093067</v>
      </c>
      <c r="AK18" s="68">
        <f t="shared" si="11"/>
        <v>1.2931607080093068E-3</v>
      </c>
      <c r="AL18" s="70">
        <v>3.15</v>
      </c>
      <c r="AM18" s="60">
        <f t="shared" si="12"/>
        <v>197531.93433355226</v>
      </c>
      <c r="AN18" s="60">
        <f t="shared" si="13"/>
        <v>8037.0675568034685</v>
      </c>
      <c r="AO18" s="60">
        <f t="shared" si="14"/>
        <v>31585.910307232418</v>
      </c>
      <c r="AP18" s="60">
        <f t="shared" si="15"/>
        <v>6486.1596113320538</v>
      </c>
      <c r="AQ18" s="60">
        <f t="shared" si="16"/>
        <v>4810.3602591831996</v>
      </c>
      <c r="AR18" s="60">
        <f t="shared" si="17"/>
        <v>4089.1879635232945</v>
      </c>
      <c r="AS18" s="60">
        <f t="shared" si="18"/>
        <v>1882.1519089862734</v>
      </c>
      <c r="AT18" s="60">
        <f t="shared" si="19"/>
        <v>57597.097442046572</v>
      </c>
      <c r="AU18" s="60">
        <f t="shared" si="20"/>
        <v>4675.301022961944</v>
      </c>
      <c r="AV18" s="60">
        <f t="shared" si="21"/>
        <v>581377.55938199488</v>
      </c>
      <c r="AW18" s="60">
        <f t="shared" si="22"/>
        <v>515358.5733133796</v>
      </c>
      <c r="AX18" s="60">
        <f t="shared" si="23"/>
        <v>0</v>
      </c>
      <c r="AY18" s="60">
        <f t="shared" si="24"/>
        <v>53616.783172994423</v>
      </c>
      <c r="AZ18" s="60">
        <f t="shared" si="36"/>
        <v>70555.035850692031</v>
      </c>
      <c r="BA18" s="60">
        <f t="shared" si="25"/>
        <v>8972.3219367861038</v>
      </c>
      <c r="BB18" s="60">
        <f t="shared" si="26"/>
        <v>8756.4658986178692</v>
      </c>
      <c r="BC18" s="60">
        <f t="shared" si="27"/>
        <v>1362.9718881733329</v>
      </c>
      <c r="BD18" s="60">
        <f t="shared" si="37"/>
        <v>412398.77694242966</v>
      </c>
      <c r="BE18" s="60">
        <f t="shared" si="28"/>
        <v>337212.63154277002</v>
      </c>
      <c r="BF18" s="60">
        <f t="shared" si="29"/>
        <v>270817.75327683351</v>
      </c>
      <c r="BG18" s="60">
        <f t="shared" si="30"/>
        <v>256069.12996789193</v>
      </c>
      <c r="BH18" s="60">
        <f t="shared" si="31"/>
        <v>11353.435792894008</v>
      </c>
      <c r="BI18" s="60">
        <f t="shared" si="32"/>
        <v>24376.264696860409</v>
      </c>
      <c r="BJ18" s="60">
        <f t="shared" si="33"/>
        <v>19196.00995384729</v>
      </c>
      <c r="BK18" s="60">
        <f t="shared" si="38"/>
        <v>321556.65118103713</v>
      </c>
      <c r="BL18" s="60">
        <f t="shared" si="34"/>
        <v>194761.02065613508</v>
      </c>
      <c r="BM18" s="60">
        <f t="shared" si="35"/>
        <v>48400.039159582062</v>
      </c>
      <c r="BN18" s="5">
        <v>50.598216999999998</v>
      </c>
      <c r="BO18" s="5">
        <v>-102.678567</v>
      </c>
      <c r="BP18" s="5">
        <v>10.199999999999999</v>
      </c>
      <c r="BQ18" s="28">
        <v>16.112138970099998</v>
      </c>
      <c r="BR18" s="19">
        <v>19</v>
      </c>
      <c r="BS18" s="19">
        <v>14</v>
      </c>
      <c r="BT18" s="19">
        <v>19</v>
      </c>
      <c r="BU18" s="19">
        <v>24</v>
      </c>
      <c r="BV18" s="19">
        <v>45</v>
      </c>
      <c r="BW18" s="19">
        <v>64</v>
      </c>
      <c r="BX18" s="19">
        <v>56</v>
      </c>
      <c r="BY18" s="19">
        <v>55</v>
      </c>
      <c r="BZ18" s="19">
        <v>46</v>
      </c>
      <c r="CA18" s="19">
        <v>25</v>
      </c>
      <c r="CB18" s="19">
        <v>17</v>
      </c>
      <c r="CC18" s="19">
        <v>20</v>
      </c>
      <c r="CD18" s="19">
        <v>404</v>
      </c>
      <c r="CE18" s="35">
        <f t="shared" si="1"/>
        <v>29.333333333333332</v>
      </c>
      <c r="CF18" s="35">
        <f t="shared" si="2"/>
        <v>17.666666666666668</v>
      </c>
      <c r="CG18" s="35">
        <f t="shared" si="3"/>
        <v>29.333333333333332</v>
      </c>
      <c r="CH18" s="35">
        <f t="shared" si="4"/>
        <v>58.333333333333336</v>
      </c>
      <c r="CI18" s="19">
        <v>449</v>
      </c>
      <c r="CJ18" s="19">
        <v>-23.4</v>
      </c>
      <c r="CK18" s="19">
        <v>-19.600000000000001</v>
      </c>
      <c r="CL18" s="19">
        <v>-12.6</v>
      </c>
      <c r="CM18" s="19">
        <v>-2.2999999999999998</v>
      </c>
      <c r="CN18" s="19">
        <v>4.2</v>
      </c>
      <c r="CO18" s="19">
        <v>9.1999999999999993</v>
      </c>
      <c r="CP18" s="19">
        <v>11.6</v>
      </c>
      <c r="CQ18" s="19">
        <v>10.199999999999999</v>
      </c>
      <c r="CR18" s="19">
        <v>4.5</v>
      </c>
      <c r="CS18" s="19">
        <v>-1.1000000000000001</v>
      </c>
      <c r="CT18" s="19">
        <v>-10</v>
      </c>
      <c r="CU18" s="19">
        <v>-18.7</v>
      </c>
      <c r="CV18" s="19">
        <v>-12.3</v>
      </c>
      <c r="CW18" s="19">
        <v>-7.9</v>
      </c>
      <c r="CX18" s="19">
        <v>-1.2</v>
      </c>
      <c r="CY18" s="19">
        <v>9.8000000000000007</v>
      </c>
      <c r="CZ18" s="19">
        <v>18.100000000000001</v>
      </c>
      <c r="DA18" s="19">
        <v>22.9</v>
      </c>
      <c r="DB18" s="19">
        <v>25.9</v>
      </c>
      <c r="DC18" s="19">
        <v>25</v>
      </c>
      <c r="DD18" s="19">
        <v>18.2</v>
      </c>
      <c r="DE18" s="19">
        <v>11.4</v>
      </c>
      <c r="DF18" s="19">
        <v>-0.2</v>
      </c>
      <c r="DG18" s="19">
        <v>-8.3000000000000007</v>
      </c>
      <c r="DH18" s="21">
        <v>2.2000000000000002</v>
      </c>
      <c r="DI18" s="21">
        <v>-17.899999999999999</v>
      </c>
      <c r="DJ18" s="21">
        <v>-13.8</v>
      </c>
      <c r="DK18" s="21">
        <v>-6.9</v>
      </c>
      <c r="DL18" s="21">
        <v>3.7</v>
      </c>
      <c r="DM18" s="21">
        <v>11.1</v>
      </c>
      <c r="DN18" s="21">
        <v>16</v>
      </c>
      <c r="DO18" s="21">
        <v>18.7</v>
      </c>
      <c r="DP18" s="21">
        <v>17.600000000000001</v>
      </c>
      <c r="DQ18" s="21">
        <v>11.3</v>
      </c>
      <c r="DR18" s="21">
        <v>5.0999999999999996</v>
      </c>
      <c r="DS18" s="21">
        <v>-5.0999999999999996</v>
      </c>
      <c r="DT18" s="21">
        <v>-13.5</v>
      </c>
      <c r="DU18" s="35">
        <f t="shared" si="5"/>
        <v>3.7666666666666662</v>
      </c>
      <c r="DV18" s="35">
        <f t="shared" si="6"/>
        <v>-15.066666666666668</v>
      </c>
      <c r="DW18" s="35">
        <f t="shared" si="7"/>
        <v>2.6333333333333333</v>
      </c>
      <c r="DX18" s="35">
        <f t="shared" si="8"/>
        <v>17.433333333333334</v>
      </c>
      <c r="DY18" s="28">
        <v>2.8525423728813566</v>
      </c>
      <c r="DZ18" s="28">
        <v>7.3711864406779659</v>
      </c>
      <c r="EA18" s="28">
        <v>7.5152542372881399</v>
      </c>
      <c r="EB18" s="7">
        <v>21.329999999999995</v>
      </c>
      <c r="EC18" s="5">
        <v>24.25</v>
      </c>
      <c r="EE18" s="28">
        <v>0.17954999999999999</v>
      </c>
      <c r="EF18" s="7">
        <v>89.059999999999988</v>
      </c>
      <c r="EG18" s="7">
        <v>6.7119999999999989</v>
      </c>
      <c r="EH18" s="53">
        <v>1622.1</v>
      </c>
      <c r="EI18" s="53">
        <v>1503.8</v>
      </c>
      <c r="EJ18" s="7">
        <v>0.82100000000000006</v>
      </c>
      <c r="EK18" s="7"/>
      <c r="EL18" s="7">
        <v>8.7230000000000008</v>
      </c>
      <c r="EM18" s="7">
        <v>0</v>
      </c>
      <c r="EN18" s="7">
        <v>0</v>
      </c>
      <c r="EO18" s="15">
        <v>226.84</v>
      </c>
      <c r="EP18" s="15">
        <v>268.2</v>
      </c>
      <c r="EQ18" s="15">
        <v>70.08</v>
      </c>
      <c r="ER18" s="15">
        <v>422.27</v>
      </c>
      <c r="ES18" s="15">
        <v>159.9</v>
      </c>
      <c r="ET18" s="15">
        <v>70.34</v>
      </c>
      <c r="EU18" s="15">
        <v>20.420000000000002</v>
      </c>
      <c r="EV18" s="15">
        <v>63.74</v>
      </c>
      <c r="EW18" s="15">
        <v>8.48</v>
      </c>
    </row>
    <row r="19" spans="1:153" x14ac:dyDescent="0.2">
      <c r="A19" s="6" t="s">
        <v>85</v>
      </c>
      <c r="B19" s="1">
        <v>100.32186612952268</v>
      </c>
      <c r="C19" s="1">
        <v>5.6630294769048861</v>
      </c>
      <c r="D19" s="36">
        <v>11.817399261520139</v>
      </c>
      <c r="E19" s="1">
        <v>3.5622924666067237</v>
      </c>
      <c r="F19" s="36">
        <v>2.3455119158814366</v>
      </c>
      <c r="G19" s="1">
        <v>1.8538697363227203</v>
      </c>
      <c r="H19" s="36">
        <v>0.67255806392537087</v>
      </c>
      <c r="I19" s="1">
        <v>28.559373805603546</v>
      </c>
      <c r="J19" s="1">
        <v>1.7891798926351647</v>
      </c>
      <c r="K19" s="72">
        <f t="shared" si="9"/>
        <v>156.58508074892265</v>
      </c>
      <c r="L19" s="1">
        <v>27.771900725340764</v>
      </c>
      <c r="M19" s="1">
        <v>60.595013928133397</v>
      </c>
      <c r="N19" s="36">
        <v>3.4340380805819959</v>
      </c>
      <c r="O19" s="1">
        <v>2.3011314495133854</v>
      </c>
      <c r="P19" s="1">
        <v>3.8528398506744059</v>
      </c>
      <c r="Q19" s="1">
        <v>0.22561368321438302</v>
      </c>
      <c r="R19" s="1">
        <v>0</v>
      </c>
      <c r="S19" s="36">
        <v>0</v>
      </c>
      <c r="T19" s="1">
        <v>36.746667789093109</v>
      </c>
      <c r="U19" s="1">
        <v>67.247568377180301</v>
      </c>
      <c r="V19" s="1">
        <v>16.790192069773635</v>
      </c>
      <c r="W19" s="1">
        <v>17.139159354233026</v>
      </c>
      <c r="X19" s="36">
        <v>0</v>
      </c>
      <c r="Y19" s="1">
        <v>0.98392146776750611</v>
      </c>
      <c r="Z19" s="1">
        <v>1.3162018543152967</v>
      </c>
      <c r="AA19" s="1">
        <v>50.872329778274</v>
      </c>
      <c r="AB19" s="1">
        <v>21.233354829724544</v>
      </c>
      <c r="AC19" s="1">
        <v>2.7752070766884041</v>
      </c>
      <c r="AD19" s="72">
        <f t="shared" si="10"/>
        <v>313.28514031450811</v>
      </c>
      <c r="AE19" s="36">
        <v>0.75356882364244071</v>
      </c>
      <c r="AF19" s="36">
        <v>1.275276269790345</v>
      </c>
      <c r="AG19" s="36">
        <v>5.0149080233421595</v>
      </c>
      <c r="AH19" s="13">
        <v>0</v>
      </c>
      <c r="AI19" s="65" t="s">
        <v>85</v>
      </c>
      <c r="AJ19" s="67">
        <v>809.10088406433658</v>
      </c>
      <c r="AK19" s="68">
        <f t="shared" si="11"/>
        <v>8.0910088406433659E-4</v>
      </c>
      <c r="AL19" s="70">
        <v>3.37</v>
      </c>
      <c r="AM19" s="60">
        <f t="shared" si="12"/>
        <v>417852.32906704897</v>
      </c>
      <c r="AN19" s="60">
        <f t="shared" si="13"/>
        <v>23587.181417109845</v>
      </c>
      <c r="AO19" s="60">
        <f t="shared" si="14"/>
        <v>49220.852795602885</v>
      </c>
      <c r="AP19" s="60">
        <f t="shared" si="15"/>
        <v>14837.365585562842</v>
      </c>
      <c r="AQ19" s="60">
        <f t="shared" si="16"/>
        <v>9769.3319982726862</v>
      </c>
      <c r="AR19" s="60">
        <f t="shared" si="17"/>
        <v>7721.5847052649951</v>
      </c>
      <c r="AS19" s="60">
        <f t="shared" si="18"/>
        <v>2801.283152779592</v>
      </c>
      <c r="AT19" s="60">
        <f t="shared" si="19"/>
        <v>118953.13875003863</v>
      </c>
      <c r="AU19" s="60">
        <f t="shared" si="20"/>
        <v>7452.1439253563594</v>
      </c>
      <c r="AV19" s="60">
        <f t="shared" si="21"/>
        <v>115673.22108741678</v>
      </c>
      <c r="AW19" s="60">
        <f t="shared" si="22"/>
        <v>252385.3340908869</v>
      </c>
      <c r="AX19" s="60">
        <f t="shared" si="23"/>
        <v>14303.171037743063</v>
      </c>
      <c r="AY19" s="60">
        <f t="shared" si="24"/>
        <v>9584.4821549391309</v>
      </c>
      <c r="AZ19" s="60">
        <f t="shared" si="36"/>
        <v>16047.529489215469</v>
      </c>
      <c r="BA19" s="60">
        <f t="shared" si="25"/>
        <v>939.70743007124588</v>
      </c>
      <c r="BB19" s="60">
        <f t="shared" si="26"/>
        <v>0</v>
      </c>
      <c r="BC19" s="60">
        <f t="shared" si="27"/>
        <v>0</v>
      </c>
      <c r="BD19" s="60">
        <f t="shared" si="37"/>
        <v>153054.17765357034</v>
      </c>
      <c r="BE19" s="60">
        <f t="shared" si="28"/>
        <v>280094.00297859189</v>
      </c>
      <c r="BF19" s="60">
        <f t="shared" si="29"/>
        <v>69933.117599508012</v>
      </c>
      <c r="BG19" s="60">
        <f t="shared" si="30"/>
        <v>71386.60723447254</v>
      </c>
      <c r="BH19" s="60">
        <f t="shared" si="31"/>
        <v>0</v>
      </c>
      <c r="BI19" s="60">
        <f t="shared" si="32"/>
        <v>4098.1482182051786</v>
      </c>
      <c r="BJ19" s="60">
        <f t="shared" si="33"/>
        <v>5482.1349678439456</v>
      </c>
      <c r="BK19" s="60">
        <f t="shared" si="38"/>
        <v>211889.21521330479</v>
      </c>
      <c r="BL19" s="60">
        <f t="shared" si="34"/>
        <v>88439.411185319914</v>
      </c>
      <c r="BM19" s="60">
        <f t="shared" si="35"/>
        <v>11559.062698658789</v>
      </c>
      <c r="BN19" s="5">
        <v>50.540030000000002</v>
      </c>
      <c r="BO19" s="5">
        <v>-107.00201</v>
      </c>
      <c r="BP19" s="5">
        <v>2.4</v>
      </c>
      <c r="BQ19" s="28">
        <v>2.3645597159799898</v>
      </c>
      <c r="BR19" s="19">
        <v>18</v>
      </c>
      <c r="BS19" s="19">
        <v>16</v>
      </c>
      <c r="BT19" s="19">
        <v>18</v>
      </c>
      <c r="BU19" s="19">
        <v>21</v>
      </c>
      <c r="BV19" s="19">
        <v>40</v>
      </c>
      <c r="BW19" s="19">
        <v>65</v>
      </c>
      <c r="BX19" s="19">
        <v>51</v>
      </c>
      <c r="BY19" s="19">
        <v>38</v>
      </c>
      <c r="BZ19" s="19">
        <v>34</v>
      </c>
      <c r="CA19" s="19">
        <v>17</v>
      </c>
      <c r="CB19" s="19">
        <v>14</v>
      </c>
      <c r="CC19" s="19">
        <v>19</v>
      </c>
      <c r="CD19" s="19">
        <v>351</v>
      </c>
      <c r="CE19" s="35">
        <f t="shared" si="1"/>
        <v>21.666666666666668</v>
      </c>
      <c r="CF19" s="35">
        <f t="shared" si="2"/>
        <v>17.666666666666668</v>
      </c>
      <c r="CG19" s="35">
        <f t="shared" si="3"/>
        <v>26.333333333333332</v>
      </c>
      <c r="CH19" s="35">
        <f t="shared" si="4"/>
        <v>51.333333333333336</v>
      </c>
      <c r="CI19" s="19">
        <v>700</v>
      </c>
      <c r="CJ19" s="19">
        <v>-19.3</v>
      </c>
      <c r="CK19" s="19">
        <v>-16.100000000000001</v>
      </c>
      <c r="CL19" s="19">
        <v>-10.4</v>
      </c>
      <c r="CM19" s="19">
        <v>-1.8</v>
      </c>
      <c r="CN19" s="19">
        <v>4.5999999999999996</v>
      </c>
      <c r="CO19" s="19">
        <v>9.3000000000000007</v>
      </c>
      <c r="CP19" s="19">
        <v>11.7</v>
      </c>
      <c r="CQ19" s="19">
        <v>10.4</v>
      </c>
      <c r="CR19" s="19">
        <v>4.9000000000000004</v>
      </c>
      <c r="CS19" s="19">
        <v>-0.4</v>
      </c>
      <c r="CT19" s="19">
        <v>-9</v>
      </c>
      <c r="CU19" s="19">
        <v>-15.6</v>
      </c>
      <c r="CV19" s="19">
        <v>-9.3000000000000007</v>
      </c>
      <c r="CW19" s="19">
        <v>-5.8</v>
      </c>
      <c r="CX19" s="19">
        <v>0</v>
      </c>
      <c r="CY19" s="19">
        <v>10.4</v>
      </c>
      <c r="CZ19" s="19">
        <v>18.2</v>
      </c>
      <c r="DA19" s="19">
        <v>22.9</v>
      </c>
      <c r="DB19" s="19">
        <v>26.2</v>
      </c>
      <c r="DC19" s="19">
        <v>25.3</v>
      </c>
      <c r="DD19" s="19">
        <v>18.399999999999999</v>
      </c>
      <c r="DE19" s="19">
        <v>12.1</v>
      </c>
      <c r="DF19" s="19">
        <v>0.8</v>
      </c>
      <c r="DG19" s="19">
        <v>-6</v>
      </c>
      <c r="DH19" s="21">
        <v>3.4</v>
      </c>
      <c r="DI19" s="21">
        <v>-14.3</v>
      </c>
      <c r="DJ19" s="21">
        <v>-11</v>
      </c>
      <c r="DK19" s="21">
        <v>-5.2</v>
      </c>
      <c r="DL19" s="21">
        <v>4.3</v>
      </c>
      <c r="DM19" s="21">
        <v>11.4</v>
      </c>
      <c r="DN19" s="21">
        <v>16.100000000000001</v>
      </c>
      <c r="DO19" s="21">
        <v>18.899999999999999</v>
      </c>
      <c r="DP19" s="21">
        <v>17.8</v>
      </c>
      <c r="DQ19" s="21">
        <v>11.6</v>
      </c>
      <c r="DR19" s="21">
        <v>5.8</v>
      </c>
      <c r="DS19" s="21">
        <v>-4.0999999999999996</v>
      </c>
      <c r="DT19" s="21">
        <v>-10.8</v>
      </c>
      <c r="DU19" s="35">
        <f t="shared" si="5"/>
        <v>4.4333333333333327</v>
      </c>
      <c r="DV19" s="35">
        <f t="shared" si="6"/>
        <v>-12.033333333333333</v>
      </c>
      <c r="DW19" s="35">
        <f t="shared" si="7"/>
        <v>3.5</v>
      </c>
      <c r="DX19" s="35">
        <f t="shared" si="8"/>
        <v>17.599999999999998</v>
      </c>
      <c r="DY19" s="28">
        <v>1.4899999999999998</v>
      </c>
      <c r="DZ19" s="28">
        <v>6.5999999999999988</v>
      </c>
      <c r="EA19" s="28">
        <v>6.8349999999999991</v>
      </c>
      <c r="EB19" s="7">
        <v>20.424999999999997</v>
      </c>
      <c r="EC19" s="5">
        <v>20.9</v>
      </c>
      <c r="ED19" s="28">
        <v>19.2</v>
      </c>
      <c r="EE19" s="28">
        <v>0.19781899999999999</v>
      </c>
      <c r="EF19" s="7">
        <v>152.92000000000002</v>
      </c>
      <c r="EG19" s="7">
        <v>11.88</v>
      </c>
      <c r="EH19" s="53">
        <v>4511.5</v>
      </c>
      <c r="EI19" s="53">
        <v>4029.25</v>
      </c>
      <c r="EJ19" s="7">
        <v>2.41</v>
      </c>
      <c r="EK19" s="7">
        <v>2.5</v>
      </c>
      <c r="EL19" s="7">
        <v>9.129999999999999</v>
      </c>
      <c r="EM19" s="7">
        <v>0</v>
      </c>
      <c r="EN19" s="7">
        <v>0</v>
      </c>
      <c r="EO19" s="15">
        <v>504.58</v>
      </c>
      <c r="EP19" s="15">
        <v>538.96</v>
      </c>
      <c r="EQ19" s="15">
        <v>54.77</v>
      </c>
      <c r="ER19" s="15">
        <v>1745.65</v>
      </c>
      <c r="ES19" s="15">
        <v>823</v>
      </c>
      <c r="ET19" s="15">
        <v>182.6</v>
      </c>
      <c r="EU19" s="15">
        <v>51.81</v>
      </c>
      <c r="EV19" s="15">
        <v>46.38</v>
      </c>
      <c r="EW19" s="15">
        <v>75.510000000000005</v>
      </c>
    </row>
    <row r="20" spans="1:153" x14ac:dyDescent="0.2">
      <c r="A20" s="6" t="s">
        <v>67</v>
      </c>
      <c r="B20" s="1">
        <v>301.96552322379546</v>
      </c>
      <c r="C20" s="1">
        <v>10.279266184776272</v>
      </c>
      <c r="D20" s="36">
        <v>16.895683073192171</v>
      </c>
      <c r="E20" s="1">
        <v>7.4611335054766954</v>
      </c>
      <c r="F20" s="36">
        <v>3.1452720226891415</v>
      </c>
      <c r="G20" s="1">
        <v>3.6681191027903375</v>
      </c>
      <c r="H20" s="36">
        <v>1.1219334654663073</v>
      </c>
      <c r="I20" s="1">
        <v>60.901909645641368</v>
      </c>
      <c r="J20" s="1">
        <v>3.7825160420468866</v>
      </c>
      <c r="K20" s="72">
        <f t="shared" si="9"/>
        <v>409.22135626587465</v>
      </c>
      <c r="L20" s="1">
        <v>168.36699510027762</v>
      </c>
      <c r="M20" s="1">
        <v>505.80160529109685</v>
      </c>
      <c r="N20" s="36">
        <v>14.685655666597194</v>
      </c>
      <c r="O20" s="1">
        <v>12.053629971312864</v>
      </c>
      <c r="P20" s="1">
        <v>35.269140238078215</v>
      </c>
      <c r="Q20" s="1">
        <v>1.9878532826789714</v>
      </c>
      <c r="R20" s="1">
        <v>3.3891545568505883</v>
      </c>
      <c r="S20" s="36">
        <v>0</v>
      </c>
      <c r="T20" s="1">
        <v>184.00461821704204</v>
      </c>
      <c r="U20" s="1">
        <v>385.72094483425241</v>
      </c>
      <c r="V20" s="1">
        <v>89.967979468159612</v>
      </c>
      <c r="W20" s="1">
        <v>165.92224090314886</v>
      </c>
      <c r="X20" s="36">
        <v>1.2320122210331068</v>
      </c>
      <c r="Y20" s="1">
        <v>6.209240733244024</v>
      </c>
      <c r="Z20" s="1">
        <v>10.703861477453366</v>
      </c>
      <c r="AA20" s="1">
        <v>165.61242188305408</v>
      </c>
      <c r="AB20" s="1">
        <v>100.25920537566002</v>
      </c>
      <c r="AC20" s="1">
        <v>12.755033211964136</v>
      </c>
      <c r="AD20" s="72">
        <f t="shared" si="10"/>
        <v>1863.9415924319039</v>
      </c>
      <c r="AE20" s="36">
        <v>3.1030375182179228</v>
      </c>
      <c r="AF20" s="36">
        <v>0.34932557493988392</v>
      </c>
      <c r="AG20" s="36">
        <v>6.9656454216704837</v>
      </c>
      <c r="AH20" s="13">
        <v>0</v>
      </c>
      <c r="AI20" s="65" t="s">
        <v>67</v>
      </c>
      <c r="AJ20" s="67">
        <v>483.04768519971054</v>
      </c>
      <c r="AK20" s="68">
        <f t="shared" si="11"/>
        <v>4.8304768519971051E-4</v>
      </c>
      <c r="AL20" s="70">
        <v>5.44</v>
      </c>
      <c r="AM20" s="60">
        <f t="shared" si="12"/>
        <v>3400683.8179098093</v>
      </c>
      <c r="AN20" s="60">
        <f t="shared" si="13"/>
        <v>115763.32887728004</v>
      </c>
      <c r="AO20" s="60">
        <f t="shared" si="14"/>
        <v>190276.27858348031</v>
      </c>
      <c r="AP20" s="60">
        <f t="shared" si="15"/>
        <v>84026.003049807288</v>
      </c>
      <c r="AQ20" s="60">
        <f t="shared" si="16"/>
        <v>35421.512880979615</v>
      </c>
      <c r="AR20" s="60">
        <f t="shared" si="17"/>
        <v>41309.72682527078</v>
      </c>
      <c r="AS20" s="60">
        <f t="shared" si="18"/>
        <v>12635.021839745212</v>
      </c>
      <c r="AT20" s="60">
        <f t="shared" si="19"/>
        <v>685866.83804377262</v>
      </c>
      <c r="AU20" s="60">
        <f t="shared" si="20"/>
        <v>42598.045491570439</v>
      </c>
      <c r="AV20" s="60">
        <f t="shared" si="21"/>
        <v>1896120.1583376497</v>
      </c>
      <c r="AW20" s="60">
        <f t="shared" si="22"/>
        <v>5696250.7369142361</v>
      </c>
      <c r="AX20" s="60">
        <f t="shared" si="23"/>
        <v>165387.32981042887</v>
      </c>
      <c r="AY20" s="60">
        <f t="shared" si="24"/>
        <v>135745.90884714021</v>
      </c>
      <c r="AZ20" s="60">
        <f t="shared" si="36"/>
        <v>397194.99497409142</v>
      </c>
      <c r="BA20" s="60">
        <f t="shared" si="25"/>
        <v>22386.861978859735</v>
      </c>
      <c r="BB20" s="60">
        <f t="shared" si="26"/>
        <v>38168.076059912462</v>
      </c>
      <c r="BC20" s="60">
        <f t="shared" si="27"/>
        <v>0</v>
      </c>
      <c r="BD20" s="60">
        <f t="shared" si="37"/>
        <v>2072228.3819388617</v>
      </c>
      <c r="BE20" s="60">
        <f t="shared" si="28"/>
        <v>4343922.9794276031</v>
      </c>
      <c r="BF20" s="60">
        <f t="shared" si="29"/>
        <v>1013203.9202391392</v>
      </c>
      <c r="BG20" s="60">
        <f t="shared" si="30"/>
        <v>1868587.7567966261</v>
      </c>
      <c r="BH20" s="60">
        <f t="shared" si="31"/>
        <v>13874.709863580396</v>
      </c>
      <c r="BI20" s="60">
        <f t="shared" si="32"/>
        <v>69927.401835871045</v>
      </c>
      <c r="BJ20" s="60">
        <f t="shared" si="33"/>
        <v>120545.04808003003</v>
      </c>
      <c r="BK20" s="60">
        <f t="shared" si="38"/>
        <v>1865098.6282468871</v>
      </c>
      <c r="BL20" s="60">
        <f t="shared" si="34"/>
        <v>1129101.9374579904</v>
      </c>
      <c r="BM20" s="60">
        <f t="shared" si="35"/>
        <v>143644.99157965634</v>
      </c>
      <c r="BN20" s="5">
        <v>49.46067</v>
      </c>
      <c r="BO20" s="5">
        <v>-109.50314</v>
      </c>
      <c r="BP20" s="5">
        <v>5.6</v>
      </c>
      <c r="BQ20" s="28">
        <v>21.696842911699896</v>
      </c>
      <c r="BR20" s="19">
        <v>22</v>
      </c>
      <c r="BS20" s="19">
        <v>18</v>
      </c>
      <c r="BT20" s="19">
        <v>18</v>
      </c>
      <c r="BU20" s="19">
        <v>26</v>
      </c>
      <c r="BV20" s="19">
        <v>39</v>
      </c>
      <c r="BW20" s="19">
        <v>61</v>
      </c>
      <c r="BX20" s="19">
        <v>44</v>
      </c>
      <c r="BY20" s="19">
        <v>36</v>
      </c>
      <c r="BZ20" s="19">
        <v>31</v>
      </c>
      <c r="CA20" s="19">
        <v>14</v>
      </c>
      <c r="CB20" s="19">
        <v>15</v>
      </c>
      <c r="CC20" s="19">
        <v>17</v>
      </c>
      <c r="CD20" s="19">
        <v>341</v>
      </c>
      <c r="CE20" s="35">
        <f t="shared" si="1"/>
        <v>20</v>
      </c>
      <c r="CF20" s="35">
        <f t="shared" si="2"/>
        <v>19</v>
      </c>
      <c r="CG20" s="35">
        <f t="shared" si="3"/>
        <v>27.666666666666668</v>
      </c>
      <c r="CH20" s="35">
        <f t="shared" si="4"/>
        <v>47</v>
      </c>
      <c r="CI20" s="19">
        <v>970</v>
      </c>
      <c r="CJ20" s="19">
        <v>-20.9</v>
      </c>
      <c r="CK20" s="19">
        <v>-16.8</v>
      </c>
      <c r="CL20" s="19">
        <v>-11.7</v>
      </c>
      <c r="CM20" s="19">
        <v>-3.4</v>
      </c>
      <c r="CN20" s="19">
        <v>2.1</v>
      </c>
      <c r="CO20" s="19">
        <v>6.7</v>
      </c>
      <c r="CP20" s="19">
        <v>8.9</v>
      </c>
      <c r="CQ20" s="19">
        <v>7.9</v>
      </c>
      <c r="CR20" s="19">
        <v>2.2999999999999998</v>
      </c>
      <c r="CS20" s="19">
        <v>-3</v>
      </c>
      <c r="CT20" s="19">
        <v>-10.8</v>
      </c>
      <c r="CU20" s="19">
        <v>-16.5</v>
      </c>
      <c r="CV20" s="19">
        <v>-8.4</v>
      </c>
      <c r="CW20" s="19">
        <v>-3.6</v>
      </c>
      <c r="CX20" s="19">
        <v>1.6</v>
      </c>
      <c r="CY20" s="19">
        <v>10.4</v>
      </c>
      <c r="CZ20" s="19">
        <v>17.600000000000001</v>
      </c>
      <c r="DA20" s="19">
        <v>22</v>
      </c>
      <c r="DB20" s="19">
        <v>26.2</v>
      </c>
      <c r="DC20" s="19">
        <v>25.5</v>
      </c>
      <c r="DD20" s="19">
        <v>18.8</v>
      </c>
      <c r="DE20" s="19">
        <v>12.5</v>
      </c>
      <c r="DF20" s="19">
        <v>2.1</v>
      </c>
      <c r="DG20" s="19">
        <v>-4.0999999999999996</v>
      </c>
      <c r="DH20" s="21">
        <v>2.7</v>
      </c>
      <c r="DI20" s="21">
        <v>-14.7</v>
      </c>
      <c r="DJ20" s="21">
        <v>-10.199999999999999</v>
      </c>
      <c r="DK20" s="21">
        <v>-5.0999999999999996</v>
      </c>
      <c r="DL20" s="21">
        <v>3.5</v>
      </c>
      <c r="DM20" s="21">
        <v>9.8000000000000007</v>
      </c>
      <c r="DN20" s="21">
        <v>14.3</v>
      </c>
      <c r="DO20" s="21">
        <v>17.5</v>
      </c>
      <c r="DP20" s="21">
        <v>16.7</v>
      </c>
      <c r="DQ20" s="21">
        <v>10.5</v>
      </c>
      <c r="DR20" s="21">
        <v>4.7</v>
      </c>
      <c r="DS20" s="21">
        <v>-4.4000000000000004</v>
      </c>
      <c r="DT20" s="21">
        <v>-10.3</v>
      </c>
      <c r="DU20" s="35">
        <f t="shared" si="5"/>
        <v>3.5999999999999996</v>
      </c>
      <c r="DV20" s="35">
        <f t="shared" si="6"/>
        <v>-11.733333333333334</v>
      </c>
      <c r="DW20" s="35">
        <f t="shared" si="7"/>
        <v>2.7333333333333338</v>
      </c>
      <c r="DX20" s="35">
        <f t="shared" si="8"/>
        <v>16.166666666666668</v>
      </c>
      <c r="DY20" s="28">
        <v>2.2565217391304353</v>
      </c>
      <c r="DZ20" s="28">
        <v>6.7260869565217387</v>
      </c>
      <c r="EA20" s="28">
        <v>6.9391304347826095</v>
      </c>
      <c r="EB20" s="7">
        <v>19.079999999999998</v>
      </c>
      <c r="EC20" s="5">
        <v>19.03</v>
      </c>
      <c r="ED20" s="28">
        <v>17.3</v>
      </c>
      <c r="EE20" s="28">
        <v>0.15504000000000001</v>
      </c>
      <c r="EF20" s="7">
        <v>71.8</v>
      </c>
      <c r="EG20" s="7">
        <v>5.4870000000000001</v>
      </c>
      <c r="EH20" s="53">
        <v>619.6</v>
      </c>
      <c r="EI20" s="53">
        <v>549.79999999999995</v>
      </c>
      <c r="EJ20" s="7">
        <v>0.29999999999999993</v>
      </c>
      <c r="EK20" s="7">
        <v>0.5</v>
      </c>
      <c r="EL20" s="7">
        <v>8.8169999999999984</v>
      </c>
      <c r="EM20" s="7">
        <v>0</v>
      </c>
      <c r="EN20" s="7">
        <v>0</v>
      </c>
      <c r="EO20" s="15">
        <v>285</v>
      </c>
      <c r="EP20" s="15">
        <v>336.86</v>
      </c>
      <c r="EQ20" s="15">
        <v>54.86</v>
      </c>
      <c r="ER20" s="15">
        <v>1232.56</v>
      </c>
      <c r="ES20" s="15">
        <v>537</v>
      </c>
      <c r="ET20" s="15">
        <v>231.88</v>
      </c>
      <c r="EU20" s="15">
        <v>29.29</v>
      </c>
      <c r="EV20" s="15">
        <v>384.84</v>
      </c>
      <c r="EW20" s="15">
        <v>10.75</v>
      </c>
    </row>
    <row r="21" spans="1:153" x14ac:dyDescent="0.2">
      <c r="A21" s="6" t="s">
        <v>99</v>
      </c>
      <c r="B21" s="1">
        <v>9.7226761763623131</v>
      </c>
      <c r="C21" s="1">
        <v>1.3278641853779287</v>
      </c>
      <c r="D21" s="36">
        <v>0.61606608344768898</v>
      </c>
      <c r="E21" s="1">
        <v>1.7046696131622492</v>
      </c>
      <c r="F21" s="36">
        <v>1.4081762218943694</v>
      </c>
      <c r="G21" s="1">
        <v>1.122194900311124</v>
      </c>
      <c r="H21" s="36">
        <v>0.48797619407295911</v>
      </c>
      <c r="I21" s="1">
        <v>14.27866201158516</v>
      </c>
      <c r="J21" s="1">
        <v>1.1932108843927127</v>
      </c>
      <c r="K21" s="72">
        <f t="shared" si="9"/>
        <v>31.861496270606501</v>
      </c>
      <c r="L21" s="1">
        <v>2.7240430325795892</v>
      </c>
      <c r="M21" s="1">
        <v>5.9631170640224669</v>
      </c>
      <c r="N21" s="36">
        <v>0</v>
      </c>
      <c r="O21" s="1">
        <v>0.2855480060883519</v>
      </c>
      <c r="P21" s="1">
        <v>0.43083190157994189</v>
      </c>
      <c r="Q21" s="1">
        <v>0</v>
      </c>
      <c r="R21" s="1">
        <v>0</v>
      </c>
      <c r="S21" s="36">
        <v>0</v>
      </c>
      <c r="T21" s="1">
        <v>4.5053600710589903</v>
      </c>
      <c r="U21" s="1">
        <v>6.6436079911045853</v>
      </c>
      <c r="V21" s="1">
        <v>2.3967156805133651</v>
      </c>
      <c r="W21" s="1">
        <v>2.1636683244952568</v>
      </c>
      <c r="X21" s="36">
        <v>0</v>
      </c>
      <c r="Y21" s="1">
        <v>0.20655675483951089</v>
      </c>
      <c r="Z21" s="1">
        <v>0.14380432445455626</v>
      </c>
      <c r="AA21" s="1">
        <v>6.141332220948299</v>
      </c>
      <c r="AB21" s="1">
        <v>2.3126460000757327</v>
      </c>
      <c r="AC21" s="1">
        <v>0.51788926055794604</v>
      </c>
      <c r="AD21" s="72">
        <f t="shared" si="10"/>
        <v>34.435120632318586</v>
      </c>
      <c r="AE21" s="36">
        <v>0</v>
      </c>
      <c r="AF21" s="36">
        <v>0</v>
      </c>
      <c r="AG21" s="36">
        <v>0</v>
      </c>
      <c r="AH21" s="13">
        <v>0</v>
      </c>
      <c r="AI21" s="65" t="s">
        <v>99</v>
      </c>
      <c r="AJ21" s="67">
        <v>1031.733872002867</v>
      </c>
      <c r="AK21" s="68">
        <f t="shared" si="11"/>
        <v>1.031733872002867E-3</v>
      </c>
      <c r="AL21" s="70">
        <v>3.09</v>
      </c>
      <c r="AM21" s="60">
        <f t="shared" si="12"/>
        <v>29119.010434966178</v>
      </c>
      <c r="AN21" s="60">
        <f t="shared" si="13"/>
        <v>3976.8979619255902</v>
      </c>
      <c r="AO21" s="60">
        <f t="shared" si="14"/>
        <v>1845.0922757414996</v>
      </c>
      <c r="AP21" s="60">
        <f t="shared" si="15"/>
        <v>5105.4145333484921</v>
      </c>
      <c r="AQ21" s="60">
        <f t="shared" si="16"/>
        <v>4217.429168247284</v>
      </c>
      <c r="AR21" s="60">
        <f t="shared" si="17"/>
        <v>3360.927014279257</v>
      </c>
      <c r="AS21" s="60">
        <f t="shared" si="18"/>
        <v>1461.4683888959823</v>
      </c>
      <c r="AT21" s="60">
        <f t="shared" si="19"/>
        <v>42763.998365341584</v>
      </c>
      <c r="AU21" s="60">
        <f t="shared" si="20"/>
        <v>3573.6169305132948</v>
      </c>
      <c r="AV21" s="60">
        <f t="shared" si="21"/>
        <v>8158.3954923673764</v>
      </c>
      <c r="AW21" s="60">
        <f t="shared" si="22"/>
        <v>17859.28738780248</v>
      </c>
      <c r="AX21" s="60">
        <f t="shared" si="23"/>
        <v>0</v>
      </c>
      <c r="AY21" s="60">
        <f t="shared" si="24"/>
        <v>855.20439209788344</v>
      </c>
      <c r="AZ21" s="60">
        <f t="shared" si="36"/>
        <v>1290.3236115507907</v>
      </c>
      <c r="BA21" s="60">
        <f t="shared" si="25"/>
        <v>0</v>
      </c>
      <c r="BB21" s="60">
        <f t="shared" si="26"/>
        <v>0</v>
      </c>
      <c r="BC21" s="60">
        <f t="shared" si="27"/>
        <v>0</v>
      </c>
      <c r="BD21" s="60">
        <f t="shared" si="37"/>
        <v>13493.365874037712</v>
      </c>
      <c r="BE21" s="60">
        <f t="shared" si="28"/>
        <v>19897.329388499638</v>
      </c>
      <c r="BF21" s="60">
        <f t="shared" si="29"/>
        <v>7178.0636981604475</v>
      </c>
      <c r="BG21" s="60">
        <f t="shared" si="30"/>
        <v>6480.0965676464339</v>
      </c>
      <c r="BH21" s="60">
        <f t="shared" si="31"/>
        <v>0</v>
      </c>
      <c r="BI21" s="60">
        <f t="shared" si="32"/>
        <v>618.62888267403423</v>
      </c>
      <c r="BJ21" s="60">
        <f t="shared" si="33"/>
        <v>430.68796578517691</v>
      </c>
      <c r="BK21" s="60">
        <f t="shared" si="38"/>
        <v>18393.034364464009</v>
      </c>
      <c r="BL21" s="60">
        <f t="shared" si="34"/>
        <v>6926.2785047093575</v>
      </c>
      <c r="BM21" s="60">
        <f t="shared" si="35"/>
        <v>1551.0567778660718</v>
      </c>
      <c r="BN21" s="5">
        <v>52.307200000000002</v>
      </c>
      <c r="BO21" s="5">
        <v>-105.16840000000001</v>
      </c>
      <c r="BP21" s="5">
        <v>15.1</v>
      </c>
      <c r="BQ21" s="28">
        <v>10.696474477700001</v>
      </c>
      <c r="BR21" s="19">
        <v>21</v>
      </c>
      <c r="BS21" s="19">
        <v>17</v>
      </c>
      <c r="BT21" s="19">
        <v>21</v>
      </c>
      <c r="BU21" s="19">
        <v>20</v>
      </c>
      <c r="BV21" s="19">
        <v>39</v>
      </c>
      <c r="BW21" s="19">
        <v>66</v>
      </c>
      <c r="BX21" s="19">
        <v>62</v>
      </c>
      <c r="BY21" s="19">
        <v>48</v>
      </c>
      <c r="BZ21" s="19">
        <v>40</v>
      </c>
      <c r="CA21" s="19">
        <v>22</v>
      </c>
      <c r="CB21" s="19">
        <v>16</v>
      </c>
      <c r="CC21" s="19">
        <v>20</v>
      </c>
      <c r="CD21" s="19">
        <v>392</v>
      </c>
      <c r="CE21" s="35">
        <f t="shared" si="1"/>
        <v>26</v>
      </c>
      <c r="CF21" s="35">
        <f t="shared" si="2"/>
        <v>19.333333333333332</v>
      </c>
      <c r="CG21" s="35">
        <f t="shared" si="3"/>
        <v>26.666666666666668</v>
      </c>
      <c r="CH21" s="35">
        <f t="shared" si="4"/>
        <v>58.666666666666664</v>
      </c>
      <c r="CI21" s="19">
        <v>535</v>
      </c>
      <c r="CJ21" s="19">
        <v>-23.8</v>
      </c>
      <c r="CK21" s="19">
        <v>-20.5</v>
      </c>
      <c r="CL21" s="19">
        <v>-13.7</v>
      </c>
      <c r="CM21" s="19">
        <v>-2.8</v>
      </c>
      <c r="CN21" s="19">
        <v>4.0999999999999996</v>
      </c>
      <c r="CO21" s="19">
        <v>9</v>
      </c>
      <c r="CP21" s="19">
        <v>11.6</v>
      </c>
      <c r="CQ21" s="19">
        <v>10.4</v>
      </c>
      <c r="CR21" s="19">
        <v>5.0999999999999996</v>
      </c>
      <c r="CS21" s="19">
        <v>-0.8</v>
      </c>
      <c r="CT21" s="19">
        <v>-10.3</v>
      </c>
      <c r="CU21" s="19">
        <v>-18.7</v>
      </c>
      <c r="CV21" s="19">
        <v>-14.6</v>
      </c>
      <c r="CW21" s="19">
        <v>-10.1</v>
      </c>
      <c r="CX21" s="19">
        <v>-3.5</v>
      </c>
      <c r="CY21" s="19">
        <v>7.9</v>
      </c>
      <c r="CZ21" s="19">
        <v>17.3</v>
      </c>
      <c r="DA21" s="19">
        <v>21.7</v>
      </c>
      <c r="DB21" s="19">
        <v>24.4</v>
      </c>
      <c r="DC21" s="19">
        <v>23.7</v>
      </c>
      <c r="DD21" s="19">
        <v>16.899999999999999</v>
      </c>
      <c r="DE21" s="19">
        <v>9.8000000000000007</v>
      </c>
      <c r="DF21" s="19">
        <v>-2.6</v>
      </c>
      <c r="DG21" s="19">
        <v>-10.4</v>
      </c>
      <c r="DH21" s="21">
        <v>1.2</v>
      </c>
      <c r="DI21" s="21">
        <v>-19.2</v>
      </c>
      <c r="DJ21" s="21">
        <v>-15.3</v>
      </c>
      <c r="DK21" s="21">
        <v>-8.6</v>
      </c>
      <c r="DL21" s="21">
        <v>2.5</v>
      </c>
      <c r="DM21" s="21">
        <v>10.7</v>
      </c>
      <c r="DN21" s="21">
        <v>15.3</v>
      </c>
      <c r="DO21" s="21">
        <v>18</v>
      </c>
      <c r="DP21" s="21">
        <v>17</v>
      </c>
      <c r="DQ21" s="21">
        <v>11</v>
      </c>
      <c r="DR21" s="21">
        <v>4.5</v>
      </c>
      <c r="DS21" s="21">
        <v>-6.5</v>
      </c>
      <c r="DT21" s="21">
        <v>-14.6</v>
      </c>
      <c r="DU21" s="35">
        <f t="shared" si="5"/>
        <v>3</v>
      </c>
      <c r="DV21" s="35">
        <f t="shared" si="6"/>
        <v>-16.366666666666664</v>
      </c>
      <c r="DW21" s="35">
        <f t="shared" si="7"/>
        <v>1.5333333333333332</v>
      </c>
      <c r="DX21" s="35">
        <f t="shared" si="8"/>
        <v>16.766666666666666</v>
      </c>
      <c r="DY21" s="28">
        <v>3.1399999999999988</v>
      </c>
      <c r="DZ21" s="28">
        <v>6.9907692307692333</v>
      </c>
      <c r="EA21" s="28">
        <v>7.18923076923077</v>
      </c>
      <c r="EB21" s="7">
        <v>12.527058823529412</v>
      </c>
      <c r="EC21" s="5">
        <v>19.8</v>
      </c>
      <c r="ED21" s="5">
        <v>18.600000000000001</v>
      </c>
      <c r="EE21" s="28">
        <v>0.25461600000000001</v>
      </c>
      <c r="EF21" s="7">
        <v>54.235294117647058</v>
      </c>
      <c r="EG21" s="7">
        <v>3.6882352941176459</v>
      </c>
      <c r="EH21" s="53"/>
      <c r="EI21" s="53"/>
      <c r="EJ21" s="7">
        <v>12.269411764705881</v>
      </c>
      <c r="EK21" s="7">
        <v>19</v>
      </c>
      <c r="EL21" s="7">
        <v>8.868823529411765</v>
      </c>
      <c r="EM21" s="7">
        <v>15.125294117647059</v>
      </c>
      <c r="EN21" s="7">
        <v>13.43470588235294</v>
      </c>
      <c r="EO21" s="15">
        <v>260.10000000000002</v>
      </c>
      <c r="EP21" s="15">
        <v>273.52999999999997</v>
      </c>
      <c r="EQ21" s="15">
        <v>129.6</v>
      </c>
      <c r="ER21" s="15">
        <v>4303.93</v>
      </c>
      <c r="ES21" s="15">
        <v>2316</v>
      </c>
      <c r="ET21" s="15">
        <v>735.46</v>
      </c>
      <c r="EU21" s="15">
        <v>128.88</v>
      </c>
      <c r="EV21" s="15">
        <v>2168.4299999999998</v>
      </c>
      <c r="EW21" s="15">
        <v>43.14</v>
      </c>
    </row>
    <row r="22" spans="1:153" s="5" customFormat="1" x14ac:dyDescent="0.2">
      <c r="A22" s="6" t="s">
        <v>27</v>
      </c>
      <c r="B22" s="1">
        <v>109.94008753861412</v>
      </c>
      <c r="C22" s="1">
        <v>2.8775650716235512</v>
      </c>
      <c r="D22" s="36">
        <v>14.447698402642496</v>
      </c>
      <c r="E22" s="1">
        <v>2.2641056356046469</v>
      </c>
      <c r="F22" s="36">
        <v>1.9224096685751979</v>
      </c>
      <c r="G22" s="1">
        <v>1.2073896001537503</v>
      </c>
      <c r="H22" s="36">
        <v>0.60317628226525188</v>
      </c>
      <c r="I22" s="1">
        <v>21.806178770825596</v>
      </c>
      <c r="J22" s="1">
        <v>1.6862254172451312</v>
      </c>
      <c r="K22" s="72">
        <f t="shared" si="9"/>
        <v>156.75483638754977</v>
      </c>
      <c r="L22" s="1">
        <v>15.862269313528294</v>
      </c>
      <c r="M22" s="1">
        <v>106.35336881438619</v>
      </c>
      <c r="N22" s="36">
        <v>4.2610173647797245</v>
      </c>
      <c r="O22" s="1">
        <v>1.1873796491356929</v>
      </c>
      <c r="P22" s="1">
        <v>6.1624522524286665</v>
      </c>
      <c r="Q22" s="1">
        <v>0</v>
      </c>
      <c r="R22" s="1">
        <v>1.0460262307029338</v>
      </c>
      <c r="S22" s="36">
        <v>0</v>
      </c>
      <c r="T22" s="1">
        <v>26.554148333783445</v>
      </c>
      <c r="U22" s="1">
        <v>92.378413528775354</v>
      </c>
      <c r="V22" s="1">
        <v>15.924918171795218</v>
      </c>
      <c r="W22" s="1">
        <v>28.280654712823317</v>
      </c>
      <c r="X22" s="36">
        <v>0.71081943989575724</v>
      </c>
      <c r="Y22" s="1">
        <v>1.3106263335605315</v>
      </c>
      <c r="Z22" s="1">
        <v>2.2619732556638108</v>
      </c>
      <c r="AA22" s="1">
        <v>70.107314762379715</v>
      </c>
      <c r="AB22" s="1">
        <v>23.70123309183472</v>
      </c>
      <c r="AC22" s="1">
        <v>4.7825797963347858</v>
      </c>
      <c r="AD22" s="72">
        <f t="shared" si="10"/>
        <v>400.88519505180813</v>
      </c>
      <c r="AE22" s="36">
        <v>0.96582377365662908</v>
      </c>
      <c r="AF22" s="36">
        <v>0.40463105198563903</v>
      </c>
      <c r="AG22" s="36">
        <v>1.6183784057285604</v>
      </c>
      <c r="AH22" s="13">
        <v>0</v>
      </c>
      <c r="AI22" s="65" t="s">
        <v>27</v>
      </c>
      <c r="AJ22" s="67">
        <v>1520.9668742647018</v>
      </c>
      <c r="AK22" s="68">
        <f t="shared" si="11"/>
        <v>1.5209668742647018E-3</v>
      </c>
      <c r="AL22" s="70">
        <v>3.35</v>
      </c>
      <c r="AM22" s="60">
        <f t="shared" si="12"/>
        <v>242148.13582472558</v>
      </c>
      <c r="AN22" s="60">
        <f t="shared" si="13"/>
        <v>6337.9703746665718</v>
      </c>
      <c r="AO22" s="60">
        <f t="shared" si="14"/>
        <v>31821.725027542641</v>
      </c>
      <c r="AP22" s="60">
        <f t="shared" si="15"/>
        <v>4986.7975480678042</v>
      </c>
      <c r="AQ22" s="60">
        <f t="shared" si="16"/>
        <v>4234.1963514756426</v>
      </c>
      <c r="AR22" s="60">
        <f t="shared" si="17"/>
        <v>2659.3315271711394</v>
      </c>
      <c r="AS22" s="60">
        <f t="shared" si="18"/>
        <v>1328.5237040849133</v>
      </c>
      <c r="AT22" s="60">
        <f t="shared" si="19"/>
        <v>48029.118923172784</v>
      </c>
      <c r="AU22" s="60">
        <f t="shared" si="20"/>
        <v>3713.9895965861051</v>
      </c>
      <c r="AV22" s="60">
        <f t="shared" si="21"/>
        <v>34937.382989362726</v>
      </c>
      <c r="AW22" s="60">
        <f t="shared" si="22"/>
        <v>234248.22167835577</v>
      </c>
      <c r="AX22" s="60">
        <f t="shared" si="23"/>
        <v>9385.088139354064</v>
      </c>
      <c r="AY22" s="60">
        <f t="shared" si="24"/>
        <v>2615.2586830844471</v>
      </c>
      <c r="AZ22" s="60">
        <f t="shared" si="36"/>
        <v>13573.086564174057</v>
      </c>
      <c r="BA22" s="60">
        <f t="shared" si="25"/>
        <v>0</v>
      </c>
      <c r="BB22" s="60">
        <f t="shared" si="26"/>
        <v>2303.9212307295629</v>
      </c>
      <c r="BC22" s="60">
        <f t="shared" si="27"/>
        <v>0</v>
      </c>
      <c r="BD22" s="60">
        <f t="shared" si="37"/>
        <v>58486.741837280148</v>
      </c>
      <c r="BE22" s="60">
        <f t="shared" si="28"/>
        <v>203467.73526609965</v>
      </c>
      <c r="BF22" s="60">
        <f t="shared" si="29"/>
        <v>35075.370001930409</v>
      </c>
      <c r="BG22" s="60">
        <f t="shared" si="30"/>
        <v>62289.45211825172</v>
      </c>
      <c r="BH22" s="60">
        <f t="shared" si="31"/>
        <v>1565.6127453807821</v>
      </c>
      <c r="BI22" s="60">
        <f t="shared" si="32"/>
        <v>2886.7152149847952</v>
      </c>
      <c r="BJ22" s="60">
        <f t="shared" si="33"/>
        <v>4982.1008824647124</v>
      </c>
      <c r="BK22" s="60">
        <f t="shared" si="38"/>
        <v>154414.60851506898</v>
      </c>
      <c r="BL22" s="60">
        <f t="shared" si="34"/>
        <v>52203.063854386135</v>
      </c>
      <c r="BM22" s="60">
        <f t="shared" si="35"/>
        <v>10533.853556453723</v>
      </c>
      <c r="BN22" s="5">
        <v>50.427667</v>
      </c>
      <c r="BO22" s="5">
        <v>-103.67919999999999</v>
      </c>
      <c r="BP22" s="5">
        <v>2.2000000000000002</v>
      </c>
      <c r="BQ22" s="28">
        <v>2.7783775470399998</v>
      </c>
      <c r="BR22" s="19">
        <v>21</v>
      </c>
      <c r="BS22" s="19">
        <v>16</v>
      </c>
      <c r="BT22" s="19">
        <v>19</v>
      </c>
      <c r="BU22" s="19">
        <v>25</v>
      </c>
      <c r="BV22" s="19">
        <v>51</v>
      </c>
      <c r="BW22" s="19">
        <v>74</v>
      </c>
      <c r="BX22" s="19">
        <v>61</v>
      </c>
      <c r="BY22" s="19">
        <v>53</v>
      </c>
      <c r="BZ22" s="19">
        <v>47</v>
      </c>
      <c r="CA22" s="19">
        <v>23</v>
      </c>
      <c r="CB22" s="19">
        <v>17</v>
      </c>
      <c r="CC22" s="19">
        <v>20</v>
      </c>
      <c r="CD22" s="19">
        <v>427</v>
      </c>
      <c r="CE22" s="35">
        <f t="shared" si="1"/>
        <v>29</v>
      </c>
      <c r="CF22" s="35">
        <f t="shared" si="2"/>
        <v>19</v>
      </c>
      <c r="CG22" s="35">
        <f t="shared" si="3"/>
        <v>31.666666666666668</v>
      </c>
      <c r="CH22" s="35">
        <f t="shared" si="4"/>
        <v>62.666666666666664</v>
      </c>
      <c r="CI22" s="19">
        <v>617</v>
      </c>
      <c r="CJ22" s="19">
        <v>-22.9</v>
      </c>
      <c r="CK22" s="19">
        <v>-19.100000000000001</v>
      </c>
      <c r="CL22" s="19">
        <v>-12.4</v>
      </c>
      <c r="CM22" s="19">
        <v>-2.9</v>
      </c>
      <c r="CN22" s="19">
        <v>3.7</v>
      </c>
      <c r="CO22" s="19">
        <v>8.9</v>
      </c>
      <c r="CP22" s="19">
        <v>11.6</v>
      </c>
      <c r="CQ22" s="19">
        <v>10.199999999999999</v>
      </c>
      <c r="CR22" s="19">
        <v>4.5999999999999996</v>
      </c>
      <c r="CS22" s="19">
        <v>-1.1000000000000001</v>
      </c>
      <c r="CT22" s="19">
        <v>-10.3</v>
      </c>
      <c r="CU22" s="19">
        <v>-18.5</v>
      </c>
      <c r="CV22" s="19">
        <v>-11.9</v>
      </c>
      <c r="CW22" s="19">
        <v>-7.7</v>
      </c>
      <c r="CX22" s="19">
        <v>-1.4</v>
      </c>
      <c r="CY22" s="19">
        <v>9.1</v>
      </c>
      <c r="CZ22" s="19">
        <v>17.3</v>
      </c>
      <c r="DA22" s="19">
        <v>22</v>
      </c>
      <c r="DB22" s="19">
        <v>25.4</v>
      </c>
      <c r="DC22" s="19">
        <v>24.5</v>
      </c>
      <c r="DD22" s="19">
        <v>17.8</v>
      </c>
      <c r="DE22" s="19">
        <v>11.5</v>
      </c>
      <c r="DF22" s="19">
        <v>-0.3</v>
      </c>
      <c r="DG22" s="19">
        <v>-8.1999999999999993</v>
      </c>
      <c r="DH22" s="21">
        <v>2.1</v>
      </c>
      <c r="DI22" s="21">
        <v>-17.399999999999999</v>
      </c>
      <c r="DJ22" s="21">
        <v>-13.4</v>
      </c>
      <c r="DK22" s="21">
        <v>-6.9</v>
      </c>
      <c r="DL22" s="21">
        <v>3.1</v>
      </c>
      <c r="DM22" s="21">
        <v>10.5</v>
      </c>
      <c r="DN22" s="21">
        <v>15.4</v>
      </c>
      <c r="DO22" s="21">
        <v>18.5</v>
      </c>
      <c r="DP22" s="21">
        <v>17.3</v>
      </c>
      <c r="DQ22" s="21">
        <v>11.2</v>
      </c>
      <c r="DR22" s="21">
        <v>5.2</v>
      </c>
      <c r="DS22" s="21">
        <v>-5.3</v>
      </c>
      <c r="DT22" s="21">
        <v>-13.4</v>
      </c>
      <c r="DU22" s="35">
        <f t="shared" si="5"/>
        <v>3.6999999999999993</v>
      </c>
      <c r="DV22" s="35">
        <f t="shared" si="6"/>
        <v>-14.733333333333333</v>
      </c>
      <c r="DW22" s="35">
        <f t="shared" si="7"/>
        <v>2.2333333333333329</v>
      </c>
      <c r="DX22" s="35">
        <f t="shared" si="8"/>
        <v>17.066666666666666</v>
      </c>
      <c r="DY22" s="28">
        <v>3.0941176470588241</v>
      </c>
      <c r="DZ22" s="28">
        <v>7.0588235294117636</v>
      </c>
      <c r="EA22" s="28">
        <v>7.2588235294117638</v>
      </c>
      <c r="EB22" s="7">
        <v>21.849999999999998</v>
      </c>
      <c r="EC22" s="5">
        <v>21.86</v>
      </c>
      <c r="EE22" s="28">
        <v>0.21975999999999998</v>
      </c>
      <c r="EF22" s="7">
        <v>122.85000000000001</v>
      </c>
      <c r="EG22" s="7">
        <v>9.1875</v>
      </c>
      <c r="EH22" s="53">
        <v>2946.75</v>
      </c>
      <c r="EI22" s="53">
        <v>2771.5</v>
      </c>
      <c r="EJ22" s="7">
        <v>1.53</v>
      </c>
      <c r="EK22" s="7"/>
      <c r="EL22" s="7">
        <v>8.8774999999999995</v>
      </c>
      <c r="EM22" s="7">
        <v>0</v>
      </c>
      <c r="EN22" s="7">
        <v>0</v>
      </c>
      <c r="EO22" s="15">
        <v>279.13</v>
      </c>
      <c r="EP22" s="15">
        <v>321.70999999999998</v>
      </c>
      <c r="EQ22" s="15">
        <v>65.89</v>
      </c>
      <c r="ER22" s="15">
        <v>1170.1099999999999</v>
      </c>
      <c r="ES22" s="15">
        <v>243.4</v>
      </c>
      <c r="ET22" s="15">
        <v>250.5</v>
      </c>
      <c r="EU22" s="15">
        <v>41.27</v>
      </c>
      <c r="EV22" s="15">
        <v>54.97</v>
      </c>
      <c r="EW22" s="15">
        <v>18.600000000000001</v>
      </c>
    </row>
    <row r="23" spans="1:153" x14ac:dyDescent="0.2">
      <c r="A23" s="6" t="s">
        <v>91</v>
      </c>
      <c r="B23" s="1">
        <v>106.12280382684858</v>
      </c>
      <c r="C23" s="1">
        <v>1.7000683779005463</v>
      </c>
      <c r="D23" s="36">
        <v>3.9344638854336078</v>
      </c>
      <c r="E23" s="1">
        <v>0.81540533007444826</v>
      </c>
      <c r="F23" s="36">
        <v>0.35503342953068151</v>
      </c>
      <c r="G23" s="1">
        <v>0.39408652686141554</v>
      </c>
      <c r="H23" s="36">
        <v>0</v>
      </c>
      <c r="I23" s="1">
        <v>4.8569079814811627</v>
      </c>
      <c r="J23" s="1">
        <v>0.32114885368904117</v>
      </c>
      <c r="K23" s="72">
        <f t="shared" si="9"/>
        <v>118.49991821181948</v>
      </c>
      <c r="L23" s="1">
        <v>3.8835449039338865</v>
      </c>
      <c r="M23" s="1">
        <v>25.050299192688399</v>
      </c>
      <c r="N23" s="36">
        <v>0</v>
      </c>
      <c r="O23" s="1">
        <v>1.5805443721151631</v>
      </c>
      <c r="P23" s="1">
        <v>1.2788747578782458</v>
      </c>
      <c r="Q23" s="1">
        <v>0</v>
      </c>
      <c r="R23" s="1">
        <v>0</v>
      </c>
      <c r="S23" s="36">
        <v>0</v>
      </c>
      <c r="T23" s="1">
        <v>23.436381542252715</v>
      </c>
      <c r="U23" s="1">
        <v>15.671840901327334</v>
      </c>
      <c r="V23" s="1">
        <v>2.6613815525362527</v>
      </c>
      <c r="W23" s="1">
        <v>2.5759272222647294</v>
      </c>
      <c r="X23" s="36">
        <v>0</v>
      </c>
      <c r="Y23" s="1">
        <v>0</v>
      </c>
      <c r="Z23" s="1">
        <v>0.34184146936173732</v>
      </c>
      <c r="AA23" s="1">
        <v>27.803109522185657</v>
      </c>
      <c r="AB23" s="1">
        <v>3.0625104342741687</v>
      </c>
      <c r="AC23" s="1">
        <v>0.62614008519424513</v>
      </c>
      <c r="AD23" s="72">
        <f t="shared" si="10"/>
        <v>107.97239595601253</v>
      </c>
      <c r="AE23" s="36">
        <v>0.543831904433555</v>
      </c>
      <c r="AF23" s="36">
        <v>0.14403456896236647</v>
      </c>
      <c r="AG23" s="36">
        <v>2.0045030451236658</v>
      </c>
      <c r="AH23" s="13">
        <v>0</v>
      </c>
      <c r="AI23" s="65" t="s">
        <v>91</v>
      </c>
      <c r="AJ23" s="67">
        <v>1620.1195483525526</v>
      </c>
      <c r="AK23" s="68">
        <f>AJ23*0.000001</f>
        <v>1.6201195483525525E-3</v>
      </c>
      <c r="AL23" s="70">
        <v>3.37</v>
      </c>
      <c r="AM23" s="60">
        <f t="shared" si="12"/>
        <v>220745.34515687195</v>
      </c>
      <c r="AN23" s="60">
        <f t="shared" si="13"/>
        <v>3536.30103368033</v>
      </c>
      <c r="AO23" s="60">
        <f t="shared" si="14"/>
        <v>8184.0524098323822</v>
      </c>
      <c r="AP23" s="60">
        <f t="shared" si="15"/>
        <v>1696.1192556099691</v>
      </c>
      <c r="AQ23" s="60">
        <f t="shared" si="16"/>
        <v>738.50269798610918</v>
      </c>
      <c r="AR23" s="60">
        <f t="shared" si="17"/>
        <v>819.73678848171653</v>
      </c>
      <c r="AS23" s="60">
        <f t="shared" si="18"/>
        <v>0</v>
      </c>
      <c r="AT23" s="60">
        <f t="shared" si="19"/>
        <v>10102.822297425759</v>
      </c>
      <c r="AU23" s="60">
        <f t="shared" si="20"/>
        <v>668.01961499236029</v>
      </c>
      <c r="AV23" s="60">
        <f t="shared" si="21"/>
        <v>8078.1361718433081</v>
      </c>
      <c r="AW23" s="60">
        <f t="shared" si="22"/>
        <v>52106.96233201024</v>
      </c>
      <c r="AX23" s="60">
        <f t="shared" si="23"/>
        <v>0</v>
      </c>
      <c r="AY23" s="60">
        <f t="shared" si="24"/>
        <v>3287.6799366098508</v>
      </c>
      <c r="AZ23" s="60">
        <f t="shared" si="36"/>
        <v>2660.1789592824762</v>
      </c>
      <c r="BA23" s="60">
        <f t="shared" si="25"/>
        <v>0</v>
      </c>
      <c r="BB23" s="60">
        <f t="shared" si="26"/>
        <v>0</v>
      </c>
      <c r="BC23" s="60">
        <f t="shared" si="27"/>
        <v>0</v>
      </c>
      <c r="BD23" s="60">
        <f t="shared" si="37"/>
        <v>48749.862859012152</v>
      </c>
      <c r="BE23" s="60">
        <f t="shared" si="28"/>
        <v>32598.893020689789</v>
      </c>
      <c r="BF23" s="60">
        <f t="shared" si="29"/>
        <v>5535.9222355950915</v>
      </c>
      <c r="BG23" s="60">
        <f t="shared" si="30"/>
        <v>5358.1692461272014</v>
      </c>
      <c r="BH23" s="60">
        <f t="shared" si="31"/>
        <v>0</v>
      </c>
      <c r="BI23" s="60">
        <f t="shared" si="32"/>
        <v>0</v>
      </c>
      <c r="BJ23" s="60">
        <f t="shared" si="33"/>
        <v>711.06218854064957</v>
      </c>
      <c r="BK23" s="60">
        <f t="shared" si="38"/>
        <v>57833.064964275392</v>
      </c>
      <c r="BL23" s="60">
        <f t="shared" si="34"/>
        <v>6370.3077800639439</v>
      </c>
      <c r="BM23" s="60">
        <f t="shared" si="35"/>
        <v>1302.4298665183633</v>
      </c>
      <c r="BN23" s="5">
        <v>50.580640000000002</v>
      </c>
      <c r="BO23" s="5">
        <v>-107.06892000000001</v>
      </c>
      <c r="BP23" s="5">
        <v>2.2999999999999998</v>
      </c>
      <c r="BQ23" s="28">
        <v>0.52888584241299896</v>
      </c>
      <c r="BR23" s="19">
        <v>18</v>
      </c>
      <c r="BS23" s="19">
        <v>16</v>
      </c>
      <c r="BT23" s="19">
        <v>18</v>
      </c>
      <c r="BU23" s="19">
        <v>21</v>
      </c>
      <c r="BV23" s="19">
        <v>40</v>
      </c>
      <c r="BW23" s="19">
        <v>66</v>
      </c>
      <c r="BX23" s="19">
        <v>52</v>
      </c>
      <c r="BY23" s="19">
        <v>38</v>
      </c>
      <c r="BZ23" s="19">
        <v>34</v>
      </c>
      <c r="CA23" s="19">
        <v>17</v>
      </c>
      <c r="CB23" s="19">
        <v>14</v>
      </c>
      <c r="CC23" s="19">
        <v>19</v>
      </c>
      <c r="CD23" s="19">
        <v>353</v>
      </c>
      <c r="CE23" s="35">
        <f t="shared" si="1"/>
        <v>21.666666666666668</v>
      </c>
      <c r="CF23" s="35">
        <f t="shared" si="2"/>
        <v>17.666666666666668</v>
      </c>
      <c r="CG23" s="35">
        <f t="shared" si="3"/>
        <v>26.333333333333332</v>
      </c>
      <c r="CH23" s="35">
        <f t="shared" si="4"/>
        <v>52</v>
      </c>
      <c r="CI23" s="19">
        <v>735</v>
      </c>
      <c r="CJ23" s="19">
        <v>-19.5</v>
      </c>
      <c r="CK23" s="19">
        <v>-16.399999999999999</v>
      </c>
      <c r="CL23" s="19">
        <v>-10.5</v>
      </c>
      <c r="CM23" s="19">
        <v>-1.9</v>
      </c>
      <c r="CN23" s="19">
        <v>4.3</v>
      </c>
      <c r="CO23" s="19">
        <v>9</v>
      </c>
      <c r="CP23" s="19">
        <v>11.5</v>
      </c>
      <c r="CQ23" s="19">
        <v>10.199999999999999</v>
      </c>
      <c r="CR23" s="19">
        <v>4.8</v>
      </c>
      <c r="CS23" s="19">
        <v>-0.6</v>
      </c>
      <c r="CT23" s="19">
        <v>-9</v>
      </c>
      <c r="CU23" s="19">
        <v>-15.8</v>
      </c>
      <c r="CV23" s="19">
        <v>-9.6</v>
      </c>
      <c r="CW23" s="19">
        <v>-6.1</v>
      </c>
      <c r="CX23" s="19">
        <v>-0.1</v>
      </c>
      <c r="CY23" s="19">
        <v>10.199999999999999</v>
      </c>
      <c r="CZ23" s="19">
        <v>17.8</v>
      </c>
      <c r="DA23" s="19">
        <v>22.5</v>
      </c>
      <c r="DB23" s="19">
        <v>25.9</v>
      </c>
      <c r="DC23" s="19">
        <v>25</v>
      </c>
      <c r="DD23" s="19">
        <v>18.2</v>
      </c>
      <c r="DE23" s="19">
        <v>11.9</v>
      </c>
      <c r="DF23" s="19">
        <v>0.7</v>
      </c>
      <c r="DG23" s="19">
        <v>-6.2</v>
      </c>
      <c r="DH23" s="21">
        <v>3.2</v>
      </c>
      <c r="DI23" s="21">
        <v>-14.6</v>
      </c>
      <c r="DJ23" s="21">
        <v>-11.3</v>
      </c>
      <c r="DK23" s="21">
        <v>-5.3</v>
      </c>
      <c r="DL23" s="21">
        <v>4.0999999999999996</v>
      </c>
      <c r="DM23" s="21">
        <v>11</v>
      </c>
      <c r="DN23" s="21">
        <v>15.7</v>
      </c>
      <c r="DO23" s="21">
        <v>18.7</v>
      </c>
      <c r="DP23" s="21">
        <v>17.600000000000001</v>
      </c>
      <c r="DQ23" s="21">
        <v>11.5</v>
      </c>
      <c r="DR23" s="21">
        <v>5.6</v>
      </c>
      <c r="DS23" s="21">
        <v>-4.2</v>
      </c>
      <c r="DT23" s="21">
        <v>-11</v>
      </c>
      <c r="DU23" s="35">
        <f t="shared" si="5"/>
        <v>4.3000000000000007</v>
      </c>
      <c r="DV23" s="35">
        <f t="shared" si="6"/>
        <v>-12.300000000000002</v>
      </c>
      <c r="DW23" s="35">
        <f t="shared" si="7"/>
        <v>3.2666666666666671</v>
      </c>
      <c r="DX23" s="35">
        <f t="shared" si="8"/>
        <v>17.333333333333332</v>
      </c>
      <c r="DY23" s="29">
        <v>1.4142857142857141</v>
      </c>
      <c r="DZ23" s="29">
        <v>6.7999999999999989</v>
      </c>
      <c r="EA23" s="29">
        <v>7</v>
      </c>
      <c r="EB23" s="7">
        <v>18.8</v>
      </c>
      <c r="EC23" s="5">
        <v>19.03</v>
      </c>
      <c r="ED23" s="28">
        <v>18.2</v>
      </c>
      <c r="EE23" s="28">
        <v>0.26521900000000004</v>
      </c>
      <c r="EF23" s="7">
        <v>41.05</v>
      </c>
      <c r="EG23" s="7">
        <v>3.0449999999999999</v>
      </c>
      <c r="EH23" s="53">
        <v>14650.8</v>
      </c>
      <c r="EI23" s="53">
        <v>12903.4</v>
      </c>
      <c r="EJ23" s="7">
        <v>8.5380000000000003</v>
      </c>
      <c r="EK23" s="7">
        <v>12.3</v>
      </c>
      <c r="EL23" s="7">
        <v>8.3979999999999997</v>
      </c>
      <c r="EM23" s="7">
        <v>0</v>
      </c>
      <c r="EN23" s="7">
        <v>0</v>
      </c>
      <c r="EO23" s="15">
        <v>576.82000000000005</v>
      </c>
      <c r="EP23" s="15">
        <v>653.07000000000005</v>
      </c>
      <c r="EQ23" s="15">
        <v>130.80000000000001</v>
      </c>
      <c r="ER23" s="15">
        <v>10779.76</v>
      </c>
      <c r="ES23" s="15">
        <v>2627</v>
      </c>
      <c r="ET23" s="15">
        <v>1795.5</v>
      </c>
      <c r="EU23" s="15">
        <v>178.1</v>
      </c>
      <c r="EV23" s="15">
        <v>257.89</v>
      </c>
      <c r="EW23" s="15">
        <v>49.99</v>
      </c>
    </row>
    <row r="24" spans="1:153" x14ac:dyDescent="0.2">
      <c r="A24" s="6" t="s">
        <v>113</v>
      </c>
      <c r="B24" s="1">
        <v>41.533723019181593</v>
      </c>
      <c r="C24" s="1">
        <v>5.0657248547156319</v>
      </c>
      <c r="D24" s="36">
        <v>4.5261580649843163</v>
      </c>
      <c r="E24" s="1">
        <v>4.0769307545937119</v>
      </c>
      <c r="F24" s="36">
        <v>1.9291199417610794</v>
      </c>
      <c r="G24" s="1">
        <v>2.0829669409090825</v>
      </c>
      <c r="H24" s="36">
        <v>0.60554597803519949</v>
      </c>
      <c r="I24" s="1">
        <v>29.768956147613913</v>
      </c>
      <c r="J24" s="1">
        <v>1.384864716616244</v>
      </c>
      <c r="K24" s="72">
        <f t="shared" si="9"/>
        <v>90.973990418410779</v>
      </c>
      <c r="L24" s="1">
        <v>5.8949853046343792</v>
      </c>
      <c r="M24" s="1">
        <v>44.76980022794649</v>
      </c>
      <c r="N24" s="36">
        <v>0</v>
      </c>
      <c r="O24" s="1">
        <v>0.85143210002370151</v>
      </c>
      <c r="P24" s="1">
        <v>1.8602829391076092</v>
      </c>
      <c r="Q24" s="1">
        <v>0</v>
      </c>
      <c r="R24" s="1">
        <v>0</v>
      </c>
      <c r="S24" s="36">
        <v>0</v>
      </c>
      <c r="T24" s="1">
        <v>10.809309315825431</v>
      </c>
      <c r="U24" s="1">
        <v>38.111369036451165</v>
      </c>
      <c r="V24" s="1">
        <v>5.4663229793715962</v>
      </c>
      <c r="W24" s="1">
        <v>8.4875321465271103</v>
      </c>
      <c r="X24" s="36">
        <v>0</v>
      </c>
      <c r="Y24" s="1">
        <v>0.68172285212386974</v>
      </c>
      <c r="Z24" s="1">
        <v>1.0700204443764014</v>
      </c>
      <c r="AA24" s="1">
        <v>23.929477213693257</v>
      </c>
      <c r="AB24" s="1">
        <v>8.2000897033510594</v>
      </c>
      <c r="AC24" s="1">
        <v>1.4067171852632465</v>
      </c>
      <c r="AD24" s="72">
        <f t="shared" si="10"/>
        <v>151.53906144869532</v>
      </c>
      <c r="AE24" s="36">
        <v>0.3721428115629975</v>
      </c>
      <c r="AF24" s="36">
        <v>0.56514057251979588</v>
      </c>
      <c r="AG24" s="36">
        <v>2.3034381789567524</v>
      </c>
      <c r="AH24" s="13">
        <v>0</v>
      </c>
      <c r="AI24" s="65" t="s">
        <v>113</v>
      </c>
      <c r="AJ24" s="67">
        <v>596.33237312488018</v>
      </c>
      <c r="AK24" s="68">
        <f t="shared" si="11"/>
        <v>5.9633237312488015E-4</v>
      </c>
      <c r="AL24" s="70">
        <v>3.7</v>
      </c>
      <c r="AM24" s="60">
        <f t="shared" si="12"/>
        <v>257699.8702345987</v>
      </c>
      <c r="AN24" s="60">
        <f t="shared" si="13"/>
        <v>31430.763794074217</v>
      </c>
      <c r="AO24" s="60">
        <f t="shared" si="14"/>
        <v>28082.97116704574</v>
      </c>
      <c r="AP24" s="60">
        <f t="shared" si="15"/>
        <v>25295.698291459023</v>
      </c>
      <c r="AQ24" s="60">
        <f t="shared" si="16"/>
        <v>11969.405160939088</v>
      </c>
      <c r="AR24" s="60">
        <f t="shared" si="17"/>
        <v>12923.963260585317</v>
      </c>
      <c r="AS24" s="60">
        <f t="shared" si="18"/>
        <v>3757.1666736614393</v>
      </c>
      <c r="AT24" s="60">
        <f t="shared" si="19"/>
        <v>184704.27350605297</v>
      </c>
      <c r="AU24" s="60">
        <f t="shared" si="20"/>
        <v>8592.5226977524271</v>
      </c>
      <c r="AV24" s="60">
        <f t="shared" si="21"/>
        <v>36575.987838546527</v>
      </c>
      <c r="AW24" s="60">
        <f t="shared" si="22"/>
        <v>277778.4140333985</v>
      </c>
      <c r="AX24" s="60">
        <f t="shared" si="23"/>
        <v>0</v>
      </c>
      <c r="AY24" s="60">
        <f t="shared" si="24"/>
        <v>5282.7901218570605</v>
      </c>
      <c r="AZ24" s="60">
        <f t="shared" si="36"/>
        <v>11542.299537806159</v>
      </c>
      <c r="BA24" s="60">
        <f t="shared" si="25"/>
        <v>0</v>
      </c>
      <c r="BB24" s="60">
        <f t="shared" si="26"/>
        <v>0</v>
      </c>
      <c r="BC24" s="60">
        <f t="shared" si="27"/>
        <v>0</v>
      </c>
      <c r="BD24" s="60">
        <f t="shared" si="37"/>
        <v>67067.370934394523</v>
      </c>
      <c r="BE24" s="60">
        <f t="shared" si="28"/>
        <v>236465.55476427148</v>
      </c>
      <c r="BF24" s="60">
        <f t="shared" si="29"/>
        <v>33916.312337179508</v>
      </c>
      <c r="BG24" s="60">
        <f t="shared" si="30"/>
        <v>52661.687269448157</v>
      </c>
      <c r="BH24" s="60">
        <f t="shared" si="31"/>
        <v>0</v>
      </c>
      <c r="BI24" s="60">
        <f t="shared" si="32"/>
        <v>4229.8132158089275</v>
      </c>
      <c r="BJ24" s="60">
        <f t="shared" si="33"/>
        <v>6639.041954818711</v>
      </c>
      <c r="BK24" s="60">
        <f t="shared" si="38"/>
        <v>148472.68013759798</v>
      </c>
      <c r="BL24" s="60">
        <f t="shared" si="34"/>
        <v>50878.223738568093</v>
      </c>
      <c r="BM24" s="60">
        <f t="shared" si="35"/>
        <v>8728.1083839197254</v>
      </c>
      <c r="BN24" s="5">
        <v>52.369549999999997</v>
      </c>
      <c r="BO24" s="5">
        <v>-108.99773</v>
      </c>
      <c r="BP24" s="5">
        <v>1.1000000000000001</v>
      </c>
      <c r="BQ24" s="28">
        <v>1.84442918344999</v>
      </c>
      <c r="BR24" s="19">
        <v>17</v>
      </c>
      <c r="BS24" s="19">
        <v>12</v>
      </c>
      <c r="BT24" s="19">
        <v>19</v>
      </c>
      <c r="BU24" s="19">
        <v>22</v>
      </c>
      <c r="BV24" s="19">
        <v>35</v>
      </c>
      <c r="BW24" s="19">
        <v>66</v>
      </c>
      <c r="BX24" s="19">
        <v>65</v>
      </c>
      <c r="BY24" s="19">
        <v>49</v>
      </c>
      <c r="BZ24" s="19">
        <v>32</v>
      </c>
      <c r="CA24" s="19">
        <v>15</v>
      </c>
      <c r="CB24" s="19">
        <v>16</v>
      </c>
      <c r="CC24" s="19">
        <v>19</v>
      </c>
      <c r="CD24" s="19">
        <v>367</v>
      </c>
      <c r="CE24" s="35">
        <f t="shared" si="1"/>
        <v>21</v>
      </c>
      <c r="CF24" s="35">
        <f t="shared" si="2"/>
        <v>16</v>
      </c>
      <c r="CG24" s="35">
        <f t="shared" si="3"/>
        <v>25.333333333333332</v>
      </c>
      <c r="CH24" s="35">
        <f t="shared" si="4"/>
        <v>60</v>
      </c>
      <c r="CI24" s="19">
        <v>633</v>
      </c>
      <c r="CJ24" s="19">
        <v>-22.8</v>
      </c>
      <c r="CK24" s="19">
        <v>-18.8</v>
      </c>
      <c r="CL24" s="19">
        <v>-12.9</v>
      </c>
      <c r="CM24" s="19">
        <v>-2.7</v>
      </c>
      <c r="CN24" s="19">
        <v>3.8</v>
      </c>
      <c r="CO24" s="19">
        <v>8.4</v>
      </c>
      <c r="CP24" s="19">
        <v>10.9</v>
      </c>
      <c r="CQ24" s="19">
        <v>9.5</v>
      </c>
      <c r="CR24" s="19">
        <v>4.3</v>
      </c>
      <c r="CS24" s="19">
        <v>-1.6</v>
      </c>
      <c r="CT24" s="19">
        <v>-10.6</v>
      </c>
      <c r="CU24" s="19">
        <v>-18.3</v>
      </c>
      <c r="CV24" s="19">
        <v>-12.9</v>
      </c>
      <c r="CW24" s="19">
        <v>-8.1999999999999993</v>
      </c>
      <c r="CX24" s="19">
        <v>-2.4</v>
      </c>
      <c r="CY24" s="19">
        <v>9.1</v>
      </c>
      <c r="CZ24" s="19">
        <v>17.5</v>
      </c>
      <c r="DA24" s="19">
        <v>21.5</v>
      </c>
      <c r="DB24" s="19">
        <v>24.2</v>
      </c>
      <c r="DC24" s="19">
        <v>23.4</v>
      </c>
      <c r="DD24" s="19">
        <v>17.100000000000001</v>
      </c>
      <c r="DE24" s="19">
        <v>10.6</v>
      </c>
      <c r="DF24" s="19">
        <v>-1.4</v>
      </c>
      <c r="DG24" s="19">
        <v>-8.9</v>
      </c>
      <c r="DH24" s="21">
        <v>1.6</v>
      </c>
      <c r="DI24" s="21">
        <v>-17.899999999999999</v>
      </c>
      <c r="DJ24" s="21">
        <v>-13.5</v>
      </c>
      <c r="DK24" s="21">
        <v>-7.7</v>
      </c>
      <c r="DL24" s="21">
        <v>3.2</v>
      </c>
      <c r="DM24" s="21">
        <v>10.6</v>
      </c>
      <c r="DN24" s="21">
        <v>14.9</v>
      </c>
      <c r="DO24" s="21">
        <v>17.5</v>
      </c>
      <c r="DP24" s="21">
        <v>16.399999999999999</v>
      </c>
      <c r="DQ24" s="21">
        <v>10.7</v>
      </c>
      <c r="DR24" s="21">
        <v>4.5</v>
      </c>
      <c r="DS24" s="21">
        <v>-6</v>
      </c>
      <c r="DT24" s="21">
        <v>-13.6</v>
      </c>
      <c r="DU24" s="35">
        <f t="shared" si="5"/>
        <v>3.0666666666666664</v>
      </c>
      <c r="DV24" s="35">
        <f t="shared" si="6"/>
        <v>-15</v>
      </c>
      <c r="DW24" s="35">
        <f t="shared" si="7"/>
        <v>2.0333333333333332</v>
      </c>
      <c r="DX24" s="35">
        <f t="shared" si="8"/>
        <v>16.266666666666666</v>
      </c>
      <c r="DY24" s="28">
        <v>2.3095238095238098</v>
      </c>
      <c r="DZ24" s="28">
        <v>6.1238095238095234</v>
      </c>
      <c r="EA24" s="28">
        <v>6.4190476190476184</v>
      </c>
      <c r="EB24" s="7">
        <v>19.399999999999999</v>
      </c>
      <c r="EC24" s="5">
        <v>19.399999999999999</v>
      </c>
      <c r="ED24" s="28">
        <v>27.3</v>
      </c>
      <c r="EE24" s="28">
        <v>0.17057000000000003</v>
      </c>
      <c r="EF24" s="7">
        <v>1.8</v>
      </c>
      <c r="EG24" s="7">
        <v>0.13500000000000001</v>
      </c>
      <c r="EH24" s="53">
        <v>4896.5</v>
      </c>
      <c r="EI24" s="53">
        <v>4371</v>
      </c>
      <c r="EJ24" s="7">
        <v>2.64</v>
      </c>
      <c r="EK24" s="7">
        <v>11.7</v>
      </c>
      <c r="EL24" s="7">
        <v>9.0249999999999986</v>
      </c>
      <c r="EM24" s="7">
        <v>0</v>
      </c>
      <c r="EN24" s="7">
        <v>0</v>
      </c>
      <c r="EO24" s="15">
        <v>318.41000000000003</v>
      </c>
      <c r="EP24" s="15">
        <v>388.56</v>
      </c>
      <c r="EQ24" s="15">
        <v>56.02</v>
      </c>
      <c r="ER24" s="15">
        <v>745.57</v>
      </c>
      <c r="ES24" s="15">
        <v>755.7</v>
      </c>
      <c r="ET24" s="15">
        <v>123.6</v>
      </c>
      <c r="EU24" s="15">
        <v>89.15</v>
      </c>
      <c r="EV24" s="15">
        <v>803.11</v>
      </c>
      <c r="EW24" s="15">
        <v>388.56</v>
      </c>
    </row>
    <row r="25" spans="1:153" x14ac:dyDescent="0.2">
      <c r="A25" s="6" t="s">
        <v>68</v>
      </c>
      <c r="B25" s="1">
        <v>15.807306766684611</v>
      </c>
      <c r="C25" s="1">
        <v>0.12941375641130146</v>
      </c>
      <c r="D25" s="36">
        <v>0.88970289666963387</v>
      </c>
      <c r="E25" s="1">
        <v>0</v>
      </c>
      <c r="F25" s="36">
        <v>0</v>
      </c>
      <c r="G25" s="1">
        <v>0</v>
      </c>
      <c r="H25" s="36">
        <v>0</v>
      </c>
      <c r="I25" s="1">
        <v>1.4237678347211526</v>
      </c>
      <c r="J25" s="1">
        <v>0.10551573130581818</v>
      </c>
      <c r="K25" s="72">
        <f t="shared" si="9"/>
        <v>18.355706985792519</v>
      </c>
      <c r="L25" s="1">
        <v>21.70557190980184</v>
      </c>
      <c r="M25" s="1">
        <v>23.162510846394159</v>
      </c>
      <c r="N25" s="36">
        <v>0</v>
      </c>
      <c r="O25" s="1">
        <v>0.97558538136083606</v>
      </c>
      <c r="P25" s="1">
        <v>1.6392291734907443</v>
      </c>
      <c r="Q25" s="1">
        <v>7.2212861512350388E-2</v>
      </c>
      <c r="R25" s="1">
        <v>0.11531438292286572</v>
      </c>
      <c r="S25" s="36">
        <v>0</v>
      </c>
      <c r="T25" s="1">
        <v>15.061388069596569</v>
      </c>
      <c r="U25" s="1">
        <v>23.323712213846129</v>
      </c>
      <c r="V25" s="1">
        <v>5.8321280169509002</v>
      </c>
      <c r="W25" s="1">
        <v>6.6486357215391827</v>
      </c>
      <c r="X25" s="36">
        <v>0.19974365264904861</v>
      </c>
      <c r="Y25" s="1">
        <v>0.19015668801024654</v>
      </c>
      <c r="Z25" s="1">
        <v>0.25625990602304954</v>
      </c>
      <c r="AA25" s="1">
        <v>17.934501920413485</v>
      </c>
      <c r="AB25" s="1">
        <v>6.0889350567748579</v>
      </c>
      <c r="AC25" s="1">
        <v>0.71522049115695607</v>
      </c>
      <c r="AD25" s="72">
        <f t="shared" si="10"/>
        <v>123.92110629244321</v>
      </c>
      <c r="AE25" s="36">
        <v>6.0842497082026499E-2</v>
      </c>
      <c r="AF25" s="36">
        <v>0</v>
      </c>
      <c r="AG25" s="36">
        <v>0.12991552965814318</v>
      </c>
      <c r="AH25" s="13">
        <v>0</v>
      </c>
      <c r="AI25" s="66" t="s">
        <v>68</v>
      </c>
      <c r="AJ25" s="67">
        <v>2065.9547212498478</v>
      </c>
      <c r="AK25" s="68">
        <f t="shared" si="11"/>
        <v>2.0659547212498477E-3</v>
      </c>
      <c r="AL25" s="70">
        <v>2.2799999999999998</v>
      </c>
      <c r="AM25" s="60">
        <f t="shared" si="12"/>
        <v>17445.03839185656</v>
      </c>
      <c r="AN25" s="60">
        <f t="shared" si="13"/>
        <v>142.82179642313835</v>
      </c>
      <c r="AO25" s="60">
        <f t="shared" si="14"/>
        <v>981.88144374217597</v>
      </c>
      <c r="AP25" s="60">
        <f t="shared" si="15"/>
        <v>0</v>
      </c>
      <c r="AQ25" s="60">
        <f t="shared" si="16"/>
        <v>0</v>
      </c>
      <c r="AR25" s="60">
        <f t="shared" si="17"/>
        <v>0</v>
      </c>
      <c r="AS25" s="60">
        <f t="shared" si="18"/>
        <v>0</v>
      </c>
      <c r="AT25" s="60">
        <f t="shared" si="19"/>
        <v>1571.2787070185009</v>
      </c>
      <c r="AU25" s="60">
        <f t="shared" si="20"/>
        <v>116.44779283048537</v>
      </c>
      <c r="AV25" s="60">
        <f t="shared" si="21"/>
        <v>23954.399118877514</v>
      </c>
      <c r="AW25" s="60">
        <f t="shared" si="22"/>
        <v>25562.285652528586</v>
      </c>
      <c r="AX25" s="60">
        <f t="shared" si="23"/>
        <v>0</v>
      </c>
      <c r="AY25" s="60">
        <f t="shared" si="24"/>
        <v>1076.6618680573224</v>
      </c>
      <c r="AZ25" s="60">
        <f t="shared" si="36"/>
        <v>1809.0631305306842</v>
      </c>
      <c r="BA25" s="60">
        <f t="shared" si="25"/>
        <v>79.694546329918026</v>
      </c>
      <c r="BB25" s="60">
        <f t="shared" si="26"/>
        <v>127.26164342318025</v>
      </c>
      <c r="BC25" s="60">
        <f t="shared" si="27"/>
        <v>0</v>
      </c>
      <c r="BD25" s="60">
        <f t="shared" si="37"/>
        <v>16621.838051661372</v>
      </c>
      <c r="BE25" s="60">
        <f t="shared" si="28"/>
        <v>25740.188446820295</v>
      </c>
      <c r="BF25" s="60">
        <f t="shared" si="29"/>
        <v>6436.3713985965614</v>
      </c>
      <c r="BG25" s="60">
        <f t="shared" si="30"/>
        <v>7337.4741901112966</v>
      </c>
      <c r="BH25" s="60">
        <f t="shared" si="31"/>
        <v>220.43829100200054</v>
      </c>
      <c r="BI25" s="60">
        <f t="shared" si="32"/>
        <v>209.85805942594496</v>
      </c>
      <c r="BJ25" s="60">
        <f t="shared" si="33"/>
        <v>282.80996660908596</v>
      </c>
      <c r="BK25" s="60">
        <f t="shared" si="38"/>
        <v>19792.623699809345</v>
      </c>
      <c r="BL25" s="60">
        <f t="shared" si="34"/>
        <v>6719.7851853442198</v>
      </c>
      <c r="BM25" s="60">
        <f t="shared" si="35"/>
        <v>789.32161632822613</v>
      </c>
      <c r="BN25" s="5">
        <v>52.384</v>
      </c>
      <c r="BO25" s="5">
        <v>-104.341583</v>
      </c>
      <c r="BP25" s="5">
        <v>5.6</v>
      </c>
      <c r="BQ25" s="28">
        <v>1.1126940868699999</v>
      </c>
      <c r="BR25" s="19">
        <v>20</v>
      </c>
      <c r="BS25" s="19">
        <v>16</v>
      </c>
      <c r="BT25" s="19">
        <v>25</v>
      </c>
      <c r="BU25" s="19">
        <v>22</v>
      </c>
      <c r="BV25" s="19">
        <v>46</v>
      </c>
      <c r="BW25" s="19">
        <v>65</v>
      </c>
      <c r="BX25" s="19">
        <v>69</v>
      </c>
      <c r="BY25" s="19">
        <v>53</v>
      </c>
      <c r="BZ25" s="19">
        <v>45</v>
      </c>
      <c r="CA25" s="19">
        <v>26</v>
      </c>
      <c r="CB25" s="19">
        <v>19</v>
      </c>
      <c r="CC25" s="19">
        <v>22</v>
      </c>
      <c r="CD25" s="19">
        <v>428</v>
      </c>
      <c r="CE25" s="35">
        <f t="shared" si="1"/>
        <v>30</v>
      </c>
      <c r="CF25" s="35">
        <f t="shared" si="2"/>
        <v>19.333333333333332</v>
      </c>
      <c r="CG25" s="35">
        <f t="shared" si="3"/>
        <v>31</v>
      </c>
      <c r="CH25" s="35">
        <f t="shared" si="4"/>
        <v>62.333333333333336</v>
      </c>
      <c r="CI25" s="19">
        <v>577</v>
      </c>
      <c r="CJ25" s="19">
        <v>-24.6</v>
      </c>
      <c r="CK25" s="19">
        <v>-20.7</v>
      </c>
      <c r="CL25" s="19">
        <v>-14.7</v>
      </c>
      <c r="CM25" s="19">
        <v>-3.5</v>
      </c>
      <c r="CN25" s="19">
        <v>3.5</v>
      </c>
      <c r="CO25" s="19">
        <v>8.4</v>
      </c>
      <c r="CP25" s="19">
        <v>10.9</v>
      </c>
      <c r="CQ25" s="19">
        <v>9.5</v>
      </c>
      <c r="CR25" s="19">
        <v>4.3</v>
      </c>
      <c r="CS25" s="19">
        <v>-1.5</v>
      </c>
      <c r="CT25" s="19">
        <v>-10.9</v>
      </c>
      <c r="CU25" s="19">
        <v>-20</v>
      </c>
      <c r="CV25" s="19">
        <v>-14.6</v>
      </c>
      <c r="CW25" s="19">
        <v>-10.199999999999999</v>
      </c>
      <c r="CX25" s="19">
        <v>-4.2</v>
      </c>
      <c r="CY25" s="19">
        <v>7.3</v>
      </c>
      <c r="CZ25" s="19">
        <v>16.600000000000001</v>
      </c>
      <c r="DA25" s="19">
        <v>21.1</v>
      </c>
      <c r="DB25" s="19">
        <v>23.6</v>
      </c>
      <c r="DC25" s="19">
        <v>22.5</v>
      </c>
      <c r="DD25" s="19">
        <v>16</v>
      </c>
      <c r="DE25" s="19">
        <v>9.1</v>
      </c>
      <c r="DF25" s="19">
        <v>-2.9</v>
      </c>
      <c r="DG25" s="19">
        <v>-11</v>
      </c>
      <c r="DH25" s="21">
        <v>0.6</v>
      </c>
      <c r="DI25" s="21">
        <v>-19.600000000000001</v>
      </c>
      <c r="DJ25" s="21">
        <v>-15.5</v>
      </c>
      <c r="DK25" s="21">
        <v>-9.5</v>
      </c>
      <c r="DL25" s="21">
        <v>1.9</v>
      </c>
      <c r="DM25" s="21">
        <v>10</v>
      </c>
      <c r="DN25" s="21">
        <v>14.7</v>
      </c>
      <c r="DO25" s="21">
        <v>17.2</v>
      </c>
      <c r="DP25" s="21">
        <v>16</v>
      </c>
      <c r="DQ25" s="21">
        <v>10.1</v>
      </c>
      <c r="DR25" s="21">
        <v>3.8</v>
      </c>
      <c r="DS25" s="21">
        <v>-6.9</v>
      </c>
      <c r="DT25" s="21">
        <v>-15.5</v>
      </c>
      <c r="DU25" s="35">
        <f t="shared" si="5"/>
        <v>2.3333333333333326</v>
      </c>
      <c r="DV25" s="35">
        <f t="shared" si="6"/>
        <v>-16.866666666666667</v>
      </c>
      <c r="DW25" s="35">
        <f t="shared" si="7"/>
        <v>0.80000000000000016</v>
      </c>
      <c r="DX25" s="35">
        <f t="shared" si="8"/>
        <v>15.966666666666667</v>
      </c>
      <c r="DY25" s="28">
        <v>3.1555555555555554</v>
      </c>
      <c r="DZ25" s="28">
        <v>7.1111111111111107</v>
      </c>
      <c r="EA25" s="28">
        <v>7.2999999999999989</v>
      </c>
      <c r="EB25" s="7">
        <v>19.834285714285716</v>
      </c>
      <c r="EC25" s="5">
        <v>20.010000000000002</v>
      </c>
      <c r="ED25" s="28">
        <v>18.7</v>
      </c>
      <c r="EE25" s="28">
        <v>15.78</v>
      </c>
      <c r="EF25" s="7">
        <v>40.872857142857143</v>
      </c>
      <c r="EG25" s="7">
        <v>3.0485714285714289</v>
      </c>
      <c r="EH25" s="53"/>
      <c r="EI25" s="53"/>
      <c r="EJ25" s="7">
        <v>7.4257142857142862</v>
      </c>
      <c r="EK25" s="7">
        <v>0.3</v>
      </c>
      <c r="EL25" s="7">
        <v>11.092857142857142</v>
      </c>
      <c r="EM25" s="7">
        <v>0.61850000000000005</v>
      </c>
      <c r="EN25" s="7">
        <v>0.44800000000000001</v>
      </c>
      <c r="EO25" s="15">
        <v>179.26</v>
      </c>
      <c r="EP25" s="15">
        <v>212.83</v>
      </c>
      <c r="EQ25" s="15">
        <v>48.63</v>
      </c>
      <c r="ER25" s="15">
        <v>574.73</v>
      </c>
      <c r="ES25" s="15">
        <v>218.15</v>
      </c>
      <c r="ET25" s="15">
        <v>158.29</v>
      </c>
      <c r="EU25" s="15">
        <v>26</v>
      </c>
      <c r="EV25" s="15">
        <v>165.59</v>
      </c>
      <c r="EW25" s="15">
        <v>5.83</v>
      </c>
    </row>
    <row r="26" spans="1:153" x14ac:dyDescent="0.2">
      <c r="A26" s="6" t="s">
        <v>44</v>
      </c>
      <c r="B26" s="1">
        <v>175.89961998732736</v>
      </c>
      <c r="C26" s="1">
        <v>8.3207870298020641</v>
      </c>
      <c r="D26" s="36">
        <v>12.243239379589808</v>
      </c>
      <c r="E26" s="1">
        <v>5.3462456600103616</v>
      </c>
      <c r="F26" s="36">
        <v>2.458624382799524</v>
      </c>
      <c r="G26" s="1">
        <v>2.401983404078885</v>
      </c>
      <c r="H26" s="36">
        <v>0.96377086594750128</v>
      </c>
      <c r="I26" s="1">
        <v>39.307666723935654</v>
      </c>
      <c r="J26" s="1">
        <v>1.905900819641436</v>
      </c>
      <c r="K26" s="72">
        <f t="shared" si="9"/>
        <v>248.84783825313258</v>
      </c>
      <c r="L26" s="1">
        <v>252.90030313304817</v>
      </c>
      <c r="M26" s="1">
        <v>393.27958482316694</v>
      </c>
      <c r="N26" s="36">
        <v>29.860148298489662</v>
      </c>
      <c r="O26" s="1">
        <v>15.367025198071069</v>
      </c>
      <c r="P26" s="1">
        <v>20.743818994257101</v>
      </c>
      <c r="Q26" s="1">
        <v>1.760691242317429</v>
      </c>
      <c r="R26" s="1">
        <v>1.8874797584350058</v>
      </c>
      <c r="S26" s="36">
        <v>0</v>
      </c>
      <c r="T26" s="1">
        <v>182.11933118811854</v>
      </c>
      <c r="U26" s="1">
        <v>245.76281201629735</v>
      </c>
      <c r="V26" s="1">
        <v>74.642602928360674</v>
      </c>
      <c r="W26" s="1">
        <v>91.483622285462005</v>
      </c>
      <c r="X26" s="36">
        <v>2.0965777396980974</v>
      </c>
      <c r="Y26" s="1">
        <v>4.8367072923928927</v>
      </c>
      <c r="Z26" s="1">
        <v>2.6728262311996289</v>
      </c>
      <c r="AA26" s="1">
        <v>120.79356162311298</v>
      </c>
      <c r="AB26" s="1">
        <v>56.499423404514808</v>
      </c>
      <c r="AC26" s="1">
        <v>6.9912064069039079</v>
      </c>
      <c r="AD26" s="72">
        <f t="shared" si="10"/>
        <v>1503.6977225638464</v>
      </c>
      <c r="AE26" s="36">
        <v>1.9142802856041456</v>
      </c>
      <c r="AF26" s="36">
        <v>1.0892966376591582</v>
      </c>
      <c r="AG26" s="36">
        <v>5.6961346579617071</v>
      </c>
      <c r="AH26" s="13">
        <v>0</v>
      </c>
      <c r="AI26" s="65" t="s">
        <v>44</v>
      </c>
      <c r="AJ26" s="67">
        <v>775.26392922272748</v>
      </c>
      <c r="AK26" s="68">
        <f t="shared" si="11"/>
        <v>7.752639292227274E-4</v>
      </c>
      <c r="AL26" s="70">
        <v>4.6399999999999997</v>
      </c>
      <c r="AM26" s="60">
        <f t="shared" si="12"/>
        <v>1052769.5227088507</v>
      </c>
      <c r="AN26" s="60">
        <f t="shared" si="13"/>
        <v>49800.397468498319</v>
      </c>
      <c r="AO26" s="60">
        <f t="shared" si="14"/>
        <v>73276.504400575577</v>
      </c>
      <c r="AP26" s="60">
        <f t="shared" si="15"/>
        <v>31997.593241980092</v>
      </c>
      <c r="AQ26" s="60">
        <f t="shared" si="16"/>
        <v>14715.010857821499</v>
      </c>
      <c r="AR26" s="60">
        <f t="shared" si="17"/>
        <v>14376.011284441036</v>
      </c>
      <c r="AS26" s="60">
        <f t="shared" si="18"/>
        <v>5768.2250514091238</v>
      </c>
      <c r="AT26" s="60">
        <f t="shared" si="19"/>
        <v>235258.68639589817</v>
      </c>
      <c r="AU26" s="60">
        <f t="shared" si="20"/>
        <v>11406.927976131374</v>
      </c>
      <c r="AV26" s="60">
        <f t="shared" si="21"/>
        <v>1513623.118921373</v>
      </c>
      <c r="AW26" s="60">
        <f t="shared" si="22"/>
        <v>2353801.3375767912</v>
      </c>
      <c r="AX26" s="60">
        <f t="shared" si="23"/>
        <v>178714.73556612147</v>
      </c>
      <c r="AY26" s="60">
        <f t="shared" si="24"/>
        <v>91972.545389203777</v>
      </c>
      <c r="AZ26" s="60">
        <f t="shared" si="36"/>
        <v>124152.9710144694</v>
      </c>
      <c r="BA26" s="60">
        <f t="shared" si="25"/>
        <v>10537.8401553438</v>
      </c>
      <c r="BB26" s="60">
        <f t="shared" si="26"/>
        <v>11296.676846450244</v>
      </c>
      <c r="BC26" s="60">
        <f t="shared" si="27"/>
        <v>0</v>
      </c>
      <c r="BD26" s="60">
        <f t="shared" si="37"/>
        <v>1089994.8583446841</v>
      </c>
      <c r="BE26" s="60">
        <f t="shared" si="28"/>
        <v>1470904.8167620976</v>
      </c>
      <c r="BF26" s="60">
        <f t="shared" si="29"/>
        <v>446740.34807066614</v>
      </c>
      <c r="BG26" s="60">
        <f t="shared" si="30"/>
        <v>547534.83478862152</v>
      </c>
      <c r="BH26" s="60">
        <f t="shared" si="31"/>
        <v>12548.140504811692</v>
      </c>
      <c r="BI26" s="60">
        <f t="shared" si="32"/>
        <v>28947.976283642511</v>
      </c>
      <c r="BJ26" s="60">
        <f t="shared" si="33"/>
        <v>15997.021459776057</v>
      </c>
      <c r="BK26" s="60">
        <f t="shared" si="38"/>
        <v>722956.53751513816</v>
      </c>
      <c r="BL26" s="60">
        <f t="shared" si="34"/>
        <v>338152.35652687366</v>
      </c>
      <c r="BM26" s="60">
        <f t="shared" si="35"/>
        <v>41842.779607400771</v>
      </c>
      <c r="BN26" s="5">
        <v>49.662019999999998</v>
      </c>
      <c r="BO26" s="5">
        <v>-110.29042</v>
      </c>
      <c r="BP26" s="5">
        <v>7.9</v>
      </c>
      <c r="BQ26" s="28">
        <v>2.19045853671</v>
      </c>
      <c r="BR26" s="19">
        <v>23</v>
      </c>
      <c r="BS26" s="19">
        <v>19</v>
      </c>
      <c r="BT26" s="19">
        <v>24</v>
      </c>
      <c r="BU26" s="19">
        <v>30</v>
      </c>
      <c r="BV26" s="19">
        <v>46</v>
      </c>
      <c r="BW26" s="19">
        <v>65</v>
      </c>
      <c r="BX26" s="19">
        <v>44</v>
      </c>
      <c r="BY26" s="19">
        <v>41</v>
      </c>
      <c r="BZ26" s="19">
        <v>37</v>
      </c>
      <c r="CA26" s="19">
        <v>17</v>
      </c>
      <c r="CB26" s="19">
        <v>17</v>
      </c>
      <c r="CC26" s="19">
        <v>20</v>
      </c>
      <c r="CD26" s="19">
        <v>383</v>
      </c>
      <c r="CE26" s="35">
        <f t="shared" si="1"/>
        <v>23.666666666666668</v>
      </c>
      <c r="CF26" s="35">
        <f t="shared" si="2"/>
        <v>20.666666666666668</v>
      </c>
      <c r="CG26" s="35">
        <f t="shared" si="3"/>
        <v>33.333333333333336</v>
      </c>
      <c r="CH26" s="35">
        <f t="shared" si="4"/>
        <v>50</v>
      </c>
      <c r="CI26" s="19">
        <v>1224</v>
      </c>
      <c r="CJ26" s="19">
        <v>-19.3</v>
      </c>
      <c r="CK26" s="19">
        <v>-15.7</v>
      </c>
      <c r="CL26" s="19">
        <v>-11.3</v>
      </c>
      <c r="CM26" s="19">
        <v>-3.8</v>
      </c>
      <c r="CN26" s="19">
        <v>2</v>
      </c>
      <c r="CO26" s="19">
        <v>6.4</v>
      </c>
      <c r="CP26" s="19">
        <v>8.9</v>
      </c>
      <c r="CQ26" s="19">
        <v>7.9</v>
      </c>
      <c r="CR26" s="19">
        <v>2.6</v>
      </c>
      <c r="CS26" s="19">
        <v>-2.5</v>
      </c>
      <c r="CT26" s="19">
        <v>-10.4</v>
      </c>
      <c r="CU26" s="19">
        <v>-15.6</v>
      </c>
      <c r="CV26" s="19">
        <v>-7.5</v>
      </c>
      <c r="CW26" s="19">
        <v>-3.8</v>
      </c>
      <c r="CX26" s="19">
        <v>0.5</v>
      </c>
      <c r="CY26" s="19">
        <v>9</v>
      </c>
      <c r="CZ26" s="19">
        <v>15.9</v>
      </c>
      <c r="DA26" s="19">
        <v>20.6</v>
      </c>
      <c r="DB26" s="19">
        <v>24.7</v>
      </c>
      <c r="DC26" s="19">
        <v>23.8</v>
      </c>
      <c r="DD26" s="19">
        <v>17.3</v>
      </c>
      <c r="DE26" s="19">
        <v>11.3</v>
      </c>
      <c r="DF26" s="19">
        <v>1.5</v>
      </c>
      <c r="DG26" s="19">
        <v>-4</v>
      </c>
      <c r="DH26" s="21">
        <v>2.4</v>
      </c>
      <c r="DI26" s="21">
        <v>-13.4</v>
      </c>
      <c r="DJ26" s="21">
        <v>-9.8000000000000007</v>
      </c>
      <c r="DK26" s="21">
        <v>-5.4</v>
      </c>
      <c r="DL26" s="21">
        <v>2.6</v>
      </c>
      <c r="DM26" s="21">
        <v>8.9</v>
      </c>
      <c r="DN26" s="21">
        <v>13.5</v>
      </c>
      <c r="DO26" s="21">
        <v>16.8</v>
      </c>
      <c r="DP26" s="21">
        <v>15.8</v>
      </c>
      <c r="DQ26" s="21">
        <v>9.9</v>
      </c>
      <c r="DR26" s="21">
        <v>4.4000000000000004</v>
      </c>
      <c r="DS26" s="21">
        <v>-4.5</v>
      </c>
      <c r="DT26" s="21">
        <v>-9.8000000000000007</v>
      </c>
      <c r="DU26" s="35">
        <f t="shared" si="5"/>
        <v>3.2666666666666671</v>
      </c>
      <c r="DV26" s="35">
        <f t="shared" si="6"/>
        <v>-11</v>
      </c>
      <c r="DW26" s="35">
        <f t="shared" si="7"/>
        <v>2.0333333333333332</v>
      </c>
      <c r="DX26" s="35">
        <f t="shared" si="8"/>
        <v>15.366666666666667</v>
      </c>
      <c r="DY26" s="30"/>
      <c r="DZ26" s="46">
        <v>6.2</v>
      </c>
      <c r="EA26" s="30"/>
      <c r="EB26" s="7">
        <v>18.742857142857144</v>
      </c>
      <c r="EC26" s="5">
        <v>18.7</v>
      </c>
      <c r="ED26" s="28">
        <v>18.8</v>
      </c>
      <c r="EE26" s="28">
        <v>0.19719999999999999</v>
      </c>
      <c r="EF26" s="7">
        <v>91.242857142857147</v>
      </c>
      <c r="EG26" s="7">
        <v>6.697857142857143</v>
      </c>
      <c r="EH26" s="53">
        <v>377.45714285714291</v>
      </c>
      <c r="EI26" s="53">
        <v>332.33571428571423</v>
      </c>
      <c r="EJ26" s="7">
        <v>0.18</v>
      </c>
      <c r="EK26" s="7">
        <v>0.2</v>
      </c>
      <c r="EL26" s="7">
        <v>8.6542857142857113</v>
      </c>
      <c r="EM26" s="7">
        <v>0</v>
      </c>
      <c r="EN26" s="7">
        <v>0</v>
      </c>
      <c r="EO26" s="15">
        <v>168.26</v>
      </c>
      <c r="EP26" s="15">
        <v>204.52</v>
      </c>
      <c r="EQ26" s="15">
        <v>36.229999999999997</v>
      </c>
      <c r="ER26" s="15">
        <v>54.05</v>
      </c>
      <c r="ES26" s="15">
        <v>15.78</v>
      </c>
      <c r="ET26" s="15">
        <v>27.6</v>
      </c>
      <c r="EU26" s="15">
        <v>2.94</v>
      </c>
      <c r="EV26" s="15">
        <v>16.100000000000001</v>
      </c>
      <c r="EW26" s="15">
        <v>0.8</v>
      </c>
    </row>
    <row r="27" spans="1:153" x14ac:dyDescent="0.2">
      <c r="A27" s="6" t="s">
        <v>74</v>
      </c>
      <c r="B27" s="1">
        <v>8.3493782329695403</v>
      </c>
      <c r="C27" s="1">
        <v>0.65434335983796443</v>
      </c>
      <c r="D27" s="36">
        <v>0.51762915884049954</v>
      </c>
      <c r="E27" s="1">
        <v>0.50179766424245431</v>
      </c>
      <c r="F27" s="36">
        <v>0.24027217859484937</v>
      </c>
      <c r="G27" s="1">
        <v>0.35738016706122139</v>
      </c>
      <c r="H27" s="36">
        <v>0</v>
      </c>
      <c r="I27" s="1">
        <v>3.9996024992769548</v>
      </c>
      <c r="J27" s="1">
        <v>0.17105833356339539</v>
      </c>
      <c r="K27" s="72">
        <f t="shared" si="9"/>
        <v>14.791461594386881</v>
      </c>
      <c r="L27" s="1">
        <v>1.3967769201075864</v>
      </c>
      <c r="M27" s="1">
        <v>18.142386726234065</v>
      </c>
      <c r="N27" s="36">
        <v>0</v>
      </c>
      <c r="O27" s="1">
        <v>0.22298911376164396</v>
      </c>
      <c r="P27" s="1">
        <v>0.21672048044798589</v>
      </c>
      <c r="Q27" s="1">
        <v>0</v>
      </c>
      <c r="R27" s="1">
        <v>0</v>
      </c>
      <c r="S27" s="36">
        <v>0</v>
      </c>
      <c r="T27" s="1">
        <v>16.953018082351576</v>
      </c>
      <c r="U27" s="1">
        <v>3.5852297119920089</v>
      </c>
      <c r="V27" s="1">
        <v>0.50855312158534438</v>
      </c>
      <c r="W27" s="1">
        <v>1.2935016586575485</v>
      </c>
      <c r="X27" s="36">
        <v>0</v>
      </c>
      <c r="Y27" s="1">
        <v>0</v>
      </c>
      <c r="Z27" s="1">
        <v>0</v>
      </c>
      <c r="AA27" s="1">
        <v>5.2918990219435518</v>
      </c>
      <c r="AB27" s="1">
        <v>0.84535951471409909</v>
      </c>
      <c r="AC27" s="1">
        <v>0.1210414375908152</v>
      </c>
      <c r="AD27" s="72">
        <f t="shared" si="10"/>
        <v>48.57747578938622</v>
      </c>
      <c r="AE27" s="36">
        <v>0</v>
      </c>
      <c r="AF27" s="36">
        <v>0</v>
      </c>
      <c r="AG27" s="36">
        <v>0.18468651766108654</v>
      </c>
      <c r="AH27" s="13">
        <v>0</v>
      </c>
      <c r="AI27" s="65" t="s">
        <v>74</v>
      </c>
      <c r="AJ27" s="67">
        <v>443.68179436240553</v>
      </c>
      <c r="AK27" s="68">
        <f t="shared" si="11"/>
        <v>4.4368179436240552E-4</v>
      </c>
      <c r="AL27" s="70">
        <v>5.38</v>
      </c>
      <c r="AM27" s="60">
        <f t="shared" si="12"/>
        <v>101242.9526389021</v>
      </c>
      <c r="AN27" s="60">
        <f t="shared" si="13"/>
        <v>7934.4415765068852</v>
      </c>
      <c r="AO27" s="60">
        <f t="shared" si="14"/>
        <v>6276.6715018448267</v>
      </c>
      <c r="AP27" s="60">
        <f t="shared" si="15"/>
        <v>6084.7018469711529</v>
      </c>
      <c r="AQ27" s="60">
        <f t="shared" si="16"/>
        <v>2913.494169166705</v>
      </c>
      <c r="AR27" s="60">
        <f t="shared" si="17"/>
        <v>4333.5230861847767</v>
      </c>
      <c r="AS27" s="60">
        <f t="shared" si="18"/>
        <v>0</v>
      </c>
      <c r="AT27" s="60">
        <f t="shared" si="19"/>
        <v>48498.409715080452</v>
      </c>
      <c r="AU27" s="60">
        <f t="shared" si="20"/>
        <v>2074.2204126125539</v>
      </c>
      <c r="AV27" s="60">
        <f t="shared" si="21"/>
        <v>16937.047960189087</v>
      </c>
      <c r="AW27" s="60">
        <f t="shared" si="22"/>
        <v>219991.08781870207</v>
      </c>
      <c r="AX27" s="60">
        <f t="shared" si="23"/>
        <v>0</v>
      </c>
      <c r="AY27" s="60">
        <f t="shared" si="24"/>
        <v>2703.9230531458948</v>
      </c>
      <c r="AZ27" s="60">
        <f t="shared" si="36"/>
        <v>2627.9108127159138</v>
      </c>
      <c r="BA27" s="60">
        <f t="shared" si="25"/>
        <v>0</v>
      </c>
      <c r="BB27" s="60">
        <f t="shared" si="26"/>
        <v>0</v>
      </c>
      <c r="BC27" s="60">
        <f t="shared" si="27"/>
        <v>0</v>
      </c>
      <c r="BD27" s="60">
        <f t="shared" si="37"/>
        <v>205569.03267604471</v>
      </c>
      <c r="BE27" s="60">
        <f t="shared" si="28"/>
        <v>43473.805090956383</v>
      </c>
      <c r="BF27" s="60">
        <f t="shared" si="29"/>
        <v>6166.617221833395</v>
      </c>
      <c r="BG27" s="60">
        <f t="shared" si="30"/>
        <v>15684.752027245386</v>
      </c>
      <c r="BH27" s="60">
        <f t="shared" si="31"/>
        <v>0</v>
      </c>
      <c r="BI27" s="60">
        <f t="shared" si="32"/>
        <v>0</v>
      </c>
      <c r="BJ27" s="60">
        <f t="shared" si="33"/>
        <v>0</v>
      </c>
      <c r="BK27" s="60">
        <f t="shared" si="38"/>
        <v>64168.548495368894</v>
      </c>
      <c r="BL27" s="60">
        <f t="shared" si="34"/>
        <v>10250.666687141449</v>
      </c>
      <c r="BM27" s="60">
        <f t="shared" si="35"/>
        <v>1467.7251636488697</v>
      </c>
      <c r="BN27" s="5">
        <v>52.474666999999997</v>
      </c>
      <c r="BO27" s="5">
        <v>-109.378567</v>
      </c>
      <c r="BP27" s="5">
        <v>0.4</v>
      </c>
      <c r="BQ27" s="28">
        <v>1.10938288128999</v>
      </c>
      <c r="BR27" s="19">
        <v>18</v>
      </c>
      <c r="BS27" s="19">
        <v>13</v>
      </c>
      <c r="BT27" s="19">
        <v>19</v>
      </c>
      <c r="BU27" s="19">
        <v>22</v>
      </c>
      <c r="BV27" s="19">
        <v>35</v>
      </c>
      <c r="BW27" s="19">
        <v>67</v>
      </c>
      <c r="BX27" s="19">
        <v>68</v>
      </c>
      <c r="BY27" s="19">
        <v>52</v>
      </c>
      <c r="BZ27" s="19">
        <v>32</v>
      </c>
      <c r="CA27" s="19">
        <v>16</v>
      </c>
      <c r="CB27" s="19">
        <v>15</v>
      </c>
      <c r="CC27" s="19">
        <v>19</v>
      </c>
      <c r="CD27" s="19">
        <v>376</v>
      </c>
      <c r="CE27" s="35">
        <f t="shared" si="1"/>
        <v>21</v>
      </c>
      <c r="CF27" s="35">
        <f t="shared" si="2"/>
        <v>16.666666666666668</v>
      </c>
      <c r="CG27" s="35">
        <f t="shared" si="3"/>
        <v>25.333333333333332</v>
      </c>
      <c r="CH27" s="35">
        <f t="shared" si="4"/>
        <v>62.333333333333336</v>
      </c>
      <c r="CI27" s="19">
        <v>579</v>
      </c>
      <c r="CJ27" s="19">
        <v>-22.4</v>
      </c>
      <c r="CK27" s="19">
        <v>-18.2</v>
      </c>
      <c r="CL27" s="19">
        <v>-12.5</v>
      </c>
      <c r="CM27" s="19">
        <v>-2.4</v>
      </c>
      <c r="CN27" s="19">
        <v>4</v>
      </c>
      <c r="CO27" s="19">
        <v>8.6</v>
      </c>
      <c r="CP27" s="19">
        <v>11</v>
      </c>
      <c r="CQ27" s="19">
        <v>9.6999999999999993</v>
      </c>
      <c r="CR27" s="19">
        <v>4.5</v>
      </c>
      <c r="CS27" s="19">
        <v>-1.3</v>
      </c>
      <c r="CT27" s="19">
        <v>-10.199999999999999</v>
      </c>
      <c r="CU27" s="19">
        <v>-17.7</v>
      </c>
      <c r="CV27" s="19">
        <v>-12.7</v>
      </c>
      <c r="CW27" s="19">
        <v>-7.6</v>
      </c>
      <c r="CX27" s="19">
        <v>-1.6</v>
      </c>
      <c r="CY27" s="19">
        <v>9.6</v>
      </c>
      <c r="CZ27" s="19">
        <v>18.100000000000001</v>
      </c>
      <c r="DA27" s="19">
        <v>22</v>
      </c>
      <c r="DB27" s="19">
        <v>24.5</v>
      </c>
      <c r="DC27" s="19">
        <v>23.6</v>
      </c>
      <c r="DD27" s="19">
        <v>17.3</v>
      </c>
      <c r="DE27" s="19">
        <v>11</v>
      </c>
      <c r="DF27" s="19">
        <v>-1.1000000000000001</v>
      </c>
      <c r="DG27" s="19">
        <v>-8.5</v>
      </c>
      <c r="DH27" s="21">
        <v>2</v>
      </c>
      <c r="DI27" s="21">
        <v>-17.600000000000001</v>
      </c>
      <c r="DJ27" s="21">
        <v>-12.9</v>
      </c>
      <c r="DK27" s="21">
        <v>-7.1</v>
      </c>
      <c r="DL27" s="21">
        <v>3.6</v>
      </c>
      <c r="DM27" s="21">
        <v>11</v>
      </c>
      <c r="DN27" s="21">
        <v>15.3</v>
      </c>
      <c r="DO27" s="21">
        <v>17.7</v>
      </c>
      <c r="DP27" s="21">
        <v>16.600000000000001</v>
      </c>
      <c r="DQ27" s="21">
        <v>10.9</v>
      </c>
      <c r="DR27" s="21">
        <v>4.8</v>
      </c>
      <c r="DS27" s="21">
        <v>-5.7</v>
      </c>
      <c r="DT27" s="21">
        <v>-13.1</v>
      </c>
      <c r="DU27" s="35">
        <f t="shared" si="5"/>
        <v>3.3333333333333335</v>
      </c>
      <c r="DV27" s="35">
        <f t="shared" si="6"/>
        <v>-14.533333333333333</v>
      </c>
      <c r="DW27" s="35">
        <f t="shared" si="7"/>
        <v>2.5</v>
      </c>
      <c r="DX27" s="35">
        <f t="shared" si="8"/>
        <v>16.533333333333335</v>
      </c>
      <c r="DY27" s="28">
        <v>1.9000000000000001</v>
      </c>
      <c r="DZ27" s="28">
        <v>6.7666666666666657</v>
      </c>
      <c r="EA27" s="28">
        <v>6.9666666666666659</v>
      </c>
      <c r="EB27" s="7">
        <v>16.5</v>
      </c>
      <c r="EC27" s="5">
        <v>16.5</v>
      </c>
      <c r="ED27" s="28">
        <v>28.5</v>
      </c>
      <c r="EE27" s="28">
        <v>7.8009999999999996E-2</v>
      </c>
      <c r="EF27" s="7">
        <v>133.19999999999999</v>
      </c>
      <c r="EG27" s="7">
        <v>11.17</v>
      </c>
      <c r="EH27" s="53">
        <v>6498</v>
      </c>
      <c r="EI27" s="53">
        <v>5440</v>
      </c>
      <c r="EJ27" s="7">
        <v>3.57</v>
      </c>
      <c r="EK27" s="7">
        <v>2.2000000000000002</v>
      </c>
      <c r="EL27" s="7">
        <v>9.4</v>
      </c>
      <c r="EM27" s="7">
        <v>0</v>
      </c>
      <c r="EN27" s="7">
        <v>0</v>
      </c>
      <c r="EO27" s="15">
        <v>1501.37</v>
      </c>
      <c r="EP27" s="15">
        <v>1819.01</v>
      </c>
      <c r="EQ27" s="15">
        <v>16.989999999999998</v>
      </c>
      <c r="ER27" s="15">
        <v>2509.67</v>
      </c>
      <c r="ES27" s="15">
        <v>1859</v>
      </c>
      <c r="ET27" s="15">
        <v>72.77</v>
      </c>
      <c r="EU27" s="15">
        <v>35.32</v>
      </c>
      <c r="EV27" s="15">
        <v>180.69</v>
      </c>
      <c r="EW27" s="15">
        <v>187</v>
      </c>
    </row>
    <row r="28" spans="1:153" x14ac:dyDescent="0.2">
      <c r="A28" s="6" t="s">
        <v>109</v>
      </c>
      <c r="B28" s="1">
        <v>93.003187859053668</v>
      </c>
      <c r="C28" s="1">
        <v>1.8037388343454452</v>
      </c>
      <c r="D28" s="36">
        <v>16.940405393056562</v>
      </c>
      <c r="E28" s="1">
        <v>3.2056577187608402</v>
      </c>
      <c r="F28" s="36">
        <v>0.88251874210168479</v>
      </c>
      <c r="G28" s="1">
        <v>0.49950194858165242</v>
      </c>
      <c r="H28" s="36">
        <v>0</v>
      </c>
      <c r="I28" s="1">
        <v>10.569348775039929</v>
      </c>
      <c r="J28" s="1">
        <v>8.2401800573793338</v>
      </c>
      <c r="K28" s="72">
        <f t="shared" si="9"/>
        <v>135.14453932831913</v>
      </c>
      <c r="L28" s="1">
        <v>40.117726462141746</v>
      </c>
      <c r="M28" s="1">
        <v>147.59926420754928</v>
      </c>
      <c r="N28" s="36">
        <v>0</v>
      </c>
      <c r="O28" s="1">
        <v>9.1159529469525165</v>
      </c>
      <c r="P28" s="1">
        <v>17.378882286080792</v>
      </c>
      <c r="Q28" s="1">
        <v>1.0539527503849773</v>
      </c>
      <c r="R28" s="1">
        <v>2.1518338550563234</v>
      </c>
      <c r="S28" s="36">
        <v>0</v>
      </c>
      <c r="T28" s="1">
        <v>42.590239637717801</v>
      </c>
      <c r="U28" s="1">
        <v>127.30590872340886</v>
      </c>
      <c r="V28" s="1">
        <v>62.253370958412056</v>
      </c>
      <c r="W28" s="1">
        <v>52.388974106820498</v>
      </c>
      <c r="X28" s="36">
        <v>0</v>
      </c>
      <c r="Y28" s="1">
        <v>7.0842434291376986</v>
      </c>
      <c r="Z28" s="1">
        <v>3.4152318774259527</v>
      </c>
      <c r="AA28" s="1">
        <v>109.01005022143995</v>
      </c>
      <c r="AB28" s="1">
        <v>66.23573167941035</v>
      </c>
      <c r="AC28" s="1">
        <v>25.284247313190232</v>
      </c>
      <c r="AD28" s="72">
        <f t="shared" si="10"/>
        <v>712.98561045512918</v>
      </c>
      <c r="AE28" s="36">
        <v>0</v>
      </c>
      <c r="AF28" s="36">
        <v>0</v>
      </c>
      <c r="AG28" s="36">
        <v>1.1214617392884312</v>
      </c>
      <c r="AH28" s="13">
        <v>0</v>
      </c>
      <c r="AI28" s="65" t="s">
        <v>109</v>
      </c>
      <c r="AJ28" s="67">
        <v>1646.3481262287182</v>
      </c>
      <c r="AK28" s="68">
        <f t="shared" si="11"/>
        <v>1.6463481262287182E-3</v>
      </c>
      <c r="AL28" s="70">
        <v>2.4</v>
      </c>
      <c r="AM28" s="60">
        <f t="shared" si="12"/>
        <v>135577.4318357743</v>
      </c>
      <c r="AN28" s="60">
        <f t="shared" si="13"/>
        <v>2629.4397481688316</v>
      </c>
      <c r="AO28" s="60">
        <f t="shared" si="14"/>
        <v>24695.246585829012</v>
      </c>
      <c r="AP28" s="60">
        <f t="shared" si="15"/>
        <v>4673.1176732649246</v>
      </c>
      <c r="AQ28" s="60">
        <f t="shared" si="16"/>
        <v>1286.5110041433577</v>
      </c>
      <c r="AR28" s="60">
        <f t="shared" si="17"/>
        <v>728.15989370490058</v>
      </c>
      <c r="AS28" s="60">
        <f t="shared" si="18"/>
        <v>0</v>
      </c>
      <c r="AT28" s="60">
        <f t="shared" si="19"/>
        <v>15407.699414219644</v>
      </c>
      <c r="AU28" s="60">
        <f t="shared" si="20"/>
        <v>12012.302758233875</v>
      </c>
      <c r="AV28" s="60">
        <f t="shared" si="21"/>
        <v>58482.493450333706</v>
      </c>
      <c r="AW28" s="60">
        <f t="shared" si="22"/>
        <v>215166.05659191296</v>
      </c>
      <c r="AX28" s="60">
        <f t="shared" si="23"/>
        <v>0</v>
      </c>
      <c r="AY28" s="60">
        <f t="shared" si="24"/>
        <v>13288.979848267283</v>
      </c>
      <c r="AZ28" s="60">
        <f t="shared" si="36"/>
        <v>25334.445869682029</v>
      </c>
      <c r="BA28" s="60">
        <f t="shared" si="25"/>
        <v>1536.4226803709055</v>
      </c>
      <c r="BB28" s="60">
        <f t="shared" si="26"/>
        <v>3136.8828802722574</v>
      </c>
      <c r="BC28" s="60">
        <f t="shared" si="27"/>
        <v>0</v>
      </c>
      <c r="BD28" s="60">
        <f t="shared" si="37"/>
        <v>62086.853625951961</v>
      </c>
      <c r="BE28" s="60">
        <f t="shared" si="28"/>
        <v>185582.97365458601</v>
      </c>
      <c r="BF28" s="60">
        <f t="shared" si="29"/>
        <v>90751.213500899903</v>
      </c>
      <c r="BG28" s="60">
        <f t="shared" si="30"/>
        <v>76371.173176104872</v>
      </c>
      <c r="BH28" s="60">
        <f t="shared" si="31"/>
        <v>0</v>
      </c>
      <c r="BI28" s="60">
        <f t="shared" si="32"/>
        <v>10327.210848702636</v>
      </c>
      <c r="BJ28" s="60">
        <f t="shared" si="33"/>
        <v>4978.6289881460852</v>
      </c>
      <c r="BK28" s="60">
        <f t="shared" si="38"/>
        <v>158911.78564448396</v>
      </c>
      <c r="BL28" s="60">
        <f t="shared" si="34"/>
        <v>96556.586968472417</v>
      </c>
      <c r="BM28" s="60">
        <f t="shared" si="35"/>
        <v>36858.664692418948</v>
      </c>
      <c r="BN28" s="5">
        <v>51.814616999999998</v>
      </c>
      <c r="BO28" s="5">
        <v>-103.545317</v>
      </c>
      <c r="BP28" s="5">
        <v>11.5</v>
      </c>
      <c r="BQ28" s="28">
        <v>30.7678158563</v>
      </c>
      <c r="BR28" s="19">
        <v>22</v>
      </c>
      <c r="BS28" s="19">
        <v>16</v>
      </c>
      <c r="BT28" s="19">
        <v>25</v>
      </c>
      <c r="BU28" s="19">
        <v>23</v>
      </c>
      <c r="BV28" s="19">
        <v>47</v>
      </c>
      <c r="BW28" s="19">
        <v>68</v>
      </c>
      <c r="BX28" s="19">
        <v>65</v>
      </c>
      <c r="BY28" s="19">
        <v>54</v>
      </c>
      <c r="BZ28" s="19">
        <v>46</v>
      </c>
      <c r="CA28" s="19">
        <v>26</v>
      </c>
      <c r="CB28" s="19">
        <v>21</v>
      </c>
      <c r="CC28" s="19">
        <v>21</v>
      </c>
      <c r="CD28" s="19">
        <v>434</v>
      </c>
      <c r="CE28" s="35">
        <f t="shared" si="1"/>
        <v>31</v>
      </c>
      <c r="CF28" s="35">
        <f t="shared" si="2"/>
        <v>19.666666666666668</v>
      </c>
      <c r="CG28" s="35">
        <f t="shared" si="3"/>
        <v>31.666666666666668</v>
      </c>
      <c r="CH28" s="35">
        <f t="shared" si="4"/>
        <v>62.333333333333336</v>
      </c>
      <c r="CI28" s="19">
        <v>527</v>
      </c>
      <c r="CJ28" s="19">
        <v>-25.4</v>
      </c>
      <c r="CK28" s="19">
        <v>-21.1</v>
      </c>
      <c r="CL28" s="19">
        <v>-15</v>
      </c>
      <c r="CM28" s="19">
        <v>-3.7</v>
      </c>
      <c r="CN28" s="19">
        <v>3.4</v>
      </c>
      <c r="CO28" s="19">
        <v>8.3000000000000007</v>
      </c>
      <c r="CP28" s="19">
        <v>10.9</v>
      </c>
      <c r="CQ28" s="19">
        <v>9.4</v>
      </c>
      <c r="CR28" s="19">
        <v>4.0999999999999996</v>
      </c>
      <c r="CS28" s="19">
        <v>-1.4</v>
      </c>
      <c r="CT28" s="19">
        <v>-10.9</v>
      </c>
      <c r="CU28" s="19">
        <v>-19.8</v>
      </c>
      <c r="CV28" s="19">
        <v>-14.7</v>
      </c>
      <c r="CW28" s="19">
        <v>-9.6</v>
      </c>
      <c r="CX28" s="19">
        <v>-3.6</v>
      </c>
      <c r="CY28" s="19">
        <v>7.5</v>
      </c>
      <c r="CZ28" s="19">
        <v>16.600000000000001</v>
      </c>
      <c r="DA28" s="19">
        <v>21.1</v>
      </c>
      <c r="DB28" s="19">
        <v>24</v>
      </c>
      <c r="DC28" s="19">
        <v>22.9</v>
      </c>
      <c r="DD28" s="19">
        <v>16.399999999999999</v>
      </c>
      <c r="DE28" s="19">
        <v>9.8000000000000007</v>
      </c>
      <c r="DF28" s="19">
        <v>-2.2999999999999998</v>
      </c>
      <c r="DG28" s="19">
        <v>-10.199999999999999</v>
      </c>
      <c r="DH28" s="21">
        <v>0.7</v>
      </c>
      <c r="DI28" s="21">
        <v>-20.100000000000001</v>
      </c>
      <c r="DJ28" s="21">
        <v>-15.4</v>
      </c>
      <c r="DK28" s="21">
        <v>-9.3000000000000007</v>
      </c>
      <c r="DL28" s="21">
        <v>1.9</v>
      </c>
      <c r="DM28" s="21">
        <v>10</v>
      </c>
      <c r="DN28" s="21">
        <v>14.7</v>
      </c>
      <c r="DO28" s="21">
        <v>17.399999999999999</v>
      </c>
      <c r="DP28" s="21">
        <v>16.100000000000001</v>
      </c>
      <c r="DQ28" s="21">
        <v>10.199999999999999</v>
      </c>
      <c r="DR28" s="21">
        <v>4.2</v>
      </c>
      <c r="DS28" s="21">
        <v>-6.6</v>
      </c>
      <c r="DT28" s="21">
        <v>-15</v>
      </c>
      <c r="DU28" s="35">
        <f t="shared" si="5"/>
        <v>2.5999999999999996</v>
      </c>
      <c r="DV28" s="35">
        <f t="shared" si="6"/>
        <v>-16.833333333333332</v>
      </c>
      <c r="DW28" s="35">
        <f t="shared" si="7"/>
        <v>0.86666666666666659</v>
      </c>
      <c r="DX28" s="35">
        <f t="shared" si="8"/>
        <v>16.066666666666666</v>
      </c>
      <c r="DY28" s="28">
        <v>3.2388059701492526</v>
      </c>
      <c r="DZ28" s="28">
        <v>7.1850746268656751</v>
      </c>
      <c r="EA28" s="28">
        <v>7.353731343283588</v>
      </c>
      <c r="EB28" s="7">
        <v>20.21</v>
      </c>
      <c r="EC28" s="5">
        <v>22.41</v>
      </c>
      <c r="ED28" s="28">
        <v>19.100000000000001</v>
      </c>
      <c r="EE28" s="28">
        <v>0.29447999999999996</v>
      </c>
      <c r="EF28" s="7">
        <v>105.07142857142857</v>
      </c>
      <c r="EG28" s="7">
        <v>6.9071428571428584</v>
      </c>
      <c r="EH28" s="53"/>
      <c r="EI28" s="53"/>
      <c r="EJ28" s="7">
        <v>4.6615384615384619</v>
      </c>
      <c r="EK28" s="7">
        <v>2.2000000000000002</v>
      </c>
      <c r="EL28" s="7">
        <v>9.19</v>
      </c>
      <c r="EM28" s="7">
        <v>6.8254615384615382</v>
      </c>
      <c r="EN28" s="7">
        <v>4.8318461538461532</v>
      </c>
      <c r="EO28" s="15">
        <v>274.92</v>
      </c>
      <c r="EP28" s="15">
        <v>306.64</v>
      </c>
      <c r="EQ28" s="15">
        <v>97.18</v>
      </c>
      <c r="ER28" s="15">
        <v>1878.64</v>
      </c>
      <c r="ES28" s="15">
        <v>359.85</v>
      </c>
      <c r="ET28" s="15">
        <v>328.35</v>
      </c>
      <c r="EU28" s="15">
        <v>48.81</v>
      </c>
      <c r="EV28" s="15">
        <v>160.18</v>
      </c>
      <c r="EW28" s="15">
        <v>28.37</v>
      </c>
    </row>
    <row r="29" spans="1:153" x14ac:dyDescent="0.2">
      <c r="A29" s="6" t="s">
        <v>28</v>
      </c>
      <c r="B29" s="1">
        <v>10.281440744640966</v>
      </c>
      <c r="C29" s="1">
        <v>0</v>
      </c>
      <c r="D29" s="36">
        <v>1.1711089996565198</v>
      </c>
      <c r="E29" s="1">
        <v>0</v>
      </c>
      <c r="F29" s="36">
        <v>0</v>
      </c>
      <c r="G29" s="1">
        <v>0</v>
      </c>
      <c r="H29" s="36">
        <v>0</v>
      </c>
      <c r="I29" s="1">
        <v>1.5633526213563314</v>
      </c>
      <c r="J29" s="1">
        <v>0</v>
      </c>
      <c r="K29" s="72">
        <f t="shared" si="9"/>
        <v>13.015902365653817</v>
      </c>
      <c r="L29" s="1">
        <v>0</v>
      </c>
      <c r="M29" s="1">
        <v>1.8018267296806099</v>
      </c>
      <c r="N29" s="36">
        <v>0</v>
      </c>
      <c r="O29" s="1">
        <v>0</v>
      </c>
      <c r="P29" s="1">
        <v>0</v>
      </c>
      <c r="Q29" s="1">
        <v>0</v>
      </c>
      <c r="R29" s="1">
        <v>0</v>
      </c>
      <c r="S29" s="36">
        <v>0</v>
      </c>
      <c r="T29" s="1">
        <v>0</v>
      </c>
      <c r="U29" s="1">
        <v>2.4900691393305681</v>
      </c>
      <c r="V29" s="1">
        <v>0</v>
      </c>
      <c r="W29" s="1">
        <v>0.78065065558411439</v>
      </c>
      <c r="X29" s="36">
        <v>0</v>
      </c>
      <c r="Y29" s="1">
        <v>0</v>
      </c>
      <c r="Z29" s="1">
        <v>0</v>
      </c>
      <c r="AA29" s="1">
        <v>1.8257469256563692</v>
      </c>
      <c r="AB29" s="1">
        <v>0.5713008797835315</v>
      </c>
      <c r="AC29" s="1">
        <v>0</v>
      </c>
      <c r="AD29" s="72">
        <f t="shared" si="10"/>
        <v>7.4695943300351928</v>
      </c>
      <c r="AE29" s="36">
        <v>0</v>
      </c>
      <c r="AF29" s="36">
        <v>0</v>
      </c>
      <c r="AG29" s="36">
        <v>0</v>
      </c>
      <c r="AH29" s="13">
        <v>0</v>
      </c>
      <c r="AI29" s="65" t="s">
        <v>28</v>
      </c>
      <c r="AJ29" s="67">
        <v>227.4528607294032</v>
      </c>
      <c r="AK29" s="68">
        <f t="shared" si="11"/>
        <v>2.274528607294032E-4</v>
      </c>
      <c r="AL29" s="70">
        <v>3.19</v>
      </c>
      <c r="AM29" s="60">
        <f t="shared" si="12"/>
        <v>144196.01437514415</v>
      </c>
      <c r="AN29" s="60">
        <f t="shared" si="13"/>
        <v>0</v>
      </c>
      <c r="AO29" s="60">
        <f t="shared" si="14"/>
        <v>16424.667937453469</v>
      </c>
      <c r="AP29" s="60">
        <f t="shared" si="15"/>
        <v>0</v>
      </c>
      <c r="AQ29" s="60">
        <f t="shared" si="16"/>
        <v>0</v>
      </c>
      <c r="AR29" s="60">
        <f t="shared" si="17"/>
        <v>0</v>
      </c>
      <c r="AS29" s="60">
        <f t="shared" si="18"/>
        <v>0</v>
      </c>
      <c r="AT29" s="60">
        <f t="shared" si="19"/>
        <v>21925.839253610262</v>
      </c>
      <c r="AU29" s="60">
        <f t="shared" si="20"/>
        <v>0</v>
      </c>
      <c r="AV29" s="60">
        <f t="shared" si="21"/>
        <v>0</v>
      </c>
      <c r="AW29" s="60">
        <f t="shared" si="22"/>
        <v>25270.41097328399</v>
      </c>
      <c r="AX29" s="60">
        <f t="shared" si="23"/>
        <v>0</v>
      </c>
      <c r="AY29" s="60">
        <f t="shared" si="24"/>
        <v>0</v>
      </c>
      <c r="AZ29" s="60">
        <f t="shared" si="36"/>
        <v>0</v>
      </c>
      <c r="BA29" s="60">
        <f t="shared" si="25"/>
        <v>0</v>
      </c>
      <c r="BB29" s="60">
        <f t="shared" si="26"/>
        <v>0</v>
      </c>
      <c r="BC29" s="60">
        <f t="shared" si="27"/>
        <v>0</v>
      </c>
      <c r="BD29" s="60">
        <f t="shared" si="37"/>
        <v>0</v>
      </c>
      <c r="BE29" s="60">
        <f t="shared" si="28"/>
        <v>34922.930971242189</v>
      </c>
      <c r="BF29" s="60">
        <f t="shared" si="29"/>
        <v>0</v>
      </c>
      <c r="BG29" s="60">
        <f t="shared" si="30"/>
        <v>10948.534933029325</v>
      </c>
      <c r="BH29" s="60">
        <f t="shared" si="31"/>
        <v>0</v>
      </c>
      <c r="BI29" s="60">
        <f t="shared" si="32"/>
        <v>0</v>
      </c>
      <c r="BJ29" s="60">
        <f t="shared" si="33"/>
        <v>0</v>
      </c>
      <c r="BK29" s="60">
        <f t="shared" si="38"/>
        <v>25605.888948447606</v>
      </c>
      <c r="BL29" s="60">
        <f t="shared" si="34"/>
        <v>8012.4286002170929</v>
      </c>
      <c r="BM29" s="60">
        <f t="shared" si="35"/>
        <v>0</v>
      </c>
      <c r="BN29" s="5">
        <v>51.400832999999999</v>
      </c>
      <c r="BO29" s="5">
        <v>-109.11215</v>
      </c>
      <c r="BP29" s="5">
        <v>15</v>
      </c>
      <c r="BQ29" s="28">
        <v>0.57295545921999902</v>
      </c>
      <c r="BR29" s="19">
        <v>20</v>
      </c>
      <c r="BS29" s="19">
        <v>16</v>
      </c>
      <c r="BT29" s="19">
        <v>20</v>
      </c>
      <c r="BU29" s="19">
        <v>25</v>
      </c>
      <c r="BV29" s="19">
        <v>37</v>
      </c>
      <c r="BW29" s="19">
        <v>64</v>
      </c>
      <c r="BX29" s="19">
        <v>48</v>
      </c>
      <c r="BY29" s="19">
        <v>38</v>
      </c>
      <c r="BZ29" s="19">
        <v>32</v>
      </c>
      <c r="CA29" s="19">
        <v>15</v>
      </c>
      <c r="CB29" s="19">
        <v>14</v>
      </c>
      <c r="CC29" s="19">
        <v>16</v>
      </c>
      <c r="CD29" s="19">
        <v>345</v>
      </c>
      <c r="CE29" s="35">
        <f t="shared" si="1"/>
        <v>20.333333333333332</v>
      </c>
      <c r="CF29" s="35">
        <f t="shared" si="2"/>
        <v>17.333333333333332</v>
      </c>
      <c r="CG29" s="35">
        <f t="shared" si="3"/>
        <v>27.333333333333332</v>
      </c>
      <c r="CH29" s="35">
        <f t="shared" si="4"/>
        <v>50</v>
      </c>
      <c r="CI29" s="19">
        <v>709</v>
      </c>
      <c r="CJ29" s="19">
        <v>-19.7</v>
      </c>
      <c r="CK29" s="19">
        <v>-15.4</v>
      </c>
      <c r="CL29" s="19">
        <v>-10.199999999999999</v>
      </c>
      <c r="CM29" s="19">
        <v>-2</v>
      </c>
      <c r="CN29" s="19">
        <v>4</v>
      </c>
      <c r="CO29" s="19">
        <v>8.4</v>
      </c>
      <c r="CP29" s="19">
        <v>10.9</v>
      </c>
      <c r="CQ29" s="19">
        <v>9.8000000000000007</v>
      </c>
      <c r="CR29" s="19">
        <v>4.5</v>
      </c>
      <c r="CS29" s="19">
        <v>-1</v>
      </c>
      <c r="CT29" s="19">
        <v>-9.1999999999999993</v>
      </c>
      <c r="CU29" s="19">
        <v>-15.2</v>
      </c>
      <c r="CV29" s="19">
        <v>-8.5</v>
      </c>
      <c r="CW29" s="19">
        <v>-4.4000000000000004</v>
      </c>
      <c r="CX29" s="19">
        <v>1</v>
      </c>
      <c r="CY29" s="19">
        <v>11.3</v>
      </c>
      <c r="CZ29" s="19">
        <v>18.8</v>
      </c>
      <c r="DA29" s="19">
        <v>23.1</v>
      </c>
      <c r="DB29" s="19">
        <v>26.5</v>
      </c>
      <c r="DC29" s="19">
        <v>25.8</v>
      </c>
      <c r="DD29" s="19">
        <v>19.100000000000001</v>
      </c>
      <c r="DE29" s="19">
        <v>12.7</v>
      </c>
      <c r="DF29" s="19">
        <v>1.7</v>
      </c>
      <c r="DG29" s="19">
        <v>-4.7</v>
      </c>
      <c r="DH29" s="21">
        <v>3.6</v>
      </c>
      <c r="DI29" s="21">
        <v>-14.1</v>
      </c>
      <c r="DJ29" s="21">
        <v>-9.9</v>
      </c>
      <c r="DK29" s="21">
        <v>-4.5999999999999996</v>
      </c>
      <c r="DL29" s="21">
        <v>4.5999999999999996</v>
      </c>
      <c r="DM29" s="21">
        <v>11.4</v>
      </c>
      <c r="DN29" s="21">
        <v>15.7</v>
      </c>
      <c r="DO29" s="21">
        <v>18.7</v>
      </c>
      <c r="DP29" s="21">
        <v>17.8</v>
      </c>
      <c r="DQ29" s="21">
        <v>11.8</v>
      </c>
      <c r="DR29" s="21">
        <v>5.8</v>
      </c>
      <c r="DS29" s="21">
        <v>-3.8</v>
      </c>
      <c r="DT29" s="21">
        <v>-10</v>
      </c>
      <c r="DU29" s="35">
        <f t="shared" si="5"/>
        <v>4.6000000000000005</v>
      </c>
      <c r="DV29" s="35">
        <f t="shared" si="6"/>
        <v>-11.333333333333334</v>
      </c>
      <c r="DW29" s="35">
        <f t="shared" si="7"/>
        <v>3.8000000000000003</v>
      </c>
      <c r="DX29" s="35">
        <f t="shared" si="8"/>
        <v>17.400000000000002</v>
      </c>
      <c r="DY29" s="29">
        <v>1.1000000000000003</v>
      </c>
      <c r="DZ29" s="29">
        <v>6.4777777777777779</v>
      </c>
      <c r="EA29" s="29">
        <v>6.7555555555555564</v>
      </c>
      <c r="EB29" s="7">
        <v>17.579999999999998</v>
      </c>
      <c r="EC29" s="5">
        <v>19.7</v>
      </c>
      <c r="ED29" s="28">
        <v>21.4</v>
      </c>
      <c r="EE29" s="28">
        <v>3.6365999999999996E-2</v>
      </c>
      <c r="EF29" s="7">
        <v>55.480000000000004</v>
      </c>
      <c r="EG29" s="7">
        <v>3.5086666666666662</v>
      </c>
      <c r="EH29" s="53">
        <v>60582.933333333334</v>
      </c>
      <c r="EI29" s="53">
        <v>50226.066666666666</v>
      </c>
      <c r="EJ29" s="7">
        <v>40.842666666666659</v>
      </c>
      <c r="EK29" s="7">
        <v>32.299999999999997</v>
      </c>
      <c r="EL29" s="7">
        <v>8.3300000000000018</v>
      </c>
      <c r="EM29" s="7">
        <v>0</v>
      </c>
      <c r="EN29" s="7">
        <v>0</v>
      </c>
      <c r="EO29" s="15">
        <v>2999.7</v>
      </c>
      <c r="EP29" s="15">
        <v>3116.86</v>
      </c>
      <c r="EQ29" s="15">
        <v>86.96</v>
      </c>
      <c r="ER29" s="15">
        <v>47768.37</v>
      </c>
      <c r="ES29" s="15">
        <v>9193</v>
      </c>
      <c r="ET29" s="15">
        <v>7274</v>
      </c>
      <c r="EU29" s="15">
        <v>1823</v>
      </c>
      <c r="EV29" s="15">
        <v>4615.29</v>
      </c>
      <c r="EW29" s="15">
        <v>535.29999999999995</v>
      </c>
    </row>
    <row r="30" spans="1:153" s="5" customFormat="1" x14ac:dyDescent="0.2">
      <c r="A30" s="6" t="s">
        <v>82</v>
      </c>
      <c r="B30" s="1">
        <v>282.79184772896201</v>
      </c>
      <c r="C30" s="1">
        <v>1.9950281047741252</v>
      </c>
      <c r="D30" s="36">
        <v>24.913628949143053</v>
      </c>
      <c r="E30" s="1">
        <v>1.0611315980324028</v>
      </c>
      <c r="F30" s="36">
        <v>0.39029605425939529</v>
      </c>
      <c r="G30" s="1">
        <v>0.3220211500726467</v>
      </c>
      <c r="H30" s="36">
        <v>0</v>
      </c>
      <c r="I30" s="1">
        <v>4.5131056825360547</v>
      </c>
      <c r="J30" s="1">
        <v>0.43515270646099247</v>
      </c>
      <c r="K30" s="72">
        <f t="shared" si="9"/>
        <v>316.42221197424067</v>
      </c>
      <c r="L30" s="1">
        <v>109.59878567688735</v>
      </c>
      <c r="M30" s="1">
        <v>106.92311091154701</v>
      </c>
      <c r="N30" s="36">
        <v>20.189553811022538</v>
      </c>
      <c r="O30" s="1">
        <v>4.2089724617233673</v>
      </c>
      <c r="P30" s="1">
        <v>14.074320339028386</v>
      </c>
      <c r="Q30" s="1">
        <v>0.19685187586448766</v>
      </c>
      <c r="R30" s="1">
        <v>1.7709510447084855</v>
      </c>
      <c r="S30" s="36">
        <v>0</v>
      </c>
      <c r="T30" s="1">
        <v>76.116051146301885</v>
      </c>
      <c r="U30" s="1">
        <v>123.95687829385493</v>
      </c>
      <c r="V30" s="1">
        <v>34.202826886596313</v>
      </c>
      <c r="W30" s="1">
        <v>60.271856355791449</v>
      </c>
      <c r="X30" s="36">
        <v>1.7793612637012015</v>
      </c>
      <c r="Y30" s="1">
        <v>0.95818815242949529</v>
      </c>
      <c r="Z30" s="1">
        <v>2.7679393913409087</v>
      </c>
      <c r="AA30" s="1">
        <v>103.98692453769821</v>
      </c>
      <c r="AB30" s="1">
        <v>46.075629379580221</v>
      </c>
      <c r="AC30" s="1">
        <v>4.2093825633963142</v>
      </c>
      <c r="AD30" s="72">
        <f t="shared" si="10"/>
        <v>711.28758409147235</v>
      </c>
      <c r="AE30" s="36">
        <v>2.2251383463049255</v>
      </c>
      <c r="AF30" s="36">
        <v>0.40627352030390601</v>
      </c>
      <c r="AG30" s="36">
        <v>1.4104890509917223</v>
      </c>
      <c r="AH30" s="13">
        <v>0</v>
      </c>
      <c r="AI30" s="65" t="s">
        <v>244</v>
      </c>
      <c r="AJ30" s="67">
        <v>1853.7164343614902</v>
      </c>
      <c r="AK30" s="68">
        <f t="shared" si="11"/>
        <v>1.8537164343614902E-3</v>
      </c>
      <c r="AL30" s="70">
        <v>3.15</v>
      </c>
      <c r="AM30" s="60">
        <f t="shared" si="12"/>
        <v>480545.08436888462</v>
      </c>
      <c r="AN30" s="60">
        <f t="shared" si="13"/>
        <v>3390.129371218055</v>
      </c>
      <c r="AO30" s="60">
        <f t="shared" si="14"/>
        <v>42335.456348711836</v>
      </c>
      <c r="AP30" s="60">
        <f t="shared" si="15"/>
        <v>1803.1692829833544</v>
      </c>
      <c r="AQ30" s="60">
        <f t="shared" si="16"/>
        <v>663.22580310972489</v>
      </c>
      <c r="AR30" s="60">
        <f t="shared" si="17"/>
        <v>547.20700746132945</v>
      </c>
      <c r="AS30" s="60">
        <f t="shared" si="18"/>
        <v>0</v>
      </c>
      <c r="AT30" s="60">
        <f t="shared" si="19"/>
        <v>7669.0709735684841</v>
      </c>
      <c r="AU30" s="60">
        <f t="shared" si="20"/>
        <v>739.45022007871046</v>
      </c>
      <c r="AV30" s="60">
        <f t="shared" si="21"/>
        <v>186240.01410502207</v>
      </c>
      <c r="AW30" s="60">
        <f t="shared" si="22"/>
        <v>181693.26933080034</v>
      </c>
      <c r="AX30" s="60">
        <f t="shared" si="23"/>
        <v>34307.887293790387</v>
      </c>
      <c r="AY30" s="60">
        <f t="shared" si="24"/>
        <v>7152.2607280521815</v>
      </c>
      <c r="AZ30" s="60">
        <f t="shared" si="36"/>
        <v>23916.338144356061</v>
      </c>
      <c r="BA30" s="60">
        <f t="shared" si="25"/>
        <v>334.50823301716201</v>
      </c>
      <c r="BB30" s="60">
        <f t="shared" si="26"/>
        <v>3009.3576813722502</v>
      </c>
      <c r="BC30" s="60">
        <f t="shared" si="27"/>
        <v>0</v>
      </c>
      <c r="BD30" s="60">
        <f t="shared" si="37"/>
        <v>129343.17065244007</v>
      </c>
      <c r="BE30" s="60">
        <f t="shared" si="28"/>
        <v>210638.56336804706</v>
      </c>
      <c r="BF30" s="60">
        <f t="shared" si="29"/>
        <v>58120.488493100551</v>
      </c>
      <c r="BG30" s="60">
        <f t="shared" si="30"/>
        <v>102419.30426977026</v>
      </c>
      <c r="BH30" s="60">
        <f t="shared" si="31"/>
        <v>3023.6490742390242</v>
      </c>
      <c r="BI30" s="60">
        <f t="shared" si="32"/>
        <v>1628.2386152510735</v>
      </c>
      <c r="BJ30" s="60">
        <f t="shared" si="33"/>
        <v>4703.5290409598765</v>
      </c>
      <c r="BK30" s="60">
        <f t="shared" si="38"/>
        <v>176703.84003828315</v>
      </c>
      <c r="BL30" s="60">
        <f t="shared" si="34"/>
        <v>78295.811514273126</v>
      </c>
      <c r="BM30" s="60">
        <f t="shared" si="35"/>
        <v>7152.957609325842</v>
      </c>
      <c r="BN30" s="5">
        <v>51.518300000000004</v>
      </c>
      <c r="BO30" s="5">
        <v>-102.649933</v>
      </c>
      <c r="BP30" s="5">
        <v>5.2</v>
      </c>
      <c r="BQ30" s="28">
        <v>46.901090468699898</v>
      </c>
      <c r="BR30" s="19">
        <v>21</v>
      </c>
      <c r="BS30" s="19">
        <v>15</v>
      </c>
      <c r="BT30" s="19">
        <v>25</v>
      </c>
      <c r="BU30" s="19">
        <v>22</v>
      </c>
      <c r="BV30" s="19">
        <v>45</v>
      </c>
      <c r="BW30" s="19">
        <v>70</v>
      </c>
      <c r="BX30" s="19">
        <v>63</v>
      </c>
      <c r="BY30" s="19">
        <v>57</v>
      </c>
      <c r="BZ30" s="19">
        <v>46</v>
      </c>
      <c r="CA30" s="19">
        <v>26</v>
      </c>
      <c r="CB30" s="19">
        <v>20</v>
      </c>
      <c r="CC30" s="19">
        <v>20</v>
      </c>
      <c r="CD30" s="19">
        <v>430</v>
      </c>
      <c r="CE30" s="35">
        <f t="shared" si="1"/>
        <v>30.666666666666668</v>
      </c>
      <c r="CF30" s="35">
        <f t="shared" si="2"/>
        <v>18.666666666666668</v>
      </c>
      <c r="CG30" s="35">
        <f t="shared" si="3"/>
        <v>30.666666666666668</v>
      </c>
      <c r="CH30" s="35">
        <f t="shared" si="4"/>
        <v>63.333333333333336</v>
      </c>
      <c r="CI30" s="19">
        <v>481</v>
      </c>
      <c r="CJ30" s="19">
        <v>-25.3</v>
      </c>
      <c r="CK30" s="19">
        <v>-21.3</v>
      </c>
      <c r="CL30" s="19">
        <v>-14.9</v>
      </c>
      <c r="CM30" s="19">
        <v>-3.5</v>
      </c>
      <c r="CN30" s="19">
        <v>3.6</v>
      </c>
      <c r="CO30" s="19">
        <v>8.5</v>
      </c>
      <c r="CP30" s="19">
        <v>11.2</v>
      </c>
      <c r="CQ30" s="19">
        <v>9.6999999999999993</v>
      </c>
      <c r="CR30" s="19">
        <v>4.3</v>
      </c>
      <c r="CS30" s="19">
        <v>-1.1000000000000001</v>
      </c>
      <c r="CT30" s="19">
        <v>-10.7</v>
      </c>
      <c r="CU30" s="19">
        <v>-19.8</v>
      </c>
      <c r="CV30" s="19">
        <v>-14.6</v>
      </c>
      <c r="CW30" s="19">
        <v>-9.5</v>
      </c>
      <c r="CX30" s="19">
        <v>-3.2</v>
      </c>
      <c r="CY30" s="19">
        <v>7.8</v>
      </c>
      <c r="CZ30" s="19">
        <v>16.8</v>
      </c>
      <c r="DA30" s="19">
        <v>21.6</v>
      </c>
      <c r="DB30" s="19">
        <v>24.5</v>
      </c>
      <c r="DC30" s="19">
        <v>23.4</v>
      </c>
      <c r="DD30" s="19">
        <v>16.8</v>
      </c>
      <c r="DE30" s="19">
        <v>10.199999999999999</v>
      </c>
      <c r="DF30" s="19">
        <v>-1.9</v>
      </c>
      <c r="DG30" s="19">
        <v>-9.9</v>
      </c>
      <c r="DH30" s="21">
        <v>0.9</v>
      </c>
      <c r="DI30" s="21">
        <v>-20</v>
      </c>
      <c r="DJ30" s="21">
        <v>-15.4</v>
      </c>
      <c r="DK30" s="21">
        <v>-9.1</v>
      </c>
      <c r="DL30" s="21">
        <v>2.1</v>
      </c>
      <c r="DM30" s="21">
        <v>10.199999999999999</v>
      </c>
      <c r="DN30" s="21">
        <v>15</v>
      </c>
      <c r="DO30" s="21">
        <v>17.8</v>
      </c>
      <c r="DP30" s="21">
        <v>16.5</v>
      </c>
      <c r="DQ30" s="21">
        <v>10.5</v>
      </c>
      <c r="DR30" s="21">
        <v>4.5</v>
      </c>
      <c r="DS30" s="21">
        <v>-6.3</v>
      </c>
      <c r="DT30" s="21">
        <v>-14.9</v>
      </c>
      <c r="DU30" s="35">
        <f t="shared" si="5"/>
        <v>2.9</v>
      </c>
      <c r="DV30" s="35">
        <f t="shared" si="6"/>
        <v>-16.766666666666666</v>
      </c>
      <c r="DW30" s="35">
        <f t="shared" si="7"/>
        <v>1.0666666666666664</v>
      </c>
      <c r="DX30" s="35">
        <f t="shared" si="8"/>
        <v>16.433333333333334</v>
      </c>
      <c r="DY30" s="28">
        <v>8.0494623655914008</v>
      </c>
      <c r="DZ30" s="28">
        <v>6.6612903225806441</v>
      </c>
      <c r="EA30" s="28">
        <v>6.90967741935484</v>
      </c>
      <c r="EB30" s="7">
        <v>19.77</v>
      </c>
      <c r="EC30" s="5">
        <v>21.3</v>
      </c>
      <c r="EE30" s="28">
        <v>0.354375</v>
      </c>
      <c r="EF30" s="7">
        <v>77.866666666666646</v>
      </c>
      <c r="EG30" s="7">
        <v>6.2788888888888881</v>
      </c>
      <c r="EH30" s="53">
        <v>944.11111111111109</v>
      </c>
      <c r="EI30" s="53">
        <v>848.33333333333337</v>
      </c>
      <c r="EJ30" s="7">
        <v>0.4655555555555555</v>
      </c>
      <c r="EK30" s="7"/>
      <c r="EL30" s="7">
        <v>8.6177777777777784</v>
      </c>
      <c r="EM30" s="7">
        <v>0</v>
      </c>
      <c r="EN30" s="7">
        <v>0</v>
      </c>
      <c r="EO30" s="15">
        <v>200.22</v>
      </c>
      <c r="EP30" s="15">
        <v>241.2</v>
      </c>
      <c r="EQ30" s="15">
        <v>68.48</v>
      </c>
      <c r="ER30" s="15">
        <v>294.58999999999997</v>
      </c>
      <c r="ES30" s="15">
        <v>17.39</v>
      </c>
      <c r="ET30" s="15">
        <v>66.91</v>
      </c>
      <c r="EU30" s="15">
        <v>15.16</v>
      </c>
      <c r="EV30" s="15">
        <v>5.83</v>
      </c>
      <c r="EW30" s="15">
        <v>241.2</v>
      </c>
    </row>
    <row r="31" spans="1:153" x14ac:dyDescent="0.2">
      <c r="A31" s="3" t="s">
        <v>39</v>
      </c>
      <c r="B31" s="2">
        <v>198.05623403800101</v>
      </c>
      <c r="C31" s="2">
        <v>10.453856552390558</v>
      </c>
      <c r="D31" s="37">
        <v>12.916591872682964</v>
      </c>
      <c r="E31" s="2">
        <v>8.245635467823389</v>
      </c>
      <c r="F31" s="37">
        <v>6.6916375645010273</v>
      </c>
      <c r="G31" s="2">
        <v>4.9249058602671401</v>
      </c>
      <c r="H31" s="37">
        <v>2.0027230583388245</v>
      </c>
      <c r="I31" s="2">
        <v>85.887065788690805</v>
      </c>
      <c r="J31" s="2">
        <v>5.6782029830138532</v>
      </c>
      <c r="K31" s="72">
        <f t="shared" si="9"/>
        <v>334.85685318570961</v>
      </c>
      <c r="L31" s="2">
        <v>99.50849795719661</v>
      </c>
      <c r="M31" s="2">
        <v>120.87699624995356</v>
      </c>
      <c r="N31" s="37">
        <v>9.3385628517105328</v>
      </c>
      <c r="O31" s="2">
        <v>4.7259479994290077</v>
      </c>
      <c r="P31" s="2">
        <v>8.2692579306716887</v>
      </c>
      <c r="Q31" s="2">
        <v>0</v>
      </c>
      <c r="R31" s="2">
        <v>0.81596633218619674</v>
      </c>
      <c r="S31" s="37">
        <v>0</v>
      </c>
      <c r="T31" s="2">
        <v>90.997093831034064</v>
      </c>
      <c r="U31" s="2">
        <v>111.31470360491058</v>
      </c>
      <c r="V31" s="2">
        <v>38.74586557140718</v>
      </c>
      <c r="W31" s="2">
        <v>44.373944925206509</v>
      </c>
      <c r="X31" s="37">
        <v>0</v>
      </c>
      <c r="Y31" s="2">
        <v>2.5682474265538535</v>
      </c>
      <c r="Z31" s="2">
        <v>2.4101944991611042</v>
      </c>
      <c r="AA31" s="2">
        <v>65.083248079480413</v>
      </c>
      <c r="AB31" s="2">
        <v>43.086076439899394</v>
      </c>
      <c r="AC31" s="2">
        <v>6.6780299569949308</v>
      </c>
      <c r="AD31" s="72">
        <f t="shared" si="10"/>
        <v>648.79263365579573</v>
      </c>
      <c r="AE31" s="37">
        <v>1.6921417710063671</v>
      </c>
      <c r="AF31" s="37">
        <v>0.56965954408089026</v>
      </c>
      <c r="AG31" s="37">
        <v>7.0751339237480897</v>
      </c>
      <c r="AH31" s="11">
        <v>0</v>
      </c>
      <c r="AI31" s="65" t="s">
        <v>245</v>
      </c>
      <c r="AJ31" s="67">
        <v>369.81720743443231</v>
      </c>
      <c r="AK31" s="68">
        <f t="shared" si="11"/>
        <v>3.698172074344323E-4</v>
      </c>
      <c r="AL31" s="70">
        <v>5.54</v>
      </c>
      <c r="AM31" s="60">
        <f t="shared" si="12"/>
        <v>2966956.4166103927</v>
      </c>
      <c r="AN31" s="60">
        <f t="shared" si="13"/>
        <v>156602.67866392282</v>
      </c>
      <c r="AO31" s="60">
        <f t="shared" si="14"/>
        <v>193495.37429880319</v>
      </c>
      <c r="AP31" s="60">
        <f t="shared" si="15"/>
        <v>123522.70141415925</v>
      </c>
      <c r="AQ31" s="60">
        <f t="shared" si="16"/>
        <v>100243.23195915218</v>
      </c>
      <c r="AR31" s="60">
        <f t="shared" si="17"/>
        <v>73776.930649494825</v>
      </c>
      <c r="AS31" s="60">
        <f t="shared" si="18"/>
        <v>30001.54000450133</v>
      </c>
      <c r="AT31" s="60">
        <f t="shared" si="19"/>
        <v>1286620.3489292958</v>
      </c>
      <c r="AU31" s="60">
        <f t="shared" si="20"/>
        <v>85061.603120439016</v>
      </c>
      <c r="AV31" s="60">
        <f t="shared" si="21"/>
        <v>1490674.4943192222</v>
      </c>
      <c r="AW31" s="60">
        <f t="shared" si="22"/>
        <v>1810782.5859981691</v>
      </c>
      <c r="AX31" s="60">
        <f t="shared" si="23"/>
        <v>139895.16214615016</v>
      </c>
      <c r="AY31" s="60">
        <f t="shared" si="24"/>
        <v>70796.467526402659</v>
      </c>
      <c r="AZ31" s="60">
        <f t="shared" si="36"/>
        <v>123876.57473738145</v>
      </c>
      <c r="BA31" s="60">
        <f t="shared" si="25"/>
        <v>0</v>
      </c>
      <c r="BB31" s="60">
        <f t="shared" si="26"/>
        <v>12223.480653244063</v>
      </c>
      <c r="BC31" s="60">
        <f t="shared" si="27"/>
        <v>0</v>
      </c>
      <c r="BD31" s="60">
        <f t="shared" si="37"/>
        <v>1363170.4790624396</v>
      </c>
      <c r="BE31" s="60">
        <f t="shared" si="28"/>
        <v>1667535.8679207512</v>
      </c>
      <c r="BF31" s="60">
        <f t="shared" si="29"/>
        <v>580427.54893619462</v>
      </c>
      <c r="BG31" s="60">
        <f t="shared" si="30"/>
        <v>664738.28135547054</v>
      </c>
      <c r="BH31" s="60">
        <f t="shared" si="31"/>
        <v>0</v>
      </c>
      <c r="BI31" s="60">
        <f t="shared" si="32"/>
        <v>38473.306425664239</v>
      </c>
      <c r="BJ31" s="60">
        <f t="shared" si="33"/>
        <v>36105.614495290567</v>
      </c>
      <c r="BK31" s="60">
        <f t="shared" si="38"/>
        <v>974971.38346178259</v>
      </c>
      <c r="BL31" s="60">
        <f t="shared" si="34"/>
        <v>645445.53005788149</v>
      </c>
      <c r="BM31" s="60">
        <f t="shared" si="35"/>
        <v>100039.3849123726</v>
      </c>
      <c r="BN31" s="5">
        <v>49.768349999999998</v>
      </c>
      <c r="BO31" s="5">
        <v>-107.64490000000001</v>
      </c>
      <c r="BP31" s="5">
        <v>7.2</v>
      </c>
      <c r="BQ31" s="28">
        <v>1.7103823527099999</v>
      </c>
      <c r="BR31" s="19">
        <v>18</v>
      </c>
      <c r="BS31" s="19">
        <v>15</v>
      </c>
      <c r="BT31" s="19">
        <v>18</v>
      </c>
      <c r="BU31" s="19">
        <v>24</v>
      </c>
      <c r="BV31" s="19">
        <v>44</v>
      </c>
      <c r="BW31" s="19">
        <v>63</v>
      </c>
      <c r="BX31" s="19">
        <v>47</v>
      </c>
      <c r="BY31" s="19">
        <v>34</v>
      </c>
      <c r="BZ31" s="19">
        <v>31</v>
      </c>
      <c r="CA31" s="19">
        <v>16</v>
      </c>
      <c r="CB31" s="19">
        <v>13</v>
      </c>
      <c r="CC31" s="19">
        <v>16</v>
      </c>
      <c r="CD31" s="19">
        <v>339</v>
      </c>
      <c r="CE31" s="35">
        <f t="shared" si="1"/>
        <v>20</v>
      </c>
      <c r="CF31" s="35">
        <f t="shared" si="2"/>
        <v>16.333333333333332</v>
      </c>
      <c r="CG31" s="35">
        <f t="shared" si="3"/>
        <v>28.666666666666668</v>
      </c>
      <c r="CH31" s="35">
        <f t="shared" si="4"/>
        <v>48</v>
      </c>
      <c r="CI31" s="19">
        <v>758</v>
      </c>
      <c r="CJ31" s="19">
        <v>-18.600000000000001</v>
      </c>
      <c r="CK31" s="19">
        <v>-15.1</v>
      </c>
      <c r="CL31" s="19">
        <v>-9.5</v>
      </c>
      <c r="CM31" s="19">
        <v>-2</v>
      </c>
      <c r="CN31" s="19">
        <v>3.9</v>
      </c>
      <c r="CO31" s="19">
        <v>8.3000000000000007</v>
      </c>
      <c r="CP31" s="19">
        <v>10.7</v>
      </c>
      <c r="CQ31" s="19">
        <v>9.6999999999999993</v>
      </c>
      <c r="CR31" s="19">
        <v>4.2</v>
      </c>
      <c r="CS31" s="19">
        <v>-0.9</v>
      </c>
      <c r="CT31" s="19">
        <v>-9.1999999999999993</v>
      </c>
      <c r="CU31" s="19">
        <v>-15.3</v>
      </c>
      <c r="CV31" s="19">
        <v>-7.3</v>
      </c>
      <c r="CW31" s="19">
        <v>-3.4</v>
      </c>
      <c r="CX31" s="19">
        <v>2.1</v>
      </c>
      <c r="CY31" s="19">
        <v>11.7</v>
      </c>
      <c r="CZ31" s="19">
        <v>18.899999999999999</v>
      </c>
      <c r="DA31" s="19">
        <v>23.7</v>
      </c>
      <c r="DB31" s="19">
        <v>27.5</v>
      </c>
      <c r="DC31" s="19">
        <v>26.9</v>
      </c>
      <c r="DD31" s="19">
        <v>19.600000000000001</v>
      </c>
      <c r="DE31" s="19">
        <v>13.2</v>
      </c>
      <c r="DF31" s="19">
        <v>2.2999999999999998</v>
      </c>
      <c r="DG31" s="19">
        <v>-4.0999999999999996</v>
      </c>
      <c r="DH31" s="21">
        <v>4</v>
      </c>
      <c r="DI31" s="21">
        <v>-13</v>
      </c>
      <c r="DJ31" s="21">
        <v>-9.3000000000000007</v>
      </c>
      <c r="DK31" s="21">
        <v>-3.7</v>
      </c>
      <c r="DL31" s="21">
        <v>4.8</v>
      </c>
      <c r="DM31" s="21">
        <v>11.4</v>
      </c>
      <c r="DN31" s="21">
        <v>16</v>
      </c>
      <c r="DO31" s="21">
        <v>19.100000000000001</v>
      </c>
      <c r="DP31" s="21">
        <v>18.3</v>
      </c>
      <c r="DQ31" s="21">
        <v>11.9</v>
      </c>
      <c r="DR31" s="21">
        <v>6.1</v>
      </c>
      <c r="DS31" s="21">
        <v>-3.5</v>
      </c>
      <c r="DT31" s="21">
        <v>-9.6999999999999993</v>
      </c>
      <c r="DU31" s="35">
        <f t="shared" si="5"/>
        <v>4.833333333333333</v>
      </c>
      <c r="DV31" s="35">
        <f t="shared" si="6"/>
        <v>-10.666666666666666</v>
      </c>
      <c r="DW31" s="35">
        <f t="shared" si="7"/>
        <v>4.166666666666667</v>
      </c>
      <c r="DX31" s="35">
        <f t="shared" si="8"/>
        <v>17.8</v>
      </c>
      <c r="DY31" s="28">
        <v>1.5315789473684209</v>
      </c>
      <c r="DZ31" s="28">
        <v>6.568421052631578</v>
      </c>
      <c r="EA31" s="28">
        <v>6.810526315789474</v>
      </c>
      <c r="EB31" s="7">
        <v>19.8</v>
      </c>
      <c r="EC31" s="5">
        <v>20.7</v>
      </c>
      <c r="ED31" s="5"/>
      <c r="EE31" s="28">
        <v>0.13129800000000003</v>
      </c>
      <c r="EF31" s="7">
        <v>63.407142857142865</v>
      </c>
      <c r="EG31" s="7">
        <v>4.888571428571427</v>
      </c>
      <c r="EH31" s="53">
        <v>2666.5</v>
      </c>
      <c r="EI31" s="53">
        <v>2401.9285714285716</v>
      </c>
      <c r="EJ31" s="7">
        <v>1.3814285714285712</v>
      </c>
      <c r="EK31" s="7"/>
      <c r="EL31" s="7">
        <v>8.725714285714286</v>
      </c>
      <c r="EM31" s="7">
        <v>0</v>
      </c>
      <c r="EN31" s="7">
        <v>0</v>
      </c>
      <c r="EO31" s="15">
        <v>388</v>
      </c>
      <c r="EP31" s="15">
        <v>445.35</v>
      </c>
      <c r="EQ31" s="15">
        <v>69.650000000000006</v>
      </c>
      <c r="ER31" s="15">
        <v>995.35</v>
      </c>
      <c r="ES31" s="15">
        <v>441.1</v>
      </c>
      <c r="ET31" s="15">
        <v>87.52</v>
      </c>
      <c r="EU31" s="15">
        <v>17.52</v>
      </c>
      <c r="EV31" s="15">
        <v>19.010000000000002</v>
      </c>
      <c r="EW31" s="15">
        <v>27.67</v>
      </c>
    </row>
    <row r="32" spans="1:153" x14ac:dyDescent="0.2">
      <c r="A32" s="6" t="s">
        <v>73</v>
      </c>
      <c r="B32" s="1">
        <v>287.76775086674445</v>
      </c>
      <c r="C32" s="1">
        <v>19.055810506722434</v>
      </c>
      <c r="D32" s="36">
        <v>34.826818234408655</v>
      </c>
      <c r="E32" s="1">
        <v>16.344605953534661</v>
      </c>
      <c r="F32" s="36">
        <v>9.681857914648937</v>
      </c>
      <c r="G32" s="1">
        <v>9.9694413064711114</v>
      </c>
      <c r="H32" s="36">
        <v>2.9955801768035291</v>
      </c>
      <c r="I32" s="1">
        <v>125.71464951953388</v>
      </c>
      <c r="J32" s="1">
        <v>7.5070553514140279</v>
      </c>
      <c r="K32" s="72">
        <f t="shared" si="9"/>
        <v>513.86356983028168</v>
      </c>
      <c r="L32" s="1">
        <v>223.41093447923808</v>
      </c>
      <c r="M32" s="1">
        <v>320.38205585117277</v>
      </c>
      <c r="N32" s="36">
        <v>0</v>
      </c>
      <c r="O32" s="1">
        <v>10.375226149046139</v>
      </c>
      <c r="P32" s="1">
        <v>17.736606405945935</v>
      </c>
      <c r="Q32" s="1">
        <v>0.23706347593502122</v>
      </c>
      <c r="R32" s="1">
        <v>1.4063362693430308</v>
      </c>
      <c r="S32" s="36">
        <v>0</v>
      </c>
      <c r="T32" s="1">
        <v>262.46616557832306</v>
      </c>
      <c r="U32" s="1">
        <v>313.69293443439636</v>
      </c>
      <c r="V32" s="1">
        <v>101.21052384255538</v>
      </c>
      <c r="W32" s="1">
        <v>93.90239830630982</v>
      </c>
      <c r="X32" s="36">
        <v>0</v>
      </c>
      <c r="Y32" s="1">
        <v>2.7087537162447854</v>
      </c>
      <c r="Z32" s="1">
        <v>4.9202858346704135</v>
      </c>
      <c r="AA32" s="1">
        <v>171.18754823801234</v>
      </c>
      <c r="AB32" s="1">
        <v>95.112366166576834</v>
      </c>
      <c r="AC32" s="1">
        <v>9.2084136668152272</v>
      </c>
      <c r="AD32" s="72">
        <f t="shared" si="10"/>
        <v>1627.9576124145851</v>
      </c>
      <c r="AE32" s="36">
        <v>2.8497794854951177</v>
      </c>
      <c r="AF32" s="36">
        <v>5.2265698635802975</v>
      </c>
      <c r="AG32" s="36">
        <v>9.0294539723713623</v>
      </c>
      <c r="AH32" s="13">
        <v>0</v>
      </c>
      <c r="AI32" s="65" t="s">
        <v>73</v>
      </c>
      <c r="AJ32" s="67">
        <v>1742.0879148775366</v>
      </c>
      <c r="AK32" s="68">
        <f t="shared" si="11"/>
        <v>1.7420879148775366E-3</v>
      </c>
      <c r="AL32" s="70">
        <v>3.39</v>
      </c>
      <c r="AM32" s="60">
        <f t="shared" si="12"/>
        <v>559979.01547169662</v>
      </c>
      <c r="AN32" s="60">
        <f t="shared" si="13"/>
        <v>37081.479680851917</v>
      </c>
      <c r="AO32" s="60">
        <f t="shared" si="14"/>
        <v>67770.927521154867</v>
      </c>
      <c r="AP32" s="60">
        <f t="shared" si="15"/>
        <v>31805.636047006003</v>
      </c>
      <c r="AQ32" s="60">
        <f t="shared" si="16"/>
        <v>18840.322609646912</v>
      </c>
      <c r="AR32" s="60">
        <f t="shared" si="17"/>
        <v>19399.94287332672</v>
      </c>
      <c r="AS32" s="60">
        <f t="shared" si="18"/>
        <v>5829.2217704052146</v>
      </c>
      <c r="AT32" s="60">
        <f t="shared" si="19"/>
        <v>244633.26921200674</v>
      </c>
      <c r="AU32" s="60">
        <f t="shared" si="20"/>
        <v>14608.285508416799</v>
      </c>
      <c r="AV32" s="60">
        <f t="shared" si="21"/>
        <v>434744.4588856225</v>
      </c>
      <c r="AW32" s="60">
        <f t="shared" si="22"/>
        <v>623444.52312662126</v>
      </c>
      <c r="AX32" s="60">
        <f t="shared" si="23"/>
        <v>0</v>
      </c>
      <c r="AY32" s="60">
        <f t="shared" si="24"/>
        <v>20189.576165987521</v>
      </c>
      <c r="AZ32" s="60">
        <f t="shared" si="36"/>
        <v>34514.386560326646</v>
      </c>
      <c r="BA32" s="60">
        <f t="shared" si="25"/>
        <v>461.31149671411146</v>
      </c>
      <c r="BB32" s="60">
        <f t="shared" si="26"/>
        <v>2736.6471647947883</v>
      </c>
      <c r="BC32" s="60">
        <f t="shared" si="27"/>
        <v>0</v>
      </c>
      <c r="BD32" s="60">
        <f t="shared" si="37"/>
        <v>510743.62763894297</v>
      </c>
      <c r="BE32" s="60">
        <f t="shared" si="28"/>
        <v>610427.8886564452</v>
      </c>
      <c r="BF32" s="60">
        <f t="shared" si="29"/>
        <v>196949.69059605806</v>
      </c>
      <c r="BG32" s="60">
        <f t="shared" si="30"/>
        <v>182728.51073693825</v>
      </c>
      <c r="BH32" s="60">
        <f t="shared" si="31"/>
        <v>0</v>
      </c>
      <c r="BI32" s="60">
        <f t="shared" si="32"/>
        <v>5271.0744501751142</v>
      </c>
      <c r="BJ32" s="60">
        <f t="shared" si="33"/>
        <v>9574.5850924551305</v>
      </c>
      <c r="BK32" s="60">
        <f t="shared" si="38"/>
        <v>333120.83940818621</v>
      </c>
      <c r="BL32" s="60">
        <f t="shared" si="34"/>
        <v>185083.0365971291</v>
      </c>
      <c r="BM32" s="60">
        <f t="shared" si="35"/>
        <v>17919.028117876616</v>
      </c>
      <c r="BN32" s="5">
        <v>51.238384000000003</v>
      </c>
      <c r="BO32" s="5">
        <v>-104.63157</v>
      </c>
      <c r="BP32" s="5">
        <v>2</v>
      </c>
      <c r="BQ32" s="28">
        <v>0.68844617775599903</v>
      </c>
      <c r="BR32" s="19">
        <v>18</v>
      </c>
      <c r="BS32" s="19">
        <v>13</v>
      </c>
      <c r="BT32" s="19">
        <v>22</v>
      </c>
      <c r="BU32" s="19">
        <v>21</v>
      </c>
      <c r="BV32" s="19">
        <v>50</v>
      </c>
      <c r="BW32" s="19">
        <v>68</v>
      </c>
      <c r="BX32" s="19">
        <v>65</v>
      </c>
      <c r="BY32" s="19">
        <v>47</v>
      </c>
      <c r="BZ32" s="19">
        <v>45</v>
      </c>
      <c r="CA32" s="19">
        <v>23</v>
      </c>
      <c r="CB32" s="19">
        <v>15</v>
      </c>
      <c r="CC32" s="19">
        <v>19</v>
      </c>
      <c r="CD32" s="19">
        <v>406</v>
      </c>
      <c r="CE32" s="35">
        <f t="shared" si="1"/>
        <v>27.666666666666668</v>
      </c>
      <c r="CF32" s="35">
        <f t="shared" si="2"/>
        <v>16.666666666666668</v>
      </c>
      <c r="CG32" s="35">
        <f t="shared" si="3"/>
        <v>31</v>
      </c>
      <c r="CH32" s="35">
        <f t="shared" si="4"/>
        <v>60</v>
      </c>
      <c r="CI32" s="19">
        <v>628</v>
      </c>
      <c r="CJ32" s="19">
        <v>-23.1</v>
      </c>
      <c r="CK32" s="19">
        <v>-19.3</v>
      </c>
      <c r="CL32" s="19">
        <v>-12.9</v>
      </c>
      <c r="CM32" s="19">
        <v>-2.8</v>
      </c>
      <c r="CN32" s="19">
        <v>3.9</v>
      </c>
      <c r="CO32" s="19">
        <v>8.9</v>
      </c>
      <c r="CP32" s="19">
        <v>11.5</v>
      </c>
      <c r="CQ32" s="19">
        <v>10.1</v>
      </c>
      <c r="CR32" s="19">
        <v>4.7</v>
      </c>
      <c r="CS32" s="19">
        <v>-1.2</v>
      </c>
      <c r="CT32" s="19">
        <v>-10.3</v>
      </c>
      <c r="CU32" s="19">
        <v>-18.7</v>
      </c>
      <c r="CV32" s="19">
        <v>-13.1</v>
      </c>
      <c r="CW32" s="19">
        <v>-8.9</v>
      </c>
      <c r="CX32" s="19">
        <v>-2.9</v>
      </c>
      <c r="CY32" s="19">
        <v>8.3000000000000007</v>
      </c>
      <c r="CZ32" s="19">
        <v>17</v>
      </c>
      <c r="DA32" s="19">
        <v>21.4</v>
      </c>
      <c r="DB32" s="19">
        <v>24.4</v>
      </c>
      <c r="DC32" s="19">
        <v>23.7</v>
      </c>
      <c r="DD32" s="19">
        <v>16.899999999999999</v>
      </c>
      <c r="DE32" s="19">
        <v>10.199999999999999</v>
      </c>
      <c r="DF32" s="19">
        <v>-1.5</v>
      </c>
      <c r="DG32" s="19">
        <v>-9.1999999999999993</v>
      </c>
      <c r="DH32" s="21">
        <v>1.5</v>
      </c>
      <c r="DI32" s="21">
        <v>-18.100000000000001</v>
      </c>
      <c r="DJ32" s="21">
        <v>-14.1</v>
      </c>
      <c r="DK32" s="21">
        <v>-7.9</v>
      </c>
      <c r="DL32" s="21">
        <v>2.7</v>
      </c>
      <c r="DM32" s="21">
        <v>10.4</v>
      </c>
      <c r="DN32" s="21">
        <v>15.1</v>
      </c>
      <c r="DO32" s="21">
        <v>17.899999999999999</v>
      </c>
      <c r="DP32" s="21">
        <v>16.899999999999999</v>
      </c>
      <c r="DQ32" s="21">
        <v>10.8</v>
      </c>
      <c r="DR32" s="21">
        <v>4.5</v>
      </c>
      <c r="DS32" s="21">
        <v>-5.9</v>
      </c>
      <c r="DT32" s="21">
        <v>-14</v>
      </c>
      <c r="DU32" s="35">
        <f t="shared" si="5"/>
        <v>3.1333333333333333</v>
      </c>
      <c r="DV32" s="35">
        <f t="shared" si="6"/>
        <v>-15.4</v>
      </c>
      <c r="DW32" s="35">
        <f t="shared" si="7"/>
        <v>1.7333333333333334</v>
      </c>
      <c r="DX32" s="35">
        <f t="shared" si="8"/>
        <v>16.633333333333333</v>
      </c>
      <c r="DY32" s="29">
        <v>2.62</v>
      </c>
      <c r="DZ32" s="29">
        <v>6.9799999999999995</v>
      </c>
      <c r="EA32" s="29">
        <v>7.1599999999999993</v>
      </c>
      <c r="EB32" s="7">
        <v>21.27</v>
      </c>
      <c r="EC32" s="5">
        <v>21.3</v>
      </c>
      <c r="ED32" s="5"/>
      <c r="EE32" s="28">
        <v>0.42680100000000004</v>
      </c>
      <c r="EF32" s="7">
        <v>82.175000000000011</v>
      </c>
      <c r="EG32" s="7">
        <v>6.3075000000000001</v>
      </c>
      <c r="EH32" s="53">
        <v>1284.5</v>
      </c>
      <c r="EI32" s="53">
        <v>1190.75</v>
      </c>
      <c r="EJ32" s="7">
        <v>0.64</v>
      </c>
      <c r="EK32" s="7"/>
      <c r="EL32" s="7">
        <v>8.9775000000000009</v>
      </c>
      <c r="EM32" s="7">
        <v>0</v>
      </c>
      <c r="EN32" s="7">
        <v>0</v>
      </c>
      <c r="EO32" s="15">
        <v>386.6</v>
      </c>
      <c r="EP32" s="15">
        <v>432.9</v>
      </c>
      <c r="EQ32" s="15">
        <v>56.43</v>
      </c>
      <c r="ER32" s="15">
        <v>359.32</v>
      </c>
      <c r="ES32" s="15">
        <v>41.3</v>
      </c>
      <c r="ET32" s="15">
        <v>130.16999999999999</v>
      </c>
      <c r="EU32" s="15">
        <v>51.11</v>
      </c>
      <c r="EV32" s="15">
        <v>25.43</v>
      </c>
      <c r="EW32" s="15">
        <v>38.229999999999997</v>
      </c>
    </row>
    <row r="33" spans="1:153" x14ac:dyDescent="0.2">
      <c r="A33" s="6" t="s">
        <v>63</v>
      </c>
      <c r="B33" s="2">
        <v>203.13586874581642</v>
      </c>
      <c r="C33" s="2">
        <v>13.678967995159086</v>
      </c>
      <c r="D33" s="36">
        <v>42.57557837174712</v>
      </c>
      <c r="E33" s="2">
        <v>9.8289275924883217</v>
      </c>
      <c r="F33" s="36">
        <v>1.0013668897814858</v>
      </c>
      <c r="G33" s="2">
        <v>1.6167063683431924</v>
      </c>
      <c r="H33" s="36">
        <v>0.64788915753260223</v>
      </c>
      <c r="I33" s="2">
        <v>47.996255952237128</v>
      </c>
      <c r="J33" s="2">
        <v>0.79394233681589177</v>
      </c>
      <c r="K33" s="72">
        <f t="shared" si="9"/>
        <v>321.27550340992121</v>
      </c>
      <c r="L33" s="2">
        <v>435.90127787019236</v>
      </c>
      <c r="M33" s="2">
        <v>702.25508924717337</v>
      </c>
      <c r="N33" s="36">
        <v>0</v>
      </c>
      <c r="O33" s="2">
        <v>35.349030951018257</v>
      </c>
      <c r="P33" s="2">
        <v>97.714969137786468</v>
      </c>
      <c r="Q33" s="2">
        <v>4.8667713064663269</v>
      </c>
      <c r="R33" s="2">
        <v>21.901089505141453</v>
      </c>
      <c r="S33" s="36">
        <v>1.0028679748350751</v>
      </c>
      <c r="T33" s="2">
        <v>289.86810611025641</v>
      </c>
      <c r="U33" s="2">
        <v>407.42460536898767</v>
      </c>
      <c r="V33" s="2">
        <v>176.41830504532115</v>
      </c>
      <c r="W33" s="2">
        <v>283.43871953388503</v>
      </c>
      <c r="X33" s="36">
        <v>8.5179655121215347</v>
      </c>
      <c r="Y33" s="2">
        <v>12.205991691254701</v>
      </c>
      <c r="Z33" s="2">
        <v>27.802642632310413</v>
      </c>
      <c r="AA33" s="2">
        <v>291.65083191534382</v>
      </c>
      <c r="AB33" s="2">
        <v>146.44200253977633</v>
      </c>
      <c r="AC33" s="2">
        <v>41.54970870009987</v>
      </c>
      <c r="AD33" s="72">
        <f t="shared" si="10"/>
        <v>2984.3099750419697</v>
      </c>
      <c r="AE33" s="36">
        <v>1.9983208674841335</v>
      </c>
      <c r="AF33" s="36">
        <v>2.558207523856503</v>
      </c>
      <c r="AG33" s="36">
        <v>5.6996630351786424</v>
      </c>
      <c r="AH33" s="13">
        <v>0</v>
      </c>
      <c r="AI33" s="65" t="s">
        <v>63</v>
      </c>
      <c r="AJ33" s="67">
        <v>2197.0032290026438</v>
      </c>
      <c r="AK33" s="68">
        <f t="shared" si="11"/>
        <v>2.1970032290026436E-3</v>
      </c>
      <c r="AL33" s="70">
        <v>2.61</v>
      </c>
      <c r="AM33" s="60">
        <f t="shared" si="12"/>
        <v>241321.72881114273</v>
      </c>
      <c r="AN33" s="60">
        <f t="shared" si="13"/>
        <v>16250.365951247426</v>
      </c>
      <c r="AO33" s="60">
        <f t="shared" si="14"/>
        <v>50579.015125392092</v>
      </c>
      <c r="AP33" s="60">
        <f t="shared" si="15"/>
        <v>11676.587761794159</v>
      </c>
      <c r="AQ33" s="60">
        <f t="shared" si="16"/>
        <v>1189.6057082793359</v>
      </c>
      <c r="AR33" s="60">
        <f t="shared" si="17"/>
        <v>1920.6178514772926</v>
      </c>
      <c r="AS33" s="60">
        <f t="shared" si="18"/>
        <v>769.68057162471155</v>
      </c>
      <c r="AT33" s="60">
        <f t="shared" si="19"/>
        <v>57018.681803306616</v>
      </c>
      <c r="AU33" s="60">
        <f t="shared" si="20"/>
        <v>943.18910037750527</v>
      </c>
      <c r="AV33" s="60">
        <f t="shared" si="21"/>
        <v>517842.81434928789</v>
      </c>
      <c r="AW33" s="60">
        <f t="shared" si="22"/>
        <v>834266.3127387315</v>
      </c>
      <c r="AX33" s="60">
        <f t="shared" si="23"/>
        <v>0</v>
      </c>
      <c r="AY33" s="60">
        <f t="shared" si="24"/>
        <v>41994.007821299667</v>
      </c>
      <c r="AZ33" s="60">
        <f t="shared" si="36"/>
        <v>116083.61156819938</v>
      </c>
      <c r="BA33" s="60">
        <f t="shared" si="25"/>
        <v>5781.6360678010769</v>
      </c>
      <c r="BB33" s="60">
        <f t="shared" si="26"/>
        <v>26018.097221626984</v>
      </c>
      <c r="BC33" s="60">
        <f t="shared" si="27"/>
        <v>1191.3889701053308</v>
      </c>
      <c r="BD33" s="60">
        <f t="shared" si="37"/>
        <v>344358.05417146196</v>
      </c>
      <c r="BE33" s="60">
        <f t="shared" si="28"/>
        <v>484013.04375678644</v>
      </c>
      <c r="BF33" s="60">
        <f t="shared" si="29"/>
        <v>209581.74757772926</v>
      </c>
      <c r="BG33" s="60">
        <f t="shared" si="30"/>
        <v>336720.05949634849</v>
      </c>
      <c r="BH33" s="60">
        <f t="shared" si="31"/>
        <v>10119.188580678438</v>
      </c>
      <c r="BI33" s="60">
        <f t="shared" si="32"/>
        <v>14500.496810210394</v>
      </c>
      <c r="BJ33" s="60">
        <f t="shared" si="33"/>
        <v>33029.035329762308</v>
      </c>
      <c r="BK33" s="60">
        <f t="shared" si="38"/>
        <v>346475.90010352753</v>
      </c>
      <c r="BL33" s="60">
        <f t="shared" si="34"/>
        <v>173970.44373135798</v>
      </c>
      <c r="BM33" s="60">
        <f t="shared" si="35"/>
        <v>49360.300556540584</v>
      </c>
      <c r="BN33" s="5">
        <v>52.513244</v>
      </c>
      <c r="BO33" s="5">
        <v>-103.507704</v>
      </c>
      <c r="BP33" s="5">
        <v>7.5</v>
      </c>
      <c r="BQ33" s="28">
        <v>11.0427221542</v>
      </c>
      <c r="BR33" s="19">
        <v>21</v>
      </c>
      <c r="BS33" s="19">
        <v>17</v>
      </c>
      <c r="BT33" s="19">
        <v>26</v>
      </c>
      <c r="BU33" s="19">
        <v>24</v>
      </c>
      <c r="BV33" s="19">
        <v>47</v>
      </c>
      <c r="BW33" s="19">
        <v>72</v>
      </c>
      <c r="BX33" s="19">
        <v>71</v>
      </c>
      <c r="BY33" s="19">
        <v>59</v>
      </c>
      <c r="BZ33" s="19">
        <v>49</v>
      </c>
      <c r="CA33" s="19">
        <v>29</v>
      </c>
      <c r="CB33" s="19">
        <v>24</v>
      </c>
      <c r="CC33" s="19">
        <v>23</v>
      </c>
      <c r="CD33" s="19">
        <v>462</v>
      </c>
      <c r="CE33" s="35">
        <f t="shared" ref="CE33:CE64" si="39">AVERAGE(BZ33:CB33)</f>
        <v>34</v>
      </c>
      <c r="CF33" s="35">
        <f t="shared" ref="CF33:CF64" si="40">AVERAGE(CC33,BR33,BS33)</f>
        <v>20.333333333333332</v>
      </c>
      <c r="CG33" s="35">
        <f t="shared" ref="CG33:CG64" si="41">AVERAGE(BT33:BV33)</f>
        <v>32.333333333333336</v>
      </c>
      <c r="CH33" s="35">
        <f t="shared" ref="CH33:CH64" si="42">AVERAGE(BW33:BY33)</f>
        <v>67.333333333333329</v>
      </c>
      <c r="CI33" s="19">
        <v>531</v>
      </c>
      <c r="CJ33" s="19">
        <v>-25.8</v>
      </c>
      <c r="CK33" s="19">
        <v>-21.8</v>
      </c>
      <c r="CL33" s="19">
        <v>-15.9</v>
      </c>
      <c r="CM33" s="19">
        <v>-4.0999999999999996</v>
      </c>
      <c r="CN33" s="19">
        <v>3.2</v>
      </c>
      <c r="CO33" s="19">
        <v>8.1</v>
      </c>
      <c r="CP33" s="19">
        <v>10.6</v>
      </c>
      <c r="CQ33" s="19">
        <v>9.1999999999999993</v>
      </c>
      <c r="CR33" s="19">
        <v>3.9</v>
      </c>
      <c r="CS33" s="19">
        <v>-1.6</v>
      </c>
      <c r="CT33" s="19">
        <v>-11.3</v>
      </c>
      <c r="CU33" s="19">
        <v>-20.9</v>
      </c>
      <c r="CV33" s="19">
        <v>-15.1</v>
      </c>
      <c r="CW33" s="19">
        <v>-10.1</v>
      </c>
      <c r="CX33" s="19">
        <v>-4.0999999999999996</v>
      </c>
      <c r="CY33" s="19">
        <v>7.1</v>
      </c>
      <c r="CZ33" s="19">
        <v>16.5</v>
      </c>
      <c r="DA33" s="19">
        <v>21</v>
      </c>
      <c r="DB33" s="19">
        <v>23.5</v>
      </c>
      <c r="DC33" s="19">
        <v>22.3</v>
      </c>
      <c r="DD33" s="19">
        <v>15.7</v>
      </c>
      <c r="DE33" s="19">
        <v>9.1</v>
      </c>
      <c r="DF33" s="19">
        <v>-3</v>
      </c>
      <c r="DG33" s="19">
        <v>-11.3</v>
      </c>
      <c r="DH33" s="21">
        <v>0.2</v>
      </c>
      <c r="DI33" s="21">
        <v>-20.5</v>
      </c>
      <c r="DJ33" s="21">
        <v>-16</v>
      </c>
      <c r="DK33" s="21">
        <v>-10</v>
      </c>
      <c r="DL33" s="21">
        <v>1.5</v>
      </c>
      <c r="DM33" s="21">
        <v>9.8000000000000007</v>
      </c>
      <c r="DN33" s="21">
        <v>14.5</v>
      </c>
      <c r="DO33" s="21">
        <v>17</v>
      </c>
      <c r="DP33" s="21">
        <v>15.7</v>
      </c>
      <c r="DQ33" s="21">
        <v>9.8000000000000007</v>
      </c>
      <c r="DR33" s="21">
        <v>3.7</v>
      </c>
      <c r="DS33" s="21">
        <v>-7.2</v>
      </c>
      <c r="DT33" s="21">
        <v>-16.100000000000001</v>
      </c>
      <c r="DU33" s="35">
        <f t="shared" ref="DU33:DU67" si="43">AVERAGE(DQ33:DS33)</f>
        <v>2.1</v>
      </c>
      <c r="DV33" s="35">
        <f t="shared" ref="DV33:DV67" si="44">AVERAGE(DT33,DI33,DJ33)</f>
        <v>-17.533333333333335</v>
      </c>
      <c r="DW33" s="35">
        <f t="shared" ref="DW33:DW67" si="45">AVERAGE(DK33:DM33)</f>
        <v>0.43333333333333357</v>
      </c>
      <c r="DX33" s="35">
        <f t="shared" ref="DX33:DX67" si="46">AVERAGE(DN33:DP33)</f>
        <v>15.733333333333334</v>
      </c>
      <c r="DY33" s="28">
        <v>5.4960000000000013</v>
      </c>
      <c r="DZ33" s="28">
        <v>6.1680000000000028</v>
      </c>
      <c r="EA33" s="28">
        <v>6.4799999999999986</v>
      </c>
      <c r="EB33" s="7">
        <v>20.149999999999999</v>
      </c>
      <c r="EC33" s="5">
        <v>21.1</v>
      </c>
      <c r="ED33" s="5"/>
      <c r="EE33" s="28">
        <v>0.44891999999999999</v>
      </c>
      <c r="EF33" s="7">
        <v>75.049999999999983</v>
      </c>
      <c r="EG33" s="7">
        <v>54.760714285714286</v>
      </c>
      <c r="EH33" s="53">
        <v>680.85714285714289</v>
      </c>
      <c r="EI33" s="53">
        <v>616.85714285714289</v>
      </c>
      <c r="EJ33" s="7">
        <v>0.33</v>
      </c>
      <c r="EK33" s="7"/>
      <c r="EL33" s="7">
        <v>8.2314285714285713</v>
      </c>
      <c r="EM33" s="7">
        <v>0</v>
      </c>
      <c r="EN33" s="7">
        <v>0</v>
      </c>
      <c r="EO33" s="15">
        <v>178.92</v>
      </c>
      <c r="EP33" s="15">
        <v>217.1</v>
      </c>
      <c r="EQ33" s="15">
        <v>52.63</v>
      </c>
      <c r="ER33" s="15">
        <v>186.68</v>
      </c>
      <c r="ES33" s="15">
        <v>23.82</v>
      </c>
      <c r="ET33" s="15">
        <v>43.41</v>
      </c>
      <c r="EU33" s="15">
        <v>10.62</v>
      </c>
      <c r="EV33" s="15">
        <v>7.07</v>
      </c>
      <c r="EW33" s="15">
        <v>1.22</v>
      </c>
    </row>
    <row r="34" spans="1:153" x14ac:dyDescent="0.2">
      <c r="A34" s="6" t="s">
        <v>98</v>
      </c>
      <c r="B34" s="1">
        <v>46.273666496101576</v>
      </c>
      <c r="C34" s="1">
        <v>3.7749901027106576</v>
      </c>
      <c r="D34" s="36">
        <v>5.4241506383213158</v>
      </c>
      <c r="E34" s="1">
        <v>2.9763038563055595</v>
      </c>
      <c r="F34" s="36">
        <v>2.4183290877650574</v>
      </c>
      <c r="G34" s="1">
        <v>1.8155656095093848</v>
      </c>
      <c r="H34" s="36">
        <v>0.68053099206171241</v>
      </c>
      <c r="I34" s="1">
        <v>26.21697735107993</v>
      </c>
      <c r="J34" s="1">
        <v>2.3831636646664998</v>
      </c>
      <c r="K34" s="72">
        <f t="shared" si="9"/>
        <v>91.963677798521701</v>
      </c>
      <c r="L34" s="1">
        <v>26.14850325620187</v>
      </c>
      <c r="M34" s="1">
        <v>48.845068300717614</v>
      </c>
      <c r="N34" s="36">
        <v>0</v>
      </c>
      <c r="O34" s="1">
        <v>1.9475618375859833</v>
      </c>
      <c r="P34" s="1">
        <v>3.8731752939981843</v>
      </c>
      <c r="Q34" s="1">
        <v>0.34730475062230604</v>
      </c>
      <c r="R34" s="1">
        <v>0.35246560445825087</v>
      </c>
      <c r="S34" s="36">
        <v>0</v>
      </c>
      <c r="T34" s="1">
        <v>26.893660218681035</v>
      </c>
      <c r="U34" s="1">
        <v>44.960424149330862</v>
      </c>
      <c r="V34" s="1">
        <v>14.748758300934414</v>
      </c>
      <c r="W34" s="1">
        <v>16.5026059830417</v>
      </c>
      <c r="X34" s="36">
        <v>0</v>
      </c>
      <c r="Y34" s="1">
        <v>0.81378819754290954</v>
      </c>
      <c r="Z34" s="1">
        <v>0.79191562196308518</v>
      </c>
      <c r="AA34" s="1">
        <v>24.687321674014907</v>
      </c>
      <c r="AB34" s="1">
        <v>15.116573694072605</v>
      </c>
      <c r="AC34" s="1">
        <v>2.3027163273620852</v>
      </c>
      <c r="AD34" s="72">
        <f t="shared" si="10"/>
        <v>228.33184321052775</v>
      </c>
      <c r="AE34" s="36">
        <v>0.34110811404203178</v>
      </c>
      <c r="AF34" s="36">
        <v>0.31924149568876853</v>
      </c>
      <c r="AG34" s="36">
        <v>2.3468836072616095</v>
      </c>
      <c r="AH34" s="13">
        <v>0</v>
      </c>
      <c r="AI34" s="65" t="s">
        <v>98</v>
      </c>
      <c r="AJ34" s="67">
        <v>519.85682142130599</v>
      </c>
      <c r="AK34" s="68">
        <f t="shared" si="11"/>
        <v>5.1985682142130594E-4</v>
      </c>
      <c r="AL34" s="70">
        <v>3.56</v>
      </c>
      <c r="AM34" s="60">
        <f t="shared" ref="AM34:AM65" si="47">(B34*AL34)/AK34</f>
        <v>316883.89175260346</v>
      </c>
      <c r="AN34" s="60">
        <f t="shared" si="13"/>
        <v>25851.280990999334</v>
      </c>
      <c r="AO34" s="60">
        <f t="shared" si="14"/>
        <v>37144.797330214431</v>
      </c>
      <c r="AP34" s="60">
        <f t="shared" si="15"/>
        <v>20381.846100391551</v>
      </c>
      <c r="AQ34" s="60">
        <f t="shared" si="16"/>
        <v>16560.812896338692</v>
      </c>
      <c r="AR34" s="60">
        <f t="shared" si="17"/>
        <v>12433.064843089336</v>
      </c>
      <c r="AS34" s="60">
        <f t="shared" si="18"/>
        <v>4660.3030525135364</v>
      </c>
      <c r="AT34" s="60">
        <f t="shared" si="19"/>
        <v>179534.89407847056</v>
      </c>
      <c r="AU34" s="60">
        <f t="shared" si="20"/>
        <v>16319.998693134447</v>
      </c>
      <c r="AV34" s="60">
        <f t="shared" si="21"/>
        <v>179065.9807782672</v>
      </c>
      <c r="AW34" s="60">
        <f t="shared" si="22"/>
        <v>334492.95264634193</v>
      </c>
      <c r="AX34" s="60">
        <f t="shared" si="23"/>
        <v>0</v>
      </c>
      <c r="AY34" s="60">
        <f t="shared" si="24"/>
        <v>13336.980214764078</v>
      </c>
      <c r="AZ34" s="60">
        <f t="shared" si="36"/>
        <v>26523.657050291855</v>
      </c>
      <c r="BA34" s="60">
        <f t="shared" si="25"/>
        <v>2378.3566191072323</v>
      </c>
      <c r="BB34" s="60">
        <f t="shared" si="26"/>
        <v>2413.698349558575</v>
      </c>
      <c r="BC34" s="60">
        <f t="shared" si="27"/>
        <v>0</v>
      </c>
      <c r="BD34" s="60">
        <f t="shared" si="37"/>
        <v>184168.84502302812</v>
      </c>
      <c r="BE34" s="60">
        <f t="shared" si="28"/>
        <v>307890.75640867976</v>
      </c>
      <c r="BF34" s="60">
        <f t="shared" si="29"/>
        <v>101000.07807491012</v>
      </c>
      <c r="BG34" s="60">
        <f t="shared" si="30"/>
        <v>113010.49611892361</v>
      </c>
      <c r="BH34" s="60">
        <f t="shared" si="31"/>
        <v>0</v>
      </c>
      <c r="BI34" s="60">
        <f t="shared" si="32"/>
        <v>5572.8536471485131</v>
      </c>
      <c r="BJ34" s="60">
        <f t="shared" si="33"/>
        <v>5423.0693876070391</v>
      </c>
      <c r="BK34" s="60">
        <f t="shared" si="38"/>
        <v>169059.75172011292</v>
      </c>
      <c r="BL34" s="60">
        <f t="shared" si="34"/>
        <v>103518.89238226491</v>
      </c>
      <c r="BM34" s="60">
        <f t="shared" si="35"/>
        <v>15769.092156944906</v>
      </c>
      <c r="BN34" s="5">
        <v>50.109549999999999</v>
      </c>
      <c r="BO34" s="5">
        <v>-108.497017</v>
      </c>
      <c r="BP34" s="5">
        <v>5</v>
      </c>
      <c r="BQ34" s="28">
        <v>0.58548994503700003</v>
      </c>
      <c r="BR34" s="19">
        <v>21</v>
      </c>
      <c r="BS34" s="19">
        <v>17</v>
      </c>
      <c r="BT34" s="19">
        <v>21</v>
      </c>
      <c r="BU34" s="19">
        <v>26</v>
      </c>
      <c r="BV34" s="19">
        <v>42</v>
      </c>
      <c r="BW34" s="19">
        <v>68</v>
      </c>
      <c r="BX34" s="19">
        <v>48</v>
      </c>
      <c r="BY34" s="19">
        <v>37</v>
      </c>
      <c r="BZ34" s="19">
        <v>33</v>
      </c>
      <c r="CA34" s="19">
        <v>16</v>
      </c>
      <c r="CB34" s="19">
        <v>15</v>
      </c>
      <c r="CC34" s="19">
        <v>17</v>
      </c>
      <c r="CD34" s="19">
        <v>361</v>
      </c>
      <c r="CE34" s="35">
        <f t="shared" si="39"/>
        <v>21.333333333333332</v>
      </c>
      <c r="CF34" s="35">
        <f t="shared" si="40"/>
        <v>18.333333333333332</v>
      </c>
      <c r="CG34" s="35">
        <f t="shared" si="41"/>
        <v>29.666666666666668</v>
      </c>
      <c r="CH34" s="35">
        <f t="shared" si="42"/>
        <v>51</v>
      </c>
      <c r="CI34" s="19">
        <v>793</v>
      </c>
      <c r="CJ34" s="19">
        <v>-18.7</v>
      </c>
      <c r="CK34" s="19">
        <v>-14.9</v>
      </c>
      <c r="CL34" s="19">
        <v>-9.8000000000000007</v>
      </c>
      <c r="CM34" s="19">
        <v>-2.1</v>
      </c>
      <c r="CN34" s="19">
        <v>3.7</v>
      </c>
      <c r="CO34" s="19">
        <v>8.1999999999999993</v>
      </c>
      <c r="CP34" s="19">
        <v>10.5</v>
      </c>
      <c r="CQ34" s="19">
        <v>9.4</v>
      </c>
      <c r="CR34" s="19">
        <v>4.2</v>
      </c>
      <c r="CS34" s="19">
        <v>-1</v>
      </c>
      <c r="CT34" s="19">
        <v>-9.1</v>
      </c>
      <c r="CU34" s="19">
        <v>-14.9</v>
      </c>
      <c r="CV34" s="19">
        <v>-8</v>
      </c>
      <c r="CW34" s="19">
        <v>-4.2</v>
      </c>
      <c r="CX34" s="19">
        <v>1.1000000000000001</v>
      </c>
      <c r="CY34" s="19">
        <v>10.8</v>
      </c>
      <c r="CZ34" s="19">
        <v>18</v>
      </c>
      <c r="DA34" s="19">
        <v>22.6</v>
      </c>
      <c r="DB34" s="19">
        <v>26</v>
      </c>
      <c r="DC34" s="19">
        <v>25.3</v>
      </c>
      <c r="DD34" s="19">
        <v>18.5</v>
      </c>
      <c r="DE34" s="19">
        <v>12.4</v>
      </c>
      <c r="DF34" s="19">
        <v>1.6</v>
      </c>
      <c r="DG34" s="19">
        <v>-4.4000000000000004</v>
      </c>
      <c r="DH34" s="21">
        <v>3.5</v>
      </c>
      <c r="DI34" s="21">
        <v>-13.4</v>
      </c>
      <c r="DJ34" s="21">
        <v>-9.6</v>
      </c>
      <c r="DK34" s="21">
        <v>-4.4000000000000004</v>
      </c>
      <c r="DL34" s="21">
        <v>4.3</v>
      </c>
      <c r="DM34" s="21">
        <v>10.8</v>
      </c>
      <c r="DN34" s="21">
        <v>15.4</v>
      </c>
      <c r="DO34" s="21">
        <v>18.2</v>
      </c>
      <c r="DP34" s="21">
        <v>17.3</v>
      </c>
      <c r="DQ34" s="21">
        <v>11.3</v>
      </c>
      <c r="DR34" s="21">
        <v>5.7</v>
      </c>
      <c r="DS34" s="21">
        <v>-3.8</v>
      </c>
      <c r="DT34" s="21">
        <v>-9.6999999999999993</v>
      </c>
      <c r="DU34" s="35">
        <f t="shared" si="43"/>
        <v>4.3999999999999995</v>
      </c>
      <c r="DV34" s="35">
        <f t="shared" si="44"/>
        <v>-10.9</v>
      </c>
      <c r="DW34" s="35">
        <f t="shared" si="45"/>
        <v>3.5666666666666664</v>
      </c>
      <c r="DX34" s="35">
        <f t="shared" si="46"/>
        <v>16.966666666666669</v>
      </c>
      <c r="DY34" s="29">
        <v>1.55</v>
      </c>
      <c r="DZ34" s="29">
        <v>6.95</v>
      </c>
      <c r="EA34" s="29">
        <v>7.125</v>
      </c>
      <c r="EB34" s="7">
        <v>20.079999999999998</v>
      </c>
      <c r="EC34" s="5">
        <v>20.100000000000001</v>
      </c>
      <c r="ED34" s="29">
        <v>19</v>
      </c>
      <c r="EE34" s="28">
        <v>26.74</v>
      </c>
      <c r="EF34" s="7">
        <v>99.466666666666683</v>
      </c>
      <c r="EG34" s="7">
        <v>7.46</v>
      </c>
      <c r="EH34" s="53">
        <v>3848.1111111111113</v>
      </c>
      <c r="EI34" s="53">
        <v>3486.3333333333335</v>
      </c>
      <c r="EJ34" s="7">
        <v>2.0399999999999996</v>
      </c>
      <c r="EK34" s="7">
        <v>1.5</v>
      </c>
      <c r="EL34" s="7">
        <v>8.956666666666667</v>
      </c>
      <c r="EM34" s="7">
        <v>0</v>
      </c>
      <c r="EN34" s="7">
        <v>0</v>
      </c>
      <c r="EO34" s="15">
        <v>310.05</v>
      </c>
      <c r="EP34" s="15">
        <v>336.31</v>
      </c>
      <c r="EQ34" s="15">
        <v>126.3</v>
      </c>
      <c r="ER34" s="15">
        <v>1584.97</v>
      </c>
      <c r="ES34" s="15">
        <v>533.29999999999995</v>
      </c>
      <c r="ET34" s="15">
        <v>224.73</v>
      </c>
      <c r="EU34" s="15">
        <v>46.63</v>
      </c>
      <c r="EV34" s="15">
        <v>107.46</v>
      </c>
      <c r="EW34" s="15">
        <v>41.35</v>
      </c>
    </row>
    <row r="35" spans="1:153" x14ac:dyDescent="0.2">
      <c r="A35" s="6" t="s">
        <v>116</v>
      </c>
      <c r="B35" s="1">
        <v>115.90808660165398</v>
      </c>
      <c r="C35" s="1">
        <v>7.5919213384752453</v>
      </c>
      <c r="D35" s="36">
        <v>15.807150708581375</v>
      </c>
      <c r="E35" s="1">
        <v>4.6098624857403641</v>
      </c>
      <c r="F35" s="36">
        <v>3.0973754094042025</v>
      </c>
      <c r="G35" s="1">
        <v>2.4890774962661801</v>
      </c>
      <c r="H35" s="36">
        <v>0.8595408064778689</v>
      </c>
      <c r="I35" s="1">
        <v>36.800374795316017</v>
      </c>
      <c r="J35" s="1">
        <v>2.3214868761631013</v>
      </c>
      <c r="K35" s="72">
        <f t="shared" si="9"/>
        <v>189.48487651807832</v>
      </c>
      <c r="L35" s="1">
        <v>36.300633350577463</v>
      </c>
      <c r="M35" s="1">
        <v>108.92863304195966</v>
      </c>
      <c r="N35" s="36">
        <v>4.7778920990334139</v>
      </c>
      <c r="O35" s="1">
        <v>3.1806930056806872</v>
      </c>
      <c r="P35" s="1">
        <v>0.77435791879825866</v>
      </c>
      <c r="Q35" s="1">
        <v>0.21989886792298668</v>
      </c>
      <c r="R35" s="1">
        <v>0.30085185509509949</v>
      </c>
      <c r="S35" s="36">
        <v>0</v>
      </c>
      <c r="T35" s="1">
        <v>48.513849771363581</v>
      </c>
      <c r="U35" s="1">
        <v>96.270582631357911</v>
      </c>
      <c r="V35" s="1">
        <v>25.330746187486206</v>
      </c>
      <c r="W35" s="1">
        <v>28.281829701342787</v>
      </c>
      <c r="X35" s="36">
        <v>0.58648293327692813</v>
      </c>
      <c r="Y35" s="1">
        <v>1.2412738858541541</v>
      </c>
      <c r="Z35" s="1">
        <v>2.0340226268362072</v>
      </c>
      <c r="AA35" s="1">
        <v>57.147197520948723</v>
      </c>
      <c r="AB35" s="1">
        <v>32.02055279689025</v>
      </c>
      <c r="AC35" s="1">
        <v>4.5074970612392722</v>
      </c>
      <c r="AD35" s="72">
        <f t="shared" si="10"/>
        <v>450.41699525566361</v>
      </c>
      <c r="AE35" s="36">
        <v>1.056652172897127</v>
      </c>
      <c r="AF35" s="36">
        <v>1.132183719486175</v>
      </c>
      <c r="AG35" s="36">
        <v>6.4022977307500684</v>
      </c>
      <c r="AH35" s="13">
        <v>0</v>
      </c>
      <c r="AI35" s="65" t="s">
        <v>116</v>
      </c>
      <c r="AJ35" s="67">
        <v>941.50427130028527</v>
      </c>
      <c r="AK35" s="68">
        <f t="shared" si="11"/>
        <v>9.4150427130028521E-4</v>
      </c>
      <c r="AL35" s="70">
        <v>3.1</v>
      </c>
      <c r="AM35" s="60">
        <f t="shared" si="47"/>
        <v>381639.33974392636</v>
      </c>
      <c r="AN35" s="60">
        <f t="shared" si="13"/>
        <v>24997.184682730956</v>
      </c>
      <c r="AO35" s="60">
        <f t="shared" si="14"/>
        <v>52046.675400555265</v>
      </c>
      <c r="AP35" s="60">
        <f t="shared" si="15"/>
        <v>15178.448087185858</v>
      </c>
      <c r="AQ35" s="60">
        <f t="shared" si="16"/>
        <v>10198.428261926165</v>
      </c>
      <c r="AR35" s="60">
        <f t="shared" si="17"/>
        <v>8195.5445913894946</v>
      </c>
      <c r="AS35" s="60">
        <f t="shared" si="18"/>
        <v>2830.1268313965493</v>
      </c>
      <c r="AT35" s="60">
        <f t="shared" si="19"/>
        <v>121169.03273091407</v>
      </c>
      <c r="AU35" s="60">
        <f t="shared" si="20"/>
        <v>7643.7351751645037</v>
      </c>
      <c r="AV35" s="60">
        <f t="shared" si="21"/>
        <v>119523.58243832011</v>
      </c>
      <c r="AW35" s="60">
        <f t="shared" si="22"/>
        <v>358658.76844479551</v>
      </c>
      <c r="AX35" s="60">
        <f t="shared" si="23"/>
        <v>15731.702933803883</v>
      </c>
      <c r="AY35" s="60">
        <f t="shared" si="24"/>
        <v>10472.760048122305</v>
      </c>
      <c r="AZ35" s="60">
        <f t="shared" si="36"/>
        <v>2549.6533807109818</v>
      </c>
      <c r="BA35" s="60">
        <f t="shared" si="25"/>
        <v>724.0397216889952</v>
      </c>
      <c r="BB35" s="60">
        <f t="shared" si="26"/>
        <v>990.58578832230296</v>
      </c>
      <c r="BC35" s="60">
        <f t="shared" si="27"/>
        <v>0</v>
      </c>
      <c r="BD35" s="60">
        <f t="shared" si="37"/>
        <v>159736.85821257468</v>
      </c>
      <c r="BE35" s="60">
        <f t="shared" si="28"/>
        <v>316980.83084110072</v>
      </c>
      <c r="BF35" s="60">
        <f t="shared" si="29"/>
        <v>83404.096587642794</v>
      </c>
      <c r="BG35" s="60">
        <f t="shared" si="30"/>
        <v>93120.843682502877</v>
      </c>
      <c r="BH35" s="60">
        <f t="shared" si="31"/>
        <v>1931.0555974935241</v>
      </c>
      <c r="BI35" s="60">
        <f t="shared" si="32"/>
        <v>4087.0223996260611</v>
      </c>
      <c r="BJ35" s="60">
        <f t="shared" si="33"/>
        <v>6697.229460769131</v>
      </c>
      <c r="BK35" s="60">
        <f t="shared" si="38"/>
        <v>188163.04685508797</v>
      </c>
      <c r="BL35" s="60">
        <f t="shared" si="34"/>
        <v>105430.97540414707</v>
      </c>
      <c r="BM35" s="60">
        <f t="shared" si="35"/>
        <v>14841.399360348831</v>
      </c>
      <c r="BN35" s="5">
        <v>50.49747</v>
      </c>
      <c r="BO35" s="5">
        <v>-107.39067</v>
      </c>
      <c r="BP35" s="5">
        <v>1.9</v>
      </c>
      <c r="BQ35" s="28">
        <v>1.17554494548</v>
      </c>
      <c r="BR35" s="19">
        <v>18</v>
      </c>
      <c r="BS35" s="19">
        <v>15</v>
      </c>
      <c r="BT35" s="19">
        <v>17</v>
      </c>
      <c r="BU35" s="19">
        <v>21</v>
      </c>
      <c r="BV35" s="19">
        <v>40</v>
      </c>
      <c r="BW35" s="19">
        <v>66</v>
      </c>
      <c r="BX35" s="19">
        <v>51</v>
      </c>
      <c r="BY35" s="19">
        <v>37</v>
      </c>
      <c r="BZ35" s="19">
        <v>33</v>
      </c>
      <c r="CA35" s="19">
        <v>17</v>
      </c>
      <c r="CB35" s="19">
        <v>14</v>
      </c>
      <c r="CC35" s="19">
        <v>17</v>
      </c>
      <c r="CD35" s="19">
        <v>346</v>
      </c>
      <c r="CE35" s="35">
        <f t="shared" si="39"/>
        <v>21.333333333333332</v>
      </c>
      <c r="CF35" s="35">
        <f t="shared" si="40"/>
        <v>16.666666666666668</v>
      </c>
      <c r="CG35" s="35">
        <f t="shared" si="41"/>
        <v>26</v>
      </c>
      <c r="CH35" s="35">
        <f t="shared" si="42"/>
        <v>51.333333333333336</v>
      </c>
      <c r="CI35" s="19">
        <v>708</v>
      </c>
      <c r="CJ35" s="19">
        <v>-19.2</v>
      </c>
      <c r="CK35" s="19">
        <v>-15.9</v>
      </c>
      <c r="CL35" s="19">
        <v>-10.1</v>
      </c>
      <c r="CM35" s="19">
        <v>-1.7</v>
      </c>
      <c r="CN35" s="19">
        <v>4.4000000000000004</v>
      </c>
      <c r="CO35" s="19">
        <v>9.1999999999999993</v>
      </c>
      <c r="CP35" s="19">
        <v>11.5</v>
      </c>
      <c r="CQ35" s="19">
        <v>10.4</v>
      </c>
      <c r="CR35" s="19">
        <v>4.9000000000000004</v>
      </c>
      <c r="CS35" s="19">
        <v>-0.5</v>
      </c>
      <c r="CT35" s="19">
        <v>-9</v>
      </c>
      <c r="CU35" s="19">
        <v>-15.6</v>
      </c>
      <c r="CV35" s="19">
        <v>-8.9</v>
      </c>
      <c r="CW35" s="19">
        <v>-5.4</v>
      </c>
      <c r="CX35" s="19">
        <v>0.4</v>
      </c>
      <c r="CY35" s="19">
        <v>10.6</v>
      </c>
      <c r="CZ35" s="19">
        <v>18.100000000000001</v>
      </c>
      <c r="DA35" s="19">
        <v>22.8</v>
      </c>
      <c r="DB35" s="19">
        <v>26</v>
      </c>
      <c r="DC35" s="19">
        <v>25.4</v>
      </c>
      <c r="DD35" s="19">
        <v>18.5</v>
      </c>
      <c r="DE35" s="19">
        <v>12.1</v>
      </c>
      <c r="DF35" s="19">
        <v>1</v>
      </c>
      <c r="DG35" s="19">
        <v>-5.7</v>
      </c>
      <c r="DH35" s="21">
        <v>3.4</v>
      </c>
      <c r="DI35" s="21">
        <v>-14.1</v>
      </c>
      <c r="DJ35" s="21">
        <v>-10.7</v>
      </c>
      <c r="DK35" s="21">
        <v>-4.9000000000000004</v>
      </c>
      <c r="DL35" s="21">
        <v>4.4000000000000004</v>
      </c>
      <c r="DM35" s="21">
        <v>11.2</v>
      </c>
      <c r="DN35" s="21">
        <v>16</v>
      </c>
      <c r="DO35" s="21">
        <v>18.7</v>
      </c>
      <c r="DP35" s="21">
        <v>17.899999999999999</v>
      </c>
      <c r="DQ35" s="21">
        <v>11.7</v>
      </c>
      <c r="DR35" s="21">
        <v>5.8</v>
      </c>
      <c r="DS35" s="21">
        <v>-4</v>
      </c>
      <c r="DT35" s="21">
        <v>-10.7</v>
      </c>
      <c r="DU35" s="35">
        <f t="shared" si="43"/>
        <v>4.5</v>
      </c>
      <c r="DV35" s="35">
        <f t="shared" si="44"/>
        <v>-11.833333333333334</v>
      </c>
      <c r="DW35" s="35">
        <f t="shared" si="45"/>
        <v>3.5666666666666664</v>
      </c>
      <c r="DX35" s="35">
        <f t="shared" si="46"/>
        <v>17.533333333333335</v>
      </c>
      <c r="DY35" s="28">
        <v>1.6199999999999997</v>
      </c>
      <c r="DZ35" s="28">
        <v>6.7999999999999989</v>
      </c>
      <c r="EA35" s="28">
        <v>7</v>
      </c>
      <c r="EB35" s="7">
        <v>18.37</v>
      </c>
      <c r="EC35" s="5">
        <v>18.37</v>
      </c>
      <c r="ED35" s="28">
        <v>17.899999999999999</v>
      </c>
      <c r="EE35" s="28">
        <v>0.21358999999999997</v>
      </c>
      <c r="EF35" s="7">
        <v>388.02499999999998</v>
      </c>
      <c r="EG35" s="7">
        <v>6.835</v>
      </c>
      <c r="EH35" s="53">
        <v>4105.333333333333</v>
      </c>
      <c r="EI35" s="53">
        <v>3578</v>
      </c>
      <c r="EJ35" s="7">
        <v>2.19</v>
      </c>
      <c r="EK35" s="7">
        <v>2.6</v>
      </c>
      <c r="EL35" s="7">
        <v>9.0400000000000009</v>
      </c>
      <c r="EM35" s="7">
        <v>0</v>
      </c>
      <c r="EN35" s="7">
        <v>0</v>
      </c>
      <c r="EO35" s="15">
        <v>522.67999999999995</v>
      </c>
      <c r="EP35" s="15">
        <v>576.92999999999995</v>
      </c>
      <c r="EQ35" s="15">
        <v>96.31</v>
      </c>
      <c r="ER35" s="15">
        <v>1684.03</v>
      </c>
      <c r="ES35" s="15">
        <v>776.5</v>
      </c>
      <c r="ET35" s="15">
        <v>129.69999999999999</v>
      </c>
      <c r="EU35" s="15">
        <v>52.8</v>
      </c>
      <c r="EV35" s="15">
        <v>27.25</v>
      </c>
      <c r="EW35" s="15">
        <v>59.89</v>
      </c>
    </row>
    <row r="36" spans="1:153" x14ac:dyDescent="0.2">
      <c r="A36" s="6" t="s">
        <v>24</v>
      </c>
      <c r="B36" s="1">
        <v>100.33160136516452</v>
      </c>
      <c r="C36" s="1">
        <v>4.0070999003570646</v>
      </c>
      <c r="D36" s="36">
        <v>15.440370334824586</v>
      </c>
      <c r="E36" s="1">
        <v>2.2580804367296152</v>
      </c>
      <c r="F36" s="36">
        <v>1.0800133695032481</v>
      </c>
      <c r="G36" s="1">
        <v>1.2563664018178473</v>
      </c>
      <c r="H36" s="36">
        <v>0.39427000959736291</v>
      </c>
      <c r="I36" s="1">
        <v>17.824947878553679</v>
      </c>
      <c r="J36" s="1">
        <v>1.4514460147480479</v>
      </c>
      <c r="K36" s="72">
        <f t="shared" si="9"/>
        <v>144.04419571129597</v>
      </c>
      <c r="L36" s="1">
        <v>80.731638263310089</v>
      </c>
      <c r="M36" s="1">
        <v>152.06573731168925</v>
      </c>
      <c r="N36" s="36">
        <v>9.6980303737896367</v>
      </c>
      <c r="O36" s="1">
        <v>3.4034284820037586</v>
      </c>
      <c r="P36" s="1">
        <v>13.372714046053444</v>
      </c>
      <c r="Q36" s="1">
        <v>0</v>
      </c>
      <c r="R36" s="1">
        <v>1.7477314932690557</v>
      </c>
      <c r="S36" s="36">
        <v>0</v>
      </c>
      <c r="T36" s="1">
        <v>91.199512291827773</v>
      </c>
      <c r="U36" s="1">
        <v>167.40525252633691</v>
      </c>
      <c r="V36" s="1">
        <v>32.578397397954397</v>
      </c>
      <c r="W36" s="1">
        <v>65.037475057010468</v>
      </c>
      <c r="X36" s="36">
        <v>1.0304534939068326</v>
      </c>
      <c r="Y36" s="1">
        <v>1.2025250396711171</v>
      </c>
      <c r="Z36" s="1">
        <v>3.8268691717851255</v>
      </c>
      <c r="AA36" s="1">
        <v>108.50131401289617</v>
      </c>
      <c r="AB36" s="1">
        <v>40.973209443261815</v>
      </c>
      <c r="AC36" s="1">
        <v>4.0904550215888831</v>
      </c>
      <c r="AD36" s="72">
        <f t="shared" si="10"/>
        <v>776.86474342635483</v>
      </c>
      <c r="AE36" s="36">
        <v>0.87512550422305668</v>
      </c>
      <c r="AF36" s="36">
        <v>0.74816528804745208</v>
      </c>
      <c r="AG36" s="36">
        <v>3.8213051224782255</v>
      </c>
      <c r="AH36" s="13">
        <v>0</v>
      </c>
      <c r="AI36" s="65" t="s">
        <v>24</v>
      </c>
      <c r="AJ36" s="67">
        <v>2625.0651530839946</v>
      </c>
      <c r="AK36" s="68">
        <f t="shared" si="11"/>
        <v>2.6250651530839945E-3</v>
      </c>
      <c r="AL36" s="70">
        <v>2.67</v>
      </c>
      <c r="AM36" s="60">
        <f t="shared" si="47"/>
        <v>102049.03879443549</v>
      </c>
      <c r="AN36" s="60">
        <f t="shared" si="13"/>
        <v>4075.6918819267976</v>
      </c>
      <c r="AO36" s="60">
        <f t="shared" si="14"/>
        <v>15704.672604239373</v>
      </c>
      <c r="AP36" s="60">
        <f t="shared" si="15"/>
        <v>2296.7333816400555</v>
      </c>
      <c r="AQ36" s="60">
        <f t="shared" si="16"/>
        <v>1098.5006193792572</v>
      </c>
      <c r="AR36" s="60">
        <f t="shared" si="17"/>
        <v>1277.8723944861715</v>
      </c>
      <c r="AS36" s="60">
        <f t="shared" si="18"/>
        <v>401.01897066753509</v>
      </c>
      <c r="AT36" s="60">
        <f t="shared" si="19"/>
        <v>18130.068421282911</v>
      </c>
      <c r="AU36" s="60">
        <f t="shared" si="20"/>
        <v>1476.2913045508274</v>
      </c>
      <c r="AV36" s="60">
        <f t="shared" si="21"/>
        <v>82113.571127863295</v>
      </c>
      <c r="AW36" s="60">
        <f t="shared" si="22"/>
        <v>154668.73961021987</v>
      </c>
      <c r="AX36" s="60">
        <f t="shared" si="23"/>
        <v>9864.037495449471</v>
      </c>
      <c r="AY36" s="60">
        <f t="shared" si="24"/>
        <v>3461.6870504239528</v>
      </c>
      <c r="AZ36" s="60">
        <f t="shared" si="36"/>
        <v>13601.622977248911</v>
      </c>
      <c r="BA36" s="60">
        <f t="shared" si="25"/>
        <v>0</v>
      </c>
      <c r="BB36" s="60">
        <f t="shared" si="26"/>
        <v>1777.6484829514118</v>
      </c>
      <c r="BC36" s="60">
        <f t="shared" si="27"/>
        <v>0</v>
      </c>
      <c r="BD36" s="60">
        <f t="shared" si="37"/>
        <v>92760.630163067341</v>
      </c>
      <c r="BE36" s="60">
        <f t="shared" si="28"/>
        <v>170270.8306954611</v>
      </c>
      <c r="BF36" s="60">
        <f t="shared" si="29"/>
        <v>33136.06176606581</v>
      </c>
      <c r="BG36" s="60">
        <f t="shared" si="30"/>
        <v>66150.761324232037</v>
      </c>
      <c r="BH36" s="60">
        <f t="shared" si="31"/>
        <v>1048.0923970587669</v>
      </c>
      <c r="BI36" s="60">
        <f t="shared" si="32"/>
        <v>1223.1093967895692</v>
      </c>
      <c r="BJ36" s="60">
        <f t="shared" si="33"/>
        <v>3892.3760336623332</v>
      </c>
      <c r="BK36" s="60">
        <f t="shared" si="38"/>
        <v>110358.59741389178</v>
      </c>
      <c r="BL36" s="60">
        <f t="shared" si="34"/>
        <v>41674.572947259956</v>
      </c>
      <c r="BM36" s="60">
        <f t="shared" si="35"/>
        <v>4160.4738437868637</v>
      </c>
      <c r="BN36" s="5">
        <v>51.388649999999998</v>
      </c>
      <c r="BO36" s="5">
        <v>-103.562467</v>
      </c>
      <c r="BP36" s="5">
        <v>3.3</v>
      </c>
      <c r="BQ36" s="28">
        <v>0.20769523960699998</v>
      </c>
      <c r="BR36" s="19">
        <v>22</v>
      </c>
      <c r="BS36" s="19">
        <v>15</v>
      </c>
      <c r="BT36" s="19">
        <v>25</v>
      </c>
      <c r="BU36" s="19">
        <v>23</v>
      </c>
      <c r="BV36" s="19">
        <v>50</v>
      </c>
      <c r="BW36" s="19">
        <v>71</v>
      </c>
      <c r="BX36" s="19">
        <v>66</v>
      </c>
      <c r="BY36" s="19">
        <v>55</v>
      </c>
      <c r="BZ36" s="19">
        <v>47</v>
      </c>
      <c r="CA36" s="19">
        <v>26</v>
      </c>
      <c r="CB36" s="19">
        <v>17</v>
      </c>
      <c r="CC36" s="19">
        <v>20</v>
      </c>
      <c r="CD36" s="19">
        <v>437</v>
      </c>
      <c r="CE36" s="35">
        <f t="shared" si="39"/>
        <v>30</v>
      </c>
      <c r="CF36" s="35">
        <f t="shared" si="40"/>
        <v>19</v>
      </c>
      <c r="CG36" s="35">
        <f t="shared" si="41"/>
        <v>32.666666666666664</v>
      </c>
      <c r="CH36" s="35">
        <f t="shared" si="42"/>
        <v>64</v>
      </c>
      <c r="CI36" s="19">
        <v>669</v>
      </c>
      <c r="CJ36" s="19">
        <v>-24.9</v>
      </c>
      <c r="CK36" s="19">
        <v>-21</v>
      </c>
      <c r="CL36" s="19">
        <v>-15</v>
      </c>
      <c r="CM36" s="19">
        <v>-4</v>
      </c>
      <c r="CN36" s="19">
        <v>2.9</v>
      </c>
      <c r="CO36" s="19">
        <v>8</v>
      </c>
      <c r="CP36" s="19">
        <v>10.5</v>
      </c>
      <c r="CQ36" s="19">
        <v>9.1</v>
      </c>
      <c r="CR36" s="19">
        <v>3.7</v>
      </c>
      <c r="CS36" s="19">
        <v>-1.7</v>
      </c>
      <c r="CT36" s="19">
        <v>-10.8</v>
      </c>
      <c r="CU36" s="19">
        <v>-19.600000000000001</v>
      </c>
      <c r="CV36" s="19">
        <v>-14.5</v>
      </c>
      <c r="CW36" s="19">
        <v>-9.6</v>
      </c>
      <c r="CX36" s="19">
        <v>-3.9</v>
      </c>
      <c r="CY36" s="19">
        <v>7</v>
      </c>
      <c r="CZ36" s="19">
        <v>16</v>
      </c>
      <c r="DA36" s="19">
        <v>20.7</v>
      </c>
      <c r="DB36" s="19">
        <v>23.6</v>
      </c>
      <c r="DC36" s="19">
        <v>22.7</v>
      </c>
      <c r="DD36" s="19">
        <v>16.3</v>
      </c>
      <c r="DE36" s="19">
        <v>9.6</v>
      </c>
      <c r="DF36" s="19">
        <v>-2.1</v>
      </c>
      <c r="DG36" s="19">
        <v>-9.8000000000000007</v>
      </c>
      <c r="DH36" s="21">
        <v>0.5</v>
      </c>
      <c r="DI36" s="21">
        <v>-19.7</v>
      </c>
      <c r="DJ36" s="21">
        <v>-15.3</v>
      </c>
      <c r="DK36" s="21">
        <v>-9.5</v>
      </c>
      <c r="DL36" s="21">
        <v>1.5</v>
      </c>
      <c r="DM36" s="21">
        <v>9.4</v>
      </c>
      <c r="DN36" s="21">
        <v>14.3</v>
      </c>
      <c r="DO36" s="21">
        <v>17</v>
      </c>
      <c r="DP36" s="21">
        <v>15.9</v>
      </c>
      <c r="DQ36" s="21">
        <v>10</v>
      </c>
      <c r="DR36" s="21">
        <v>3.9</v>
      </c>
      <c r="DS36" s="21">
        <v>-6.5</v>
      </c>
      <c r="DT36" s="21">
        <v>-14.7</v>
      </c>
      <c r="DU36" s="35">
        <f t="shared" si="43"/>
        <v>2.4666666666666668</v>
      </c>
      <c r="DV36" s="35">
        <f t="shared" si="44"/>
        <v>-16.566666666666666</v>
      </c>
      <c r="DW36" s="35">
        <f t="shared" si="45"/>
        <v>0.46666666666666679</v>
      </c>
      <c r="DX36" s="35">
        <f t="shared" si="46"/>
        <v>15.733333333333334</v>
      </c>
      <c r="DY36" s="29">
        <v>2.5</v>
      </c>
      <c r="DZ36" s="29">
        <v>6.8166666666666664</v>
      </c>
      <c r="EA36" s="29">
        <v>7.0500000000000007</v>
      </c>
      <c r="EB36" s="7">
        <v>20.7</v>
      </c>
      <c r="EC36" s="5">
        <v>20.7</v>
      </c>
      <c r="ED36" s="5"/>
      <c r="EE36" s="28">
        <v>0.58926899999999993</v>
      </c>
      <c r="EF36" s="7">
        <v>51.633333333333333</v>
      </c>
      <c r="EG36" s="7">
        <v>3.9683333333333337</v>
      </c>
      <c r="EH36" s="53">
        <v>1421.3333333333333</v>
      </c>
      <c r="EI36" s="53">
        <v>1301.6666666666667</v>
      </c>
      <c r="EJ36" s="7">
        <v>0.71666666666666645</v>
      </c>
      <c r="EK36" s="7"/>
      <c r="EL36" s="7">
        <v>8.7750000000000004</v>
      </c>
      <c r="EM36" s="7">
        <v>0</v>
      </c>
      <c r="EN36" s="7">
        <v>0</v>
      </c>
      <c r="EO36" s="15">
        <v>478.05</v>
      </c>
      <c r="EP36" s="15">
        <v>541.41999999999996</v>
      </c>
      <c r="EQ36" s="15">
        <v>42.84</v>
      </c>
      <c r="ER36" s="15">
        <v>338.11</v>
      </c>
      <c r="ES36" s="15">
        <v>27.15</v>
      </c>
      <c r="ET36" s="15">
        <v>126.4</v>
      </c>
      <c r="EU36" s="15">
        <v>32.26</v>
      </c>
      <c r="EV36" s="15">
        <v>7.08</v>
      </c>
      <c r="EW36" s="15">
        <v>41.25</v>
      </c>
    </row>
    <row r="37" spans="1:153" x14ac:dyDescent="0.2">
      <c r="A37" s="6" t="s">
        <v>42</v>
      </c>
      <c r="B37" s="1">
        <v>165.01832177983624</v>
      </c>
      <c r="C37" s="1">
        <v>5.058141225369468</v>
      </c>
      <c r="D37" s="36">
        <v>41.815294540355829</v>
      </c>
      <c r="E37" s="1">
        <v>5.7072673259962734</v>
      </c>
      <c r="F37" s="36">
        <v>2.6576299325025223</v>
      </c>
      <c r="G37" s="1">
        <v>2.0151605169273195</v>
      </c>
      <c r="H37" s="36">
        <v>1.7147278151142422</v>
      </c>
      <c r="I37" s="1">
        <v>35.118437181186586</v>
      </c>
      <c r="J37" s="1">
        <v>7.3563382065015066</v>
      </c>
      <c r="K37" s="72">
        <f t="shared" si="9"/>
        <v>266.46131852379</v>
      </c>
      <c r="L37" s="1">
        <v>43.281062959359474</v>
      </c>
      <c r="M37" s="1">
        <v>153.03028882622812</v>
      </c>
      <c r="N37" s="36">
        <v>15.296961355694263</v>
      </c>
      <c r="O37" s="1">
        <v>5.2532067751336164</v>
      </c>
      <c r="P37" s="1">
        <v>16.428829751779947</v>
      </c>
      <c r="Q37" s="1">
        <v>1.0242004045514581</v>
      </c>
      <c r="R37" s="1">
        <v>2.0915079407617023</v>
      </c>
      <c r="S37" s="36">
        <v>0</v>
      </c>
      <c r="T37" s="1">
        <v>62.144285067412838</v>
      </c>
      <c r="U37" s="1">
        <v>154.84483535455348</v>
      </c>
      <c r="V37" s="1">
        <v>62.21060308078215</v>
      </c>
      <c r="W37" s="1">
        <v>70.237394965445702</v>
      </c>
      <c r="X37" s="36">
        <v>1.2656759477431201</v>
      </c>
      <c r="Y37" s="1">
        <v>6.0779444998603305</v>
      </c>
      <c r="Z37" s="1">
        <v>3.994303563251997</v>
      </c>
      <c r="AA37" s="1">
        <v>141.15586981349446</v>
      </c>
      <c r="AB37" s="1">
        <v>79.051905099639129</v>
      </c>
      <c r="AC37" s="1">
        <v>19.536458036689638</v>
      </c>
      <c r="AD37" s="72">
        <f t="shared" si="10"/>
        <v>836.92533344238132</v>
      </c>
      <c r="AE37" s="36">
        <v>1.512455107160561</v>
      </c>
      <c r="AF37" s="36">
        <v>0.44887623397690735</v>
      </c>
      <c r="AG37" s="36">
        <v>2.1275920830043522</v>
      </c>
      <c r="AH37" s="13">
        <v>0</v>
      </c>
      <c r="AI37" s="65" t="s">
        <v>42</v>
      </c>
      <c r="AJ37" s="67">
        <v>1717.1338151399818</v>
      </c>
      <c r="AK37" s="68">
        <f t="shared" si="11"/>
        <v>1.7171338151399818E-3</v>
      </c>
      <c r="AL37" s="70">
        <v>3.26</v>
      </c>
      <c r="AM37" s="60">
        <f t="shared" si="47"/>
        <v>313289.34545407654</v>
      </c>
      <c r="AN37" s="60">
        <f t="shared" si="13"/>
        <v>9602.9443071448841</v>
      </c>
      <c r="AO37" s="60">
        <f t="shared" si="14"/>
        <v>79386.859078567082</v>
      </c>
      <c r="AP37" s="60">
        <f t="shared" si="15"/>
        <v>10835.318318643152</v>
      </c>
      <c r="AQ37" s="60">
        <f t="shared" si="16"/>
        <v>5045.5436283234212</v>
      </c>
      <c r="AR37" s="60">
        <f t="shared" si="17"/>
        <v>3825.8074165568264</v>
      </c>
      <c r="AS37" s="60">
        <f t="shared" si="18"/>
        <v>3255.4321788932493</v>
      </c>
      <c r="AT37" s="60">
        <f t="shared" si="19"/>
        <v>66672.791719109722</v>
      </c>
      <c r="AU37" s="60">
        <f t="shared" si="20"/>
        <v>13966.099986936608</v>
      </c>
      <c r="AV37" s="60">
        <f t="shared" si="21"/>
        <v>82169.638733723041</v>
      </c>
      <c r="AW37" s="60">
        <f t="shared" si="22"/>
        <v>290529.91512652423</v>
      </c>
      <c r="AX37" s="60">
        <f t="shared" si="23"/>
        <v>29041.47223697765</v>
      </c>
      <c r="AY37" s="60">
        <f t="shared" si="24"/>
        <v>9973.2786903037668</v>
      </c>
      <c r="AZ37" s="60">
        <f t="shared" si="36"/>
        <v>31190.338527248994</v>
      </c>
      <c r="BA37" s="60">
        <f t="shared" si="25"/>
        <v>1944.4572632596864</v>
      </c>
      <c r="BB37" s="60">
        <f t="shared" si="26"/>
        <v>3970.7539545060536</v>
      </c>
      <c r="BC37" s="60">
        <f t="shared" si="27"/>
        <v>0</v>
      </c>
      <c r="BD37" s="60">
        <f t="shared" si="37"/>
        <v>117981.70156194294</v>
      </c>
      <c r="BE37" s="60">
        <f t="shared" si="28"/>
        <v>293974.85437947256</v>
      </c>
      <c r="BF37" s="60">
        <f t="shared" si="29"/>
        <v>118107.60713882795</v>
      </c>
      <c r="BG37" s="60">
        <f t="shared" si="30"/>
        <v>133346.57180965648</v>
      </c>
      <c r="BH37" s="60">
        <f t="shared" si="31"/>
        <v>2402.9015987354533</v>
      </c>
      <c r="BI37" s="60">
        <f t="shared" si="32"/>
        <v>11539.053564051685</v>
      </c>
      <c r="BJ37" s="60">
        <f t="shared" si="33"/>
        <v>7583.2352152123876</v>
      </c>
      <c r="BK37" s="60">
        <f t="shared" si="38"/>
        <v>267986.18228508811</v>
      </c>
      <c r="BL37" s="60">
        <f t="shared" si="34"/>
        <v>150081.02941809164</v>
      </c>
      <c r="BM37" s="60">
        <f t="shared" si="35"/>
        <v>37090.209649395474</v>
      </c>
      <c r="BN37" s="5">
        <v>52.147382999999998</v>
      </c>
      <c r="BO37" s="5">
        <v>-105.115267</v>
      </c>
      <c r="BP37" s="5">
        <v>6.3</v>
      </c>
      <c r="BQ37" s="28">
        <v>4.9329828608799904</v>
      </c>
      <c r="BR37" s="19">
        <v>19</v>
      </c>
      <c r="BS37" s="19">
        <v>15</v>
      </c>
      <c r="BT37" s="19">
        <v>20</v>
      </c>
      <c r="BU37" s="19">
        <v>19</v>
      </c>
      <c r="BV37" s="19">
        <v>38</v>
      </c>
      <c r="BW37" s="19">
        <v>66</v>
      </c>
      <c r="BX37" s="19">
        <v>61</v>
      </c>
      <c r="BY37" s="19">
        <v>47</v>
      </c>
      <c r="BZ37" s="19">
        <v>39</v>
      </c>
      <c r="CA37" s="19">
        <v>22</v>
      </c>
      <c r="CB37" s="19">
        <v>15</v>
      </c>
      <c r="CC37" s="19">
        <v>19</v>
      </c>
      <c r="CD37" s="19">
        <v>380</v>
      </c>
      <c r="CE37" s="35">
        <f t="shared" si="39"/>
        <v>25.333333333333332</v>
      </c>
      <c r="CF37" s="35">
        <f t="shared" si="40"/>
        <v>17.666666666666668</v>
      </c>
      <c r="CG37" s="35">
        <f t="shared" si="41"/>
        <v>25.666666666666668</v>
      </c>
      <c r="CH37" s="35">
        <f t="shared" si="42"/>
        <v>58</v>
      </c>
      <c r="CI37" s="19">
        <v>547</v>
      </c>
      <c r="CJ37" s="19">
        <v>-23.7</v>
      </c>
      <c r="CK37" s="19">
        <v>-20.3</v>
      </c>
      <c r="CL37" s="19">
        <v>-13.4</v>
      </c>
      <c r="CM37" s="19">
        <v>-2.8</v>
      </c>
      <c r="CN37" s="19">
        <v>4.2</v>
      </c>
      <c r="CO37" s="19">
        <v>9.1</v>
      </c>
      <c r="CP37" s="19">
        <v>11.8</v>
      </c>
      <c r="CQ37" s="19">
        <v>10.7</v>
      </c>
      <c r="CR37" s="19">
        <v>5.2</v>
      </c>
      <c r="CS37" s="19">
        <v>-0.6</v>
      </c>
      <c r="CT37" s="19">
        <v>-9.9</v>
      </c>
      <c r="CU37" s="19">
        <v>-18.399999999999999</v>
      </c>
      <c r="CV37" s="19">
        <v>-14.8</v>
      </c>
      <c r="CW37" s="19">
        <v>-10.199999999999999</v>
      </c>
      <c r="CX37" s="19">
        <v>-3.4</v>
      </c>
      <c r="CY37" s="19">
        <v>7.8</v>
      </c>
      <c r="CZ37" s="19">
        <v>17.2</v>
      </c>
      <c r="DA37" s="19">
        <v>21.6</v>
      </c>
      <c r="DB37" s="19">
        <v>24.4</v>
      </c>
      <c r="DC37" s="19">
        <v>23.9</v>
      </c>
      <c r="DD37" s="19">
        <v>16.899999999999999</v>
      </c>
      <c r="DE37" s="19">
        <v>9.8000000000000007</v>
      </c>
      <c r="DF37" s="19">
        <v>-2.2999999999999998</v>
      </c>
      <c r="DG37" s="19">
        <v>-10.4</v>
      </c>
      <c r="DH37" s="21">
        <v>1.3</v>
      </c>
      <c r="DI37" s="21">
        <v>-19.3</v>
      </c>
      <c r="DJ37" s="21">
        <v>-15.3</v>
      </c>
      <c r="DK37" s="21">
        <v>-8.4</v>
      </c>
      <c r="DL37" s="21">
        <v>2.5</v>
      </c>
      <c r="DM37" s="21">
        <v>10.7</v>
      </c>
      <c r="DN37" s="21">
        <v>15.3</v>
      </c>
      <c r="DO37" s="21">
        <v>18.100000000000001</v>
      </c>
      <c r="DP37" s="21">
        <v>17.3</v>
      </c>
      <c r="DQ37" s="21">
        <v>11</v>
      </c>
      <c r="DR37" s="21">
        <v>4.5999999999999996</v>
      </c>
      <c r="DS37" s="21">
        <v>-6.1</v>
      </c>
      <c r="DT37" s="21">
        <v>-14.4</v>
      </c>
      <c r="DU37" s="35">
        <f t="shared" si="43"/>
        <v>3.1666666666666665</v>
      </c>
      <c r="DV37" s="35">
        <f t="shared" si="44"/>
        <v>-16.333333333333332</v>
      </c>
      <c r="DW37" s="35">
        <f t="shared" si="45"/>
        <v>1.5999999999999996</v>
      </c>
      <c r="DX37" s="35">
        <f t="shared" si="46"/>
        <v>16.900000000000002</v>
      </c>
      <c r="DY37" s="28">
        <v>2.9789473684210521</v>
      </c>
      <c r="DZ37" s="28">
        <v>7.2263157894736816</v>
      </c>
      <c r="EA37" s="28">
        <v>7.4052631578947423</v>
      </c>
      <c r="EB37" s="7">
        <v>21.02</v>
      </c>
      <c r="EC37" s="5">
        <v>21.11</v>
      </c>
      <c r="ED37" s="28">
        <v>19.399999999999999</v>
      </c>
      <c r="EE37" s="28">
        <v>0.32241399999999998</v>
      </c>
      <c r="EF37" s="7">
        <v>120.25</v>
      </c>
      <c r="EG37" s="7">
        <v>7.9250000000000007</v>
      </c>
      <c r="EH37" s="53"/>
      <c r="EI37" s="53"/>
      <c r="EJ37" s="7">
        <v>0.84</v>
      </c>
      <c r="EK37" s="7">
        <v>1.5</v>
      </c>
      <c r="EL37" s="7">
        <v>9.1262499999999989</v>
      </c>
      <c r="EM37" s="7">
        <v>1.5253749999999999</v>
      </c>
      <c r="EN37" s="7">
        <v>1.0730000000000002</v>
      </c>
      <c r="EO37" s="15">
        <v>233.16</v>
      </c>
      <c r="EP37" s="15">
        <v>266.51</v>
      </c>
      <c r="EQ37" s="15">
        <v>81.97</v>
      </c>
      <c r="ER37" s="15">
        <v>564.05999999999995</v>
      </c>
      <c r="ES37" s="15">
        <v>87.33</v>
      </c>
      <c r="ET37" s="15">
        <v>93.99</v>
      </c>
      <c r="EU37" s="15">
        <v>25.87</v>
      </c>
      <c r="EV37" s="15">
        <v>83.53</v>
      </c>
      <c r="EW37" s="15">
        <v>17.72</v>
      </c>
    </row>
    <row r="38" spans="1:153" x14ac:dyDescent="0.2">
      <c r="A38" s="6" t="s">
        <v>26</v>
      </c>
      <c r="B38" s="1">
        <v>98.485649144647425</v>
      </c>
      <c r="C38" s="1">
        <v>0.66612348416792799</v>
      </c>
      <c r="D38" s="36">
        <v>2.7874214637081711</v>
      </c>
      <c r="E38" s="1">
        <v>0.4743534078506696</v>
      </c>
      <c r="F38" s="36">
        <v>0.29867478454486196</v>
      </c>
      <c r="G38" s="1">
        <v>0.13032011052183712</v>
      </c>
      <c r="H38" s="36">
        <v>0</v>
      </c>
      <c r="I38" s="1">
        <v>2.233526866109095</v>
      </c>
      <c r="J38" s="1">
        <v>0.19135581385190886</v>
      </c>
      <c r="K38" s="72">
        <f t="shared" si="9"/>
        <v>105.26742507540189</v>
      </c>
      <c r="L38" s="1">
        <v>21.122611736813937</v>
      </c>
      <c r="M38" s="1">
        <v>21.209765346931054</v>
      </c>
      <c r="N38" s="36">
        <v>1.3409960859937025</v>
      </c>
      <c r="O38" s="1">
        <v>0.80588053874692001</v>
      </c>
      <c r="P38" s="1">
        <v>1.4453575208338496</v>
      </c>
      <c r="Q38" s="1">
        <v>0</v>
      </c>
      <c r="R38" s="1">
        <v>0</v>
      </c>
      <c r="S38" s="36">
        <v>0</v>
      </c>
      <c r="T38" s="1">
        <v>25.181452196679434</v>
      </c>
      <c r="U38" s="1">
        <v>31.464398685045264</v>
      </c>
      <c r="V38" s="1">
        <v>11.836881741355862</v>
      </c>
      <c r="W38" s="1">
        <v>10.267137360146434</v>
      </c>
      <c r="X38" s="36">
        <v>0</v>
      </c>
      <c r="Y38" s="1">
        <v>0.50942227724639155</v>
      </c>
      <c r="Z38" s="1">
        <v>0.40093500251629816</v>
      </c>
      <c r="AA38" s="1">
        <v>17.552032708611971</v>
      </c>
      <c r="AB38" s="1">
        <v>11.185140749575021</v>
      </c>
      <c r="AC38" s="1">
        <v>1.6391372614833439</v>
      </c>
      <c r="AD38" s="72">
        <f t="shared" si="10"/>
        <v>155.96114921197949</v>
      </c>
      <c r="AE38" s="36">
        <v>1.1104927933939526</v>
      </c>
      <c r="AF38" s="36">
        <v>0.32978508496020281</v>
      </c>
      <c r="AG38" s="36">
        <v>0.54122167515738806</v>
      </c>
      <c r="AH38" s="13">
        <v>0</v>
      </c>
      <c r="AI38" s="65" t="s">
        <v>26</v>
      </c>
      <c r="AJ38" s="67">
        <v>979.07691580595315</v>
      </c>
      <c r="AK38" s="68">
        <f t="shared" si="11"/>
        <v>9.7907691580595316E-4</v>
      </c>
      <c r="AL38" s="70">
        <v>5.09</v>
      </c>
      <c r="AM38" s="60">
        <f t="shared" si="47"/>
        <v>512004.67098502017</v>
      </c>
      <c r="AN38" s="60">
        <f t="shared" si="13"/>
        <v>3463.0257129734459</v>
      </c>
      <c r="AO38" s="60">
        <f t="shared" si="14"/>
        <v>14491.175331812805</v>
      </c>
      <c r="AP38" s="60">
        <f t="shared" si="15"/>
        <v>2466.0563506110061</v>
      </c>
      <c r="AQ38" s="60">
        <f t="shared" si="16"/>
        <v>1552.7428221325283</v>
      </c>
      <c r="AR38" s="60">
        <f t="shared" si="17"/>
        <v>677.50485365096552</v>
      </c>
      <c r="AS38" s="60">
        <f t="shared" si="18"/>
        <v>0</v>
      </c>
      <c r="AT38" s="60">
        <f t="shared" si="19"/>
        <v>11611.602280640931</v>
      </c>
      <c r="AU38" s="60">
        <f t="shared" si="20"/>
        <v>994.81570526503663</v>
      </c>
      <c r="AV38" s="60">
        <f t="shared" si="21"/>
        <v>109811.69303933578</v>
      </c>
      <c r="AW38" s="60">
        <f t="shared" si="22"/>
        <v>110264.78499598861</v>
      </c>
      <c r="AX38" s="60">
        <f t="shared" si="23"/>
        <v>6971.5361147997382</v>
      </c>
      <c r="AY38" s="60">
        <f t="shared" si="24"/>
        <v>4189.5911097497465</v>
      </c>
      <c r="AZ38" s="60">
        <f t="shared" si="36"/>
        <v>7514.087670005264</v>
      </c>
      <c r="BA38" s="60">
        <f t="shared" si="25"/>
        <v>0</v>
      </c>
      <c r="BB38" s="60">
        <f t="shared" si="26"/>
        <v>0</v>
      </c>
      <c r="BC38" s="60">
        <f t="shared" si="27"/>
        <v>0</v>
      </c>
      <c r="BD38" s="60">
        <f t="shared" si="37"/>
        <v>130912.68889287296</v>
      </c>
      <c r="BE38" s="60">
        <f t="shared" si="28"/>
        <v>163576.3102177172</v>
      </c>
      <c r="BF38" s="60">
        <f t="shared" si="29"/>
        <v>61537.277706016765</v>
      </c>
      <c r="BG38" s="60">
        <f t="shared" si="30"/>
        <v>53376.53081129623</v>
      </c>
      <c r="BH38" s="60">
        <f t="shared" si="31"/>
        <v>0</v>
      </c>
      <c r="BI38" s="60">
        <f t="shared" si="32"/>
        <v>2648.3714908646066</v>
      </c>
      <c r="BJ38" s="60">
        <f t="shared" si="33"/>
        <v>2084.370624884004</v>
      </c>
      <c r="BK38" s="60">
        <f t="shared" si="38"/>
        <v>91249.058214484059</v>
      </c>
      <c r="BL38" s="60">
        <f t="shared" si="34"/>
        <v>58149.023326192379</v>
      </c>
      <c r="BM38" s="60">
        <f t="shared" si="35"/>
        <v>8521.5048238393883</v>
      </c>
      <c r="BN38" s="5">
        <v>49.131749999999997</v>
      </c>
      <c r="BO38" s="5">
        <v>-108.23053299999999</v>
      </c>
      <c r="BP38" s="5">
        <v>2</v>
      </c>
      <c r="BQ38" s="28">
        <v>0.83627319801599898</v>
      </c>
      <c r="BR38" s="19">
        <v>16</v>
      </c>
      <c r="BS38" s="19">
        <v>13</v>
      </c>
      <c r="BT38" s="19">
        <v>17</v>
      </c>
      <c r="BU38" s="19">
        <v>25</v>
      </c>
      <c r="BV38" s="19">
        <v>49</v>
      </c>
      <c r="BW38" s="19">
        <v>62</v>
      </c>
      <c r="BX38" s="19">
        <v>47</v>
      </c>
      <c r="BY38" s="19">
        <v>33</v>
      </c>
      <c r="BZ38" s="19">
        <v>32</v>
      </c>
      <c r="CA38" s="19">
        <v>16</v>
      </c>
      <c r="CB38" s="19">
        <v>12</v>
      </c>
      <c r="CC38" s="19">
        <v>15</v>
      </c>
      <c r="CD38" s="19">
        <v>337</v>
      </c>
      <c r="CE38" s="35">
        <f t="shared" si="39"/>
        <v>20</v>
      </c>
      <c r="CF38" s="35">
        <f t="shared" si="40"/>
        <v>14.666666666666666</v>
      </c>
      <c r="CG38" s="35">
        <f t="shared" si="41"/>
        <v>30.333333333333332</v>
      </c>
      <c r="CH38" s="35">
        <f t="shared" si="42"/>
        <v>47.333333333333336</v>
      </c>
      <c r="CI38" s="19">
        <v>876</v>
      </c>
      <c r="CJ38" s="19">
        <v>-18.399999999999999</v>
      </c>
      <c r="CK38" s="19">
        <v>-14.9</v>
      </c>
      <c r="CL38" s="19">
        <v>-9.6</v>
      </c>
      <c r="CM38" s="19">
        <v>-2.6</v>
      </c>
      <c r="CN38" s="19">
        <v>3.2</v>
      </c>
      <c r="CO38" s="19">
        <v>7.5</v>
      </c>
      <c r="CP38" s="19">
        <v>9.9</v>
      </c>
      <c r="CQ38" s="19">
        <v>8.9</v>
      </c>
      <c r="CR38" s="19">
        <v>3.5</v>
      </c>
      <c r="CS38" s="19">
        <v>-1.6</v>
      </c>
      <c r="CT38" s="19">
        <v>-9.6</v>
      </c>
      <c r="CU38" s="19">
        <v>-15.2</v>
      </c>
      <c r="CV38" s="19">
        <v>-6.6</v>
      </c>
      <c r="CW38" s="19">
        <v>-2.5</v>
      </c>
      <c r="CX38" s="19">
        <v>3.1</v>
      </c>
      <c r="CY38" s="19">
        <v>11.9</v>
      </c>
      <c r="CZ38" s="19">
        <v>18.600000000000001</v>
      </c>
      <c r="DA38" s="19">
        <v>23.2</v>
      </c>
      <c r="DB38" s="19">
        <v>27.2</v>
      </c>
      <c r="DC38" s="19">
        <v>26.6</v>
      </c>
      <c r="DD38" s="19">
        <v>19.7</v>
      </c>
      <c r="DE38" s="19">
        <v>13.5</v>
      </c>
      <c r="DF38" s="19">
        <v>2.8</v>
      </c>
      <c r="DG38" s="19">
        <v>-3.5</v>
      </c>
      <c r="DH38" s="21">
        <v>3.9</v>
      </c>
      <c r="DI38" s="21">
        <v>-12.5</v>
      </c>
      <c r="DJ38" s="21">
        <v>-8.6999999999999993</v>
      </c>
      <c r="DK38" s="21">
        <v>-3.3</v>
      </c>
      <c r="DL38" s="21">
        <v>4.5999999999999996</v>
      </c>
      <c r="DM38" s="21">
        <v>10.9</v>
      </c>
      <c r="DN38" s="21">
        <v>15.3</v>
      </c>
      <c r="DO38" s="21">
        <v>18.5</v>
      </c>
      <c r="DP38" s="21">
        <v>17.7</v>
      </c>
      <c r="DQ38" s="21">
        <v>11.6</v>
      </c>
      <c r="DR38" s="21">
        <v>5.9</v>
      </c>
      <c r="DS38" s="21">
        <v>-3.4</v>
      </c>
      <c r="DT38" s="21">
        <v>-9.4</v>
      </c>
      <c r="DU38" s="35">
        <f t="shared" si="43"/>
        <v>4.7</v>
      </c>
      <c r="DV38" s="35">
        <f t="shared" si="44"/>
        <v>-10.199999999999999</v>
      </c>
      <c r="DW38" s="35">
        <f t="shared" si="45"/>
        <v>4.0666666666666664</v>
      </c>
      <c r="DX38" s="35">
        <f t="shared" si="46"/>
        <v>17.166666666666668</v>
      </c>
      <c r="DY38" s="29">
        <v>1.8933333333333329</v>
      </c>
      <c r="DZ38" s="29">
        <v>6.5866666666666651</v>
      </c>
      <c r="EA38" s="29">
        <v>6.8133333333333335</v>
      </c>
      <c r="EB38" s="7">
        <v>21.7</v>
      </c>
      <c r="EC38" s="5">
        <v>21.7</v>
      </c>
      <c r="ED38" s="28">
        <v>19.899999999999999</v>
      </c>
      <c r="EE38" s="28">
        <v>0.33695799999999998</v>
      </c>
      <c r="EF38" s="7">
        <v>69.666666666666671</v>
      </c>
      <c r="EG38" s="7">
        <v>5.1499999999999995</v>
      </c>
      <c r="EH38" s="53">
        <v>378.43333333333334</v>
      </c>
      <c r="EI38" s="53">
        <v>354.26666666666665</v>
      </c>
      <c r="EJ38" s="7">
        <v>0.18000000000000002</v>
      </c>
      <c r="EK38" s="7">
        <v>0.2</v>
      </c>
      <c r="EL38" s="7">
        <v>8.8666666666666671</v>
      </c>
      <c r="EM38" s="7">
        <v>0</v>
      </c>
      <c r="EN38" s="7">
        <v>0</v>
      </c>
      <c r="EO38" s="15">
        <v>171.7</v>
      </c>
      <c r="EP38" s="15">
        <v>203.68</v>
      </c>
      <c r="EQ38" s="15">
        <v>26.52</v>
      </c>
      <c r="ER38" s="15">
        <v>42.1</v>
      </c>
      <c r="ES38" s="15">
        <v>3.01</v>
      </c>
      <c r="ET38" s="15">
        <v>11.46</v>
      </c>
      <c r="EU38" s="15">
        <v>19.739999999999998</v>
      </c>
      <c r="EV38" s="15">
        <v>3.14</v>
      </c>
      <c r="EW38" s="15">
        <v>5.76</v>
      </c>
    </row>
    <row r="39" spans="1:153" x14ac:dyDescent="0.2">
      <c r="A39" s="6" t="s">
        <v>50</v>
      </c>
      <c r="B39" s="1">
        <v>28.78705213751136</v>
      </c>
      <c r="C39" s="1">
        <v>1.3141814474419253</v>
      </c>
      <c r="D39" s="36">
        <v>2.0525571088055572</v>
      </c>
      <c r="E39" s="1">
        <v>1.206221418122414</v>
      </c>
      <c r="F39" s="36">
        <v>0.8969906303412023</v>
      </c>
      <c r="G39" s="1">
        <v>0.72665139299163273</v>
      </c>
      <c r="H39" s="36">
        <v>0.26362422400891744</v>
      </c>
      <c r="I39" s="1">
        <v>12.157165569411305</v>
      </c>
      <c r="J39" s="1">
        <v>0.89212232657767876</v>
      </c>
      <c r="K39" s="72">
        <f t="shared" si="9"/>
        <v>48.296566255211985</v>
      </c>
      <c r="L39" s="1">
        <v>20.989248299209617</v>
      </c>
      <c r="M39" s="1">
        <v>22.960093763963926</v>
      </c>
      <c r="N39" s="36">
        <v>0</v>
      </c>
      <c r="O39" s="1">
        <v>0.96345520696568865</v>
      </c>
      <c r="P39" s="1">
        <v>1.4221828349009755</v>
      </c>
      <c r="Q39" s="1">
        <v>0</v>
      </c>
      <c r="R39" s="1">
        <v>0</v>
      </c>
      <c r="S39" s="36">
        <v>0</v>
      </c>
      <c r="T39" s="1">
        <v>17.983562700227676</v>
      </c>
      <c r="U39" s="1">
        <v>20.675172485938898</v>
      </c>
      <c r="V39" s="1">
        <v>6.7608262486161079</v>
      </c>
      <c r="W39" s="1">
        <v>6.7816806289474343</v>
      </c>
      <c r="X39" s="36">
        <v>0</v>
      </c>
      <c r="Y39" s="1">
        <v>0.35210857109170113</v>
      </c>
      <c r="Z39" s="1">
        <v>0.21834988417219858</v>
      </c>
      <c r="AA39" s="1">
        <v>10.189268577677641</v>
      </c>
      <c r="AB39" s="1">
        <v>6.1531212069788923</v>
      </c>
      <c r="AC39" s="1">
        <v>0.82760893221627063</v>
      </c>
      <c r="AD39" s="72">
        <f t="shared" si="10"/>
        <v>116.27667934090704</v>
      </c>
      <c r="AE39" s="36">
        <v>0.23967856644007146</v>
      </c>
      <c r="AF39" s="36">
        <v>0.14669378512033096</v>
      </c>
      <c r="AG39" s="36">
        <v>0.81317381190119598</v>
      </c>
      <c r="AH39" s="13">
        <v>0</v>
      </c>
      <c r="AI39" s="65" t="s">
        <v>50</v>
      </c>
      <c r="AJ39" s="67">
        <v>640.00604099800103</v>
      </c>
      <c r="AK39" s="68">
        <f t="shared" si="11"/>
        <v>6.4000604099800104E-4</v>
      </c>
      <c r="AL39" s="70">
        <v>6.04</v>
      </c>
      <c r="AM39" s="60">
        <f t="shared" si="47"/>
        <v>271675.24018904014</v>
      </c>
      <c r="AN39" s="60">
        <f t="shared" si="13"/>
        <v>12402.47034257919</v>
      </c>
      <c r="AO39" s="60">
        <f t="shared" si="14"/>
        <v>19370.824871986304</v>
      </c>
      <c r="AP39" s="60">
        <f t="shared" si="15"/>
        <v>11383.607182986163</v>
      </c>
      <c r="AQ39" s="60">
        <f t="shared" si="16"/>
        <v>8465.2691696667644</v>
      </c>
      <c r="AR39" s="60">
        <f t="shared" si="17"/>
        <v>6857.7077910475064</v>
      </c>
      <c r="AS39" s="60">
        <f t="shared" si="18"/>
        <v>2487.9301303639327</v>
      </c>
      <c r="AT39" s="60">
        <f t="shared" si="19"/>
        <v>114732.16709758154</v>
      </c>
      <c r="AU39" s="60">
        <f t="shared" si="20"/>
        <v>8419.3249865683829</v>
      </c>
      <c r="AV39" s="60">
        <f t="shared" si="21"/>
        <v>198084.16109563262</v>
      </c>
      <c r="AW39" s="60">
        <f t="shared" si="22"/>
        <v>216683.83960578154</v>
      </c>
      <c r="AX39" s="60">
        <f t="shared" si="23"/>
        <v>0</v>
      </c>
      <c r="AY39" s="60">
        <f t="shared" si="24"/>
        <v>9092.5226908771238</v>
      </c>
      <c r="AZ39" s="60">
        <f t="shared" si="36"/>
        <v>13421.723815929923</v>
      </c>
      <c r="BA39" s="60">
        <f t="shared" si="25"/>
        <v>0</v>
      </c>
      <c r="BB39" s="60">
        <f t="shared" si="26"/>
        <v>0</v>
      </c>
      <c r="BC39" s="60">
        <f t="shared" si="27"/>
        <v>0</v>
      </c>
      <c r="BD39" s="60">
        <f t="shared" si="37"/>
        <v>169718.27100256141</v>
      </c>
      <c r="BE39" s="60">
        <f t="shared" si="28"/>
        <v>195120.09858585222</v>
      </c>
      <c r="BF39" s="60">
        <f t="shared" si="29"/>
        <v>63804.695465005512</v>
      </c>
      <c r="BG39" s="60">
        <f t="shared" si="30"/>
        <v>64001.506821668328</v>
      </c>
      <c r="BH39" s="60">
        <f t="shared" si="31"/>
        <v>0</v>
      </c>
      <c r="BI39" s="60">
        <f t="shared" si="32"/>
        <v>3322.9932737471104</v>
      </c>
      <c r="BJ39" s="60">
        <f t="shared" si="33"/>
        <v>2060.65758120586</v>
      </c>
      <c r="BK39" s="60">
        <f t="shared" si="38"/>
        <v>96160.314538914128</v>
      </c>
      <c r="BL39" s="60">
        <f t="shared" si="34"/>
        <v>58069.533269090796</v>
      </c>
      <c r="BM39" s="60">
        <f t="shared" si="35"/>
        <v>7810.4855741539595</v>
      </c>
      <c r="BN39" s="5">
        <v>49.966500000000003</v>
      </c>
      <c r="BO39" s="5">
        <v>-109.51723</v>
      </c>
      <c r="BP39" s="5">
        <v>9</v>
      </c>
      <c r="BQ39" s="28">
        <v>0.90354003927499904</v>
      </c>
      <c r="BR39" s="19">
        <v>20</v>
      </c>
      <c r="BS39" s="19">
        <v>16</v>
      </c>
      <c r="BT39" s="19">
        <v>18</v>
      </c>
      <c r="BU39" s="19">
        <v>25</v>
      </c>
      <c r="BV39" s="19">
        <v>36</v>
      </c>
      <c r="BW39" s="19">
        <v>60</v>
      </c>
      <c r="BX39" s="19">
        <v>44</v>
      </c>
      <c r="BY39" s="19">
        <v>36</v>
      </c>
      <c r="BZ39" s="19">
        <v>31</v>
      </c>
      <c r="CA39" s="19">
        <v>14</v>
      </c>
      <c r="CB39" s="19">
        <v>14</v>
      </c>
      <c r="CC39" s="19">
        <v>17</v>
      </c>
      <c r="CD39" s="19">
        <v>331</v>
      </c>
      <c r="CE39" s="35">
        <f t="shared" si="39"/>
        <v>19.666666666666668</v>
      </c>
      <c r="CF39" s="35">
        <f t="shared" si="40"/>
        <v>17.666666666666668</v>
      </c>
      <c r="CG39" s="35">
        <f t="shared" si="41"/>
        <v>26.333333333333332</v>
      </c>
      <c r="CH39" s="35">
        <f t="shared" si="42"/>
        <v>46.666666666666664</v>
      </c>
      <c r="CI39" s="19">
        <v>753</v>
      </c>
      <c r="CJ39" s="19">
        <v>-20</v>
      </c>
      <c r="CK39" s="19">
        <v>-15.5</v>
      </c>
      <c r="CL39" s="19">
        <v>-10.4</v>
      </c>
      <c r="CM39" s="19">
        <v>-2.2999999999999998</v>
      </c>
      <c r="CN39" s="19">
        <v>3.5</v>
      </c>
      <c r="CO39" s="19">
        <v>8</v>
      </c>
      <c r="CP39" s="19">
        <v>10.4</v>
      </c>
      <c r="CQ39" s="19">
        <v>9.1999999999999993</v>
      </c>
      <c r="CR39" s="19">
        <v>3.8</v>
      </c>
      <c r="CS39" s="19">
        <v>-1.7</v>
      </c>
      <c r="CT39" s="19">
        <v>-9.6999999999999993</v>
      </c>
      <c r="CU39" s="19">
        <v>-15.4</v>
      </c>
      <c r="CV39" s="19">
        <v>-7.9</v>
      </c>
      <c r="CW39" s="19">
        <v>-3.4</v>
      </c>
      <c r="CX39" s="19">
        <v>2</v>
      </c>
      <c r="CY39" s="19">
        <v>11.6</v>
      </c>
      <c r="CZ39" s="19">
        <v>18.8</v>
      </c>
      <c r="DA39" s="19">
        <v>23.1</v>
      </c>
      <c r="DB39" s="19">
        <v>27</v>
      </c>
      <c r="DC39" s="19">
        <v>26.1</v>
      </c>
      <c r="DD39" s="19">
        <v>19.600000000000001</v>
      </c>
      <c r="DE39" s="19">
        <v>13.2</v>
      </c>
      <c r="DF39" s="19">
        <v>2.4</v>
      </c>
      <c r="DG39" s="19">
        <v>-3.9</v>
      </c>
      <c r="DH39" s="21">
        <v>3.7</v>
      </c>
      <c r="DI39" s="21">
        <v>-14</v>
      </c>
      <c r="DJ39" s="21">
        <v>-9.5</v>
      </c>
      <c r="DK39" s="21">
        <v>-4.2</v>
      </c>
      <c r="DL39" s="21">
        <v>4.5999999999999996</v>
      </c>
      <c r="DM39" s="21">
        <v>11.1</v>
      </c>
      <c r="DN39" s="21">
        <v>15.5</v>
      </c>
      <c r="DO39" s="21">
        <v>18.7</v>
      </c>
      <c r="DP39" s="21">
        <v>17.600000000000001</v>
      </c>
      <c r="DQ39" s="21">
        <v>11.7</v>
      </c>
      <c r="DR39" s="21">
        <v>5.7</v>
      </c>
      <c r="DS39" s="21">
        <v>-3.7</v>
      </c>
      <c r="DT39" s="21">
        <v>-9.6999999999999993</v>
      </c>
      <c r="DU39" s="35">
        <f t="shared" si="43"/>
        <v>4.5666666666666664</v>
      </c>
      <c r="DV39" s="35">
        <f t="shared" si="44"/>
        <v>-11.066666666666668</v>
      </c>
      <c r="DW39" s="35">
        <f t="shared" si="45"/>
        <v>3.8333333333333335</v>
      </c>
      <c r="DX39" s="35">
        <f t="shared" si="46"/>
        <v>17.266666666666669</v>
      </c>
      <c r="DY39" s="29">
        <v>1.4217391304347824</v>
      </c>
      <c r="DZ39" s="29">
        <v>6.517391304347826</v>
      </c>
      <c r="EA39" s="29">
        <v>6.7739130434782613</v>
      </c>
      <c r="EB39" s="7">
        <v>19.34</v>
      </c>
      <c r="EC39" s="5">
        <v>19.93</v>
      </c>
      <c r="ED39" s="28">
        <v>19.8</v>
      </c>
      <c r="EE39" s="28">
        <v>0.21079600000000004</v>
      </c>
      <c r="EF39" s="7">
        <v>54.841176470588231</v>
      </c>
      <c r="EG39" s="7">
        <v>4.208823529411764</v>
      </c>
      <c r="EH39" s="53">
        <v>1323.4117647058824</v>
      </c>
      <c r="EI39" s="53">
        <v>1179.3529411764705</v>
      </c>
      <c r="EJ39" s="7">
        <v>0.66117647058823537</v>
      </c>
      <c r="EK39" s="7">
        <v>0.8</v>
      </c>
      <c r="EL39" s="7">
        <v>8.9223529411764702</v>
      </c>
      <c r="EM39" s="7">
        <v>0</v>
      </c>
      <c r="EN39" s="7">
        <v>0</v>
      </c>
      <c r="EO39" s="15">
        <v>236.4</v>
      </c>
      <c r="EP39" s="15">
        <v>280.41000000000003</v>
      </c>
      <c r="EQ39" s="15">
        <v>64.95</v>
      </c>
      <c r="ER39" s="15">
        <v>459.98</v>
      </c>
      <c r="ES39" s="15">
        <v>169.3</v>
      </c>
      <c r="ET39" s="15">
        <v>67.12</v>
      </c>
      <c r="EU39" s="15">
        <v>9.7100000000000009</v>
      </c>
      <c r="EV39" s="15">
        <v>18.89</v>
      </c>
      <c r="EW39" s="15">
        <v>7.94</v>
      </c>
    </row>
    <row r="40" spans="1:153" ht="15" customHeight="1" x14ac:dyDescent="0.2">
      <c r="A40" s="6" t="s">
        <v>36</v>
      </c>
      <c r="B40" s="1">
        <v>132.96932312334349</v>
      </c>
      <c r="C40" s="1">
        <v>3.1633384049205349</v>
      </c>
      <c r="D40" s="36">
        <v>8.8255212291906506</v>
      </c>
      <c r="E40" s="1">
        <v>2.066997977516845</v>
      </c>
      <c r="F40" s="36">
        <v>1.8754280669815102</v>
      </c>
      <c r="G40" s="1">
        <v>1.2486836107950867</v>
      </c>
      <c r="H40" s="36">
        <v>0.67452590328146722</v>
      </c>
      <c r="I40" s="1">
        <v>15.228511682982713</v>
      </c>
      <c r="J40" s="1">
        <v>1.4257109890882056</v>
      </c>
      <c r="K40" s="72">
        <f t="shared" si="9"/>
        <v>167.4780409881005</v>
      </c>
      <c r="L40" s="1">
        <v>121.77081971481171</v>
      </c>
      <c r="M40" s="1">
        <v>129.18508977179766</v>
      </c>
      <c r="N40" s="36">
        <v>19.771688993949343</v>
      </c>
      <c r="O40" s="1">
        <v>8.0585709043715674</v>
      </c>
      <c r="P40" s="1">
        <v>14.869852958843067</v>
      </c>
      <c r="Q40" s="1">
        <v>1.6220435159486772</v>
      </c>
      <c r="R40" s="1">
        <v>1.6072670388599577</v>
      </c>
      <c r="S40" s="36">
        <v>0</v>
      </c>
      <c r="T40" s="1">
        <v>69.306277293796128</v>
      </c>
      <c r="U40" s="1">
        <v>96.89664045397123</v>
      </c>
      <c r="V40" s="1">
        <v>51.757561732560383</v>
      </c>
      <c r="W40" s="1">
        <v>56.770173959165682</v>
      </c>
      <c r="X40" s="36">
        <v>1.0657241728233338</v>
      </c>
      <c r="Y40" s="1">
        <v>3.5454526846057504</v>
      </c>
      <c r="Z40" s="1">
        <v>2.7363105635204126</v>
      </c>
      <c r="AA40" s="1">
        <v>68.29090095405239</v>
      </c>
      <c r="AB40" s="1">
        <v>40.565344828690904</v>
      </c>
      <c r="AC40" s="1">
        <v>6.5527724176608855</v>
      </c>
      <c r="AD40" s="72">
        <f t="shared" si="10"/>
        <v>694.37249195942911</v>
      </c>
      <c r="AE40" s="36">
        <v>1.3252625446784096</v>
      </c>
      <c r="AF40" s="36">
        <v>3.4398261496560965</v>
      </c>
      <c r="AG40" s="36">
        <v>0</v>
      </c>
      <c r="AH40" s="13">
        <v>0</v>
      </c>
      <c r="AI40" s="65" t="s">
        <v>36</v>
      </c>
      <c r="AJ40" s="67">
        <v>984.63722020562625</v>
      </c>
      <c r="AK40" s="68">
        <f t="shared" si="11"/>
        <v>9.846372202056261E-4</v>
      </c>
      <c r="AL40" s="70">
        <v>4.49</v>
      </c>
      <c r="AM40" s="60">
        <f t="shared" si="47"/>
        <v>606347.44307058735</v>
      </c>
      <c r="AN40" s="60">
        <f t="shared" si="13"/>
        <v>14424.997498192326</v>
      </c>
      <c r="AO40" s="60">
        <f t="shared" si="14"/>
        <v>40244.863291670641</v>
      </c>
      <c r="AP40" s="60">
        <f t="shared" si="15"/>
        <v>9425.6247159867471</v>
      </c>
      <c r="AQ40" s="60">
        <f t="shared" si="16"/>
        <v>8552.0553640948638</v>
      </c>
      <c r="AR40" s="60">
        <f t="shared" si="17"/>
        <v>5694.066096037981</v>
      </c>
      <c r="AS40" s="60">
        <f t="shared" si="18"/>
        <v>3075.8753006526686</v>
      </c>
      <c r="AT40" s="60">
        <f t="shared" si="19"/>
        <v>69442.852711085929</v>
      </c>
      <c r="AU40" s="60">
        <f t="shared" si="20"/>
        <v>6501.3206992817131</v>
      </c>
      <c r="AV40" s="60">
        <f t="shared" si="21"/>
        <v>555281.65023593593</v>
      </c>
      <c r="AW40" s="60">
        <f t="shared" si="22"/>
        <v>589091.13039037772</v>
      </c>
      <c r="AX40" s="60">
        <f t="shared" si="23"/>
        <v>90159.99168129488</v>
      </c>
      <c r="AY40" s="60">
        <f t="shared" si="24"/>
        <v>36747.527534122761</v>
      </c>
      <c r="AZ40" s="60">
        <f t="shared" si="36"/>
        <v>67807.349158771816</v>
      </c>
      <c r="BA40" s="60">
        <f t="shared" si="25"/>
        <v>7396.6078441444915</v>
      </c>
      <c r="BB40" s="60">
        <f t="shared" si="26"/>
        <v>7329.2262941006129</v>
      </c>
      <c r="BC40" s="60">
        <f t="shared" si="27"/>
        <v>0</v>
      </c>
      <c r="BD40" s="60">
        <f t="shared" si="37"/>
        <v>316040.44480885915</v>
      </c>
      <c r="BE40" s="60">
        <f t="shared" si="28"/>
        <v>441854.02167457587</v>
      </c>
      <c r="BF40" s="60">
        <f t="shared" si="29"/>
        <v>236017.33451703645</v>
      </c>
      <c r="BG40" s="60">
        <f t="shared" si="30"/>
        <v>258875.12257907784</v>
      </c>
      <c r="BH40" s="60">
        <f t="shared" si="31"/>
        <v>4859.7609736685308</v>
      </c>
      <c r="BI40" s="60">
        <f t="shared" si="32"/>
        <v>16167.459676727809</v>
      </c>
      <c r="BJ40" s="60">
        <f t="shared" si="33"/>
        <v>12477.727002480067</v>
      </c>
      <c r="BK40" s="60">
        <f t="shared" si="38"/>
        <v>311410.27272934205</v>
      </c>
      <c r="BL40" s="60">
        <f t="shared" si="34"/>
        <v>184980.20849017409</v>
      </c>
      <c r="BM40" s="60">
        <f t="shared" si="35"/>
        <v>29881.003431043431</v>
      </c>
      <c r="BN40" s="5">
        <v>50.696283000000001</v>
      </c>
      <c r="BO40" s="5">
        <v>-103.63593299999999</v>
      </c>
      <c r="BP40" s="5">
        <v>22.4</v>
      </c>
      <c r="BQ40" s="28">
        <v>17.0052480207999</v>
      </c>
      <c r="BR40" s="19">
        <v>20</v>
      </c>
      <c r="BS40" s="19">
        <v>15</v>
      </c>
      <c r="BT40" s="19">
        <v>19</v>
      </c>
      <c r="BU40" s="19">
        <v>22</v>
      </c>
      <c r="BV40" s="19">
        <v>48</v>
      </c>
      <c r="BW40" s="19">
        <v>71</v>
      </c>
      <c r="BX40" s="19">
        <v>60</v>
      </c>
      <c r="BY40" s="19">
        <v>52</v>
      </c>
      <c r="BZ40" s="19">
        <v>45</v>
      </c>
      <c r="CA40" s="19">
        <v>24</v>
      </c>
      <c r="CB40" s="19">
        <v>16</v>
      </c>
      <c r="CC40" s="19">
        <v>19</v>
      </c>
      <c r="CD40" s="19">
        <v>411</v>
      </c>
      <c r="CE40" s="35">
        <f t="shared" si="39"/>
        <v>28.333333333333332</v>
      </c>
      <c r="CF40" s="35">
        <f t="shared" si="40"/>
        <v>18</v>
      </c>
      <c r="CG40" s="35">
        <f t="shared" si="41"/>
        <v>29.666666666666668</v>
      </c>
      <c r="CH40" s="35">
        <f t="shared" si="42"/>
        <v>61</v>
      </c>
      <c r="CI40" s="19">
        <v>476</v>
      </c>
      <c r="CJ40" s="19">
        <v>-23.3</v>
      </c>
      <c r="CK40" s="19">
        <v>-19.5</v>
      </c>
      <c r="CL40" s="19">
        <v>-12.7</v>
      </c>
      <c r="CM40" s="19">
        <v>-2.6</v>
      </c>
      <c r="CN40" s="19">
        <v>4</v>
      </c>
      <c r="CO40" s="19">
        <v>9.3000000000000007</v>
      </c>
      <c r="CP40" s="19">
        <v>11.8</v>
      </c>
      <c r="CQ40" s="19">
        <v>10.4</v>
      </c>
      <c r="CR40" s="19">
        <v>4.7</v>
      </c>
      <c r="CS40" s="19">
        <v>-0.9</v>
      </c>
      <c r="CT40" s="19">
        <v>-10.1</v>
      </c>
      <c r="CU40" s="19">
        <v>-18.600000000000001</v>
      </c>
      <c r="CV40" s="19">
        <v>-12.3</v>
      </c>
      <c r="CW40" s="19">
        <v>-7.8</v>
      </c>
      <c r="CX40" s="19">
        <v>-1.3</v>
      </c>
      <c r="CY40" s="19">
        <v>9.5</v>
      </c>
      <c r="CZ40" s="19">
        <v>17.899999999999999</v>
      </c>
      <c r="DA40" s="19">
        <v>22.6</v>
      </c>
      <c r="DB40" s="19">
        <v>25.8</v>
      </c>
      <c r="DC40" s="19">
        <v>24.9</v>
      </c>
      <c r="DD40" s="19">
        <v>18.2</v>
      </c>
      <c r="DE40" s="19">
        <v>11.8</v>
      </c>
      <c r="DF40" s="19">
        <v>-0.1</v>
      </c>
      <c r="DG40" s="19">
        <v>-8.1</v>
      </c>
      <c r="DH40" s="21">
        <v>2.2000000000000002</v>
      </c>
      <c r="DI40" s="21">
        <v>-17.8</v>
      </c>
      <c r="DJ40" s="21">
        <v>-13.7</v>
      </c>
      <c r="DK40" s="21">
        <v>-7</v>
      </c>
      <c r="DL40" s="21">
        <v>3.4</v>
      </c>
      <c r="DM40" s="21">
        <v>10.9</v>
      </c>
      <c r="DN40" s="21">
        <v>15.9</v>
      </c>
      <c r="DO40" s="21">
        <v>18.8</v>
      </c>
      <c r="DP40" s="21">
        <v>17.600000000000001</v>
      </c>
      <c r="DQ40" s="21">
        <v>11.4</v>
      </c>
      <c r="DR40" s="21">
        <v>5.4</v>
      </c>
      <c r="DS40" s="21">
        <v>-5.0999999999999996</v>
      </c>
      <c r="DT40" s="21">
        <v>-13.4</v>
      </c>
      <c r="DU40" s="35">
        <f t="shared" si="43"/>
        <v>3.9000000000000004</v>
      </c>
      <c r="DV40" s="35">
        <f t="shared" si="44"/>
        <v>-14.966666666666669</v>
      </c>
      <c r="DW40" s="35">
        <f t="shared" si="45"/>
        <v>2.4333333333333336</v>
      </c>
      <c r="DX40" s="35">
        <f t="shared" si="46"/>
        <v>17.433333333333334</v>
      </c>
      <c r="DY40" s="28">
        <v>2.9878787878787838</v>
      </c>
      <c r="DZ40" s="28">
        <v>7.2232323232323292</v>
      </c>
      <c r="EA40" s="28">
        <v>7.37878787878787</v>
      </c>
      <c r="EB40" s="7">
        <v>15.68</v>
      </c>
      <c r="EC40" s="5">
        <v>22.55</v>
      </c>
      <c r="ED40" s="5"/>
      <c r="EE40" s="28">
        <v>0.28646199999999999</v>
      </c>
      <c r="EF40" s="7">
        <v>29.968181818181822</v>
      </c>
      <c r="EG40" s="7">
        <v>2.2786363636363629</v>
      </c>
      <c r="EH40" s="53">
        <v>1593.0454545454545</v>
      </c>
      <c r="EI40" s="53">
        <v>1299.1818181818182</v>
      </c>
      <c r="EJ40" s="7">
        <v>0.79227272727272724</v>
      </c>
      <c r="EK40" s="7"/>
      <c r="EL40" s="7">
        <v>8.2895454545454541</v>
      </c>
      <c r="EM40" s="7">
        <v>0</v>
      </c>
      <c r="EN40" s="7">
        <v>0</v>
      </c>
      <c r="EO40" s="15">
        <v>207.72</v>
      </c>
      <c r="EP40" s="15">
        <v>251.76</v>
      </c>
      <c r="EQ40" s="15">
        <v>64.59</v>
      </c>
      <c r="ER40" s="15">
        <v>403.56</v>
      </c>
      <c r="ES40" s="15">
        <v>154.69999999999999</v>
      </c>
      <c r="ET40" s="15">
        <v>61.98</v>
      </c>
      <c r="EU40" s="15">
        <v>19.670000000000002</v>
      </c>
      <c r="EV40" s="15">
        <v>71.08</v>
      </c>
      <c r="EW40" s="15">
        <v>1.7</v>
      </c>
    </row>
    <row r="41" spans="1:153" x14ac:dyDescent="0.2">
      <c r="A41" s="6" t="s">
        <v>40</v>
      </c>
      <c r="B41" s="1">
        <v>140.47114201161205</v>
      </c>
      <c r="C41" s="1">
        <v>2.7217258346784732</v>
      </c>
      <c r="D41" s="36">
        <v>18.033774300092105</v>
      </c>
      <c r="E41" s="1">
        <v>1.2357470826078587</v>
      </c>
      <c r="F41" s="36">
        <v>0.39928374620383905</v>
      </c>
      <c r="G41" s="1">
        <v>0.31720260334509504</v>
      </c>
      <c r="H41" s="36">
        <v>0</v>
      </c>
      <c r="I41" s="1">
        <v>7.960647943883167</v>
      </c>
      <c r="J41" s="1">
        <v>2.4254833912767961</v>
      </c>
      <c r="K41" s="72">
        <f t="shared" si="9"/>
        <v>173.56500691369942</v>
      </c>
      <c r="L41" s="1">
        <v>31.310871590257612</v>
      </c>
      <c r="M41" s="1">
        <v>129.1247812765923</v>
      </c>
      <c r="N41" s="36">
        <v>6.4291781930572807</v>
      </c>
      <c r="O41" s="1">
        <v>2.5814338647797821</v>
      </c>
      <c r="P41" s="1">
        <v>9.6524197779757621</v>
      </c>
      <c r="Q41" s="1">
        <v>0.72710689349742563</v>
      </c>
      <c r="R41" s="1">
        <v>1.2541311983725725</v>
      </c>
      <c r="S41" s="36">
        <v>0</v>
      </c>
      <c r="T41" s="1">
        <v>37.76654285041171</v>
      </c>
      <c r="U41" s="1">
        <v>152.78046494783266</v>
      </c>
      <c r="V41" s="1">
        <v>23.677294386301401</v>
      </c>
      <c r="W41" s="1">
        <v>42.352986730266295</v>
      </c>
      <c r="X41" s="36">
        <v>0.87334143222406846</v>
      </c>
      <c r="Y41" s="1">
        <v>1.8665411189313934</v>
      </c>
      <c r="Z41" s="1">
        <v>2.2795109614869933</v>
      </c>
      <c r="AA41" s="1">
        <v>120.42012233545107</v>
      </c>
      <c r="AB41" s="1">
        <v>28.857437833077636</v>
      </c>
      <c r="AC41" s="1">
        <v>6.2108589051392578</v>
      </c>
      <c r="AD41" s="72">
        <f t="shared" si="10"/>
        <v>598.16502429565514</v>
      </c>
      <c r="AE41" s="36">
        <v>1.2068970742989631</v>
      </c>
      <c r="AF41" s="36">
        <v>0.49825320038421944</v>
      </c>
      <c r="AG41" s="36">
        <v>1.9982726149551397</v>
      </c>
      <c r="AH41" s="13">
        <v>0</v>
      </c>
      <c r="AI41" s="65" t="s">
        <v>246</v>
      </c>
      <c r="AJ41" s="67">
        <v>1507.8813417279823</v>
      </c>
      <c r="AK41" s="68">
        <f t="shared" si="11"/>
        <v>1.5078813417279823E-3</v>
      </c>
      <c r="AL41" s="70">
        <v>3.05</v>
      </c>
      <c r="AM41" s="60">
        <f t="shared" si="47"/>
        <v>284131.76241337537</v>
      </c>
      <c r="AN41" s="60">
        <f t="shared" si="13"/>
        <v>5505.2500260109118</v>
      </c>
      <c r="AO41" s="60">
        <f t="shared" si="14"/>
        <v>36477.015858720872</v>
      </c>
      <c r="AP41" s="60">
        <f t="shared" si="15"/>
        <v>2499.5525162708004</v>
      </c>
      <c r="AQ41" s="60">
        <f t="shared" si="16"/>
        <v>807.63346041946033</v>
      </c>
      <c r="AR41" s="60">
        <f t="shared" si="17"/>
        <v>641.60747495811142</v>
      </c>
      <c r="AS41" s="60">
        <f t="shared" si="18"/>
        <v>0</v>
      </c>
      <c r="AT41" s="60">
        <f t="shared" si="19"/>
        <v>16102.046995965615</v>
      </c>
      <c r="AU41" s="60">
        <f t="shared" si="20"/>
        <v>4906.0387834739568</v>
      </c>
      <c r="AV41" s="60">
        <f t="shared" si="21"/>
        <v>63332.674599480066</v>
      </c>
      <c r="AW41" s="60">
        <f t="shared" si="22"/>
        <v>261181.41527123723</v>
      </c>
      <c r="AX41" s="60">
        <f t="shared" si="23"/>
        <v>13004.334589320832</v>
      </c>
      <c r="AY41" s="60">
        <f t="shared" si="24"/>
        <v>5221.4806760296597</v>
      </c>
      <c r="AZ41" s="60">
        <f t="shared" si="36"/>
        <v>19524.003320505937</v>
      </c>
      <c r="BA41" s="60">
        <f t="shared" si="25"/>
        <v>1470.7231688574145</v>
      </c>
      <c r="BB41" s="60">
        <f t="shared" si="26"/>
        <v>2536.738169764013</v>
      </c>
      <c r="BC41" s="60">
        <f t="shared" si="27"/>
        <v>0</v>
      </c>
      <c r="BD41" s="60">
        <f t="shared" si="37"/>
        <v>76390.59686338059</v>
      </c>
      <c r="BE41" s="60">
        <f t="shared" si="28"/>
        <v>309029.89857072663</v>
      </c>
      <c r="BF41" s="60">
        <f t="shared" si="29"/>
        <v>47892.195413375441</v>
      </c>
      <c r="BG41" s="60">
        <f t="shared" si="30"/>
        <v>85667.622479684025</v>
      </c>
      <c r="BH41" s="60">
        <f t="shared" si="31"/>
        <v>1766.5125859511641</v>
      </c>
      <c r="BI41" s="60">
        <f t="shared" si="32"/>
        <v>3775.4631317453777</v>
      </c>
      <c r="BJ41" s="60">
        <f t="shared" si="33"/>
        <v>4610.7795355886456</v>
      </c>
      <c r="BK41" s="60">
        <f t="shared" si="38"/>
        <v>243574.45308145625</v>
      </c>
      <c r="BL41" s="60">
        <f t="shared" si="34"/>
        <v>58370.100455002837</v>
      </c>
      <c r="BM41" s="60">
        <f t="shared" si="35"/>
        <v>12562.738947990792</v>
      </c>
      <c r="BN41" s="5">
        <v>49.823549999999997</v>
      </c>
      <c r="BO41" s="5">
        <v>-102.3023</v>
      </c>
      <c r="BP41" s="5">
        <v>7.4</v>
      </c>
      <c r="BQ41" s="28">
        <v>8.3123249023000003</v>
      </c>
      <c r="BR41" s="19">
        <v>20</v>
      </c>
      <c r="BS41" s="19">
        <v>15</v>
      </c>
      <c r="BT41" s="19">
        <v>21</v>
      </c>
      <c r="BU41" s="19">
        <v>29</v>
      </c>
      <c r="BV41" s="19">
        <v>51</v>
      </c>
      <c r="BW41" s="19">
        <v>73</v>
      </c>
      <c r="BX41" s="19">
        <v>63</v>
      </c>
      <c r="BY41" s="19">
        <v>60</v>
      </c>
      <c r="BZ41" s="19">
        <v>48</v>
      </c>
      <c r="CA41" s="19">
        <v>25</v>
      </c>
      <c r="CB41" s="19">
        <v>15</v>
      </c>
      <c r="CC41" s="19">
        <v>18</v>
      </c>
      <c r="CD41" s="19">
        <v>438</v>
      </c>
      <c r="CE41" s="35">
        <f t="shared" si="39"/>
        <v>29.333333333333332</v>
      </c>
      <c r="CF41" s="35">
        <f t="shared" si="40"/>
        <v>17.666666666666668</v>
      </c>
      <c r="CG41" s="35">
        <f t="shared" si="41"/>
        <v>33.666666666666664</v>
      </c>
      <c r="CH41" s="35">
        <f t="shared" si="42"/>
        <v>65.333333333333329</v>
      </c>
      <c r="CI41" s="19">
        <v>734</v>
      </c>
      <c r="CJ41" s="19">
        <v>-22.8</v>
      </c>
      <c r="CK41" s="19">
        <v>-19.5</v>
      </c>
      <c r="CL41" s="19">
        <v>-12.9</v>
      </c>
      <c r="CM41" s="19">
        <v>-3.5</v>
      </c>
      <c r="CN41" s="19">
        <v>3.1</v>
      </c>
      <c r="CO41" s="19">
        <v>8.1</v>
      </c>
      <c r="CP41" s="19">
        <v>10.7</v>
      </c>
      <c r="CQ41" s="19">
        <v>9.1999999999999993</v>
      </c>
      <c r="CR41" s="19">
        <v>3.7</v>
      </c>
      <c r="CS41" s="19">
        <v>-1.9</v>
      </c>
      <c r="CT41" s="19">
        <v>-10.6</v>
      </c>
      <c r="CU41" s="19">
        <v>-18.7</v>
      </c>
      <c r="CV41" s="19">
        <v>-12</v>
      </c>
      <c r="CW41" s="19">
        <v>-8.1999999999999993</v>
      </c>
      <c r="CX41" s="19">
        <v>-1.7</v>
      </c>
      <c r="CY41" s="19">
        <v>9.1</v>
      </c>
      <c r="CZ41" s="19">
        <v>17.3</v>
      </c>
      <c r="DA41" s="19">
        <v>22</v>
      </c>
      <c r="DB41" s="19">
        <v>25.2</v>
      </c>
      <c r="DC41" s="19">
        <v>24.1</v>
      </c>
      <c r="DD41" s="19">
        <v>17.5</v>
      </c>
      <c r="DE41" s="19">
        <v>10.9</v>
      </c>
      <c r="DF41" s="19">
        <v>-0.7</v>
      </c>
      <c r="DG41" s="19">
        <v>-8.6999999999999993</v>
      </c>
      <c r="DH41" s="21">
        <v>1.6</v>
      </c>
      <c r="DI41" s="21">
        <v>-17.399999999999999</v>
      </c>
      <c r="DJ41" s="21">
        <v>-13.9</v>
      </c>
      <c r="DK41" s="21">
        <v>-7.3</v>
      </c>
      <c r="DL41" s="21">
        <v>2.8</v>
      </c>
      <c r="DM41" s="21">
        <v>10.199999999999999</v>
      </c>
      <c r="DN41" s="21">
        <v>15</v>
      </c>
      <c r="DO41" s="21">
        <v>17.899999999999999</v>
      </c>
      <c r="DP41" s="21">
        <v>16.600000000000001</v>
      </c>
      <c r="DQ41" s="21">
        <v>10.6</v>
      </c>
      <c r="DR41" s="21">
        <v>4.5</v>
      </c>
      <c r="DS41" s="21">
        <v>-5.7</v>
      </c>
      <c r="DT41" s="21">
        <v>-13.7</v>
      </c>
      <c r="DU41" s="35">
        <f t="shared" si="43"/>
        <v>3.1333333333333329</v>
      </c>
      <c r="DV41" s="35">
        <f t="shared" si="44"/>
        <v>-15</v>
      </c>
      <c r="DW41" s="35">
        <f t="shared" si="45"/>
        <v>1.8999999999999997</v>
      </c>
      <c r="DX41" s="35">
        <f t="shared" si="46"/>
        <v>16.5</v>
      </c>
      <c r="DY41" s="28">
        <v>1.45</v>
      </c>
      <c r="DZ41" s="28">
        <v>5.875</v>
      </c>
      <c r="EA41" s="28">
        <v>6.1749999999999998</v>
      </c>
      <c r="EB41" s="7">
        <v>19.14</v>
      </c>
      <c r="EC41" s="5">
        <v>19.2</v>
      </c>
      <c r="ED41" s="5"/>
      <c r="EE41" s="28">
        <v>0.27205999999999997</v>
      </c>
      <c r="EF41" s="7">
        <v>90.221428571428575</v>
      </c>
      <c r="EG41" s="7">
        <v>6.9021428571428567</v>
      </c>
      <c r="EH41" s="53">
        <v>2556.1428571428573</v>
      </c>
      <c r="EI41" s="53">
        <v>2270.1428571428573</v>
      </c>
      <c r="EJ41" s="7">
        <v>1.3228571428571432</v>
      </c>
      <c r="EK41" s="7"/>
      <c r="EL41" s="7">
        <v>8.7892857142857146</v>
      </c>
      <c r="EM41" s="7">
        <v>0</v>
      </c>
      <c r="EN41" s="7">
        <v>0</v>
      </c>
      <c r="EO41" s="15">
        <v>1117.9000000000001</v>
      </c>
      <c r="EP41" s="15">
        <v>1333.05</v>
      </c>
      <c r="EQ41" s="15">
        <v>70.58</v>
      </c>
      <c r="ER41" s="15">
        <v>815</v>
      </c>
      <c r="ES41" s="15">
        <v>87.54</v>
      </c>
      <c r="ET41" s="16"/>
      <c r="EU41" s="15">
        <v>62.12</v>
      </c>
      <c r="EV41" s="15">
        <v>38.74</v>
      </c>
      <c r="EW41" s="15">
        <v>30.63</v>
      </c>
    </row>
    <row r="42" spans="1:153" x14ac:dyDescent="0.2">
      <c r="A42" s="6" t="s">
        <v>79</v>
      </c>
      <c r="B42" s="1">
        <v>76.219873229923678</v>
      </c>
      <c r="C42" s="1">
        <v>3.6005853788004583</v>
      </c>
      <c r="D42" s="36">
        <v>61.294706339535914</v>
      </c>
      <c r="E42" s="1">
        <v>2.7695215445104622</v>
      </c>
      <c r="F42" s="36">
        <v>1.8532713205738982</v>
      </c>
      <c r="G42" s="1">
        <v>1.3031514179936476</v>
      </c>
      <c r="H42" s="36">
        <v>0.5275629081849762</v>
      </c>
      <c r="I42" s="1">
        <v>15.632173274351887</v>
      </c>
      <c r="J42" s="1">
        <v>1.2428292480483125</v>
      </c>
      <c r="K42" s="72">
        <f t="shared" si="9"/>
        <v>164.44367466192327</v>
      </c>
      <c r="L42" s="1">
        <v>60.843009326114604</v>
      </c>
      <c r="M42" s="1">
        <v>63.611994514641424</v>
      </c>
      <c r="N42" s="36">
        <v>0</v>
      </c>
      <c r="O42" s="1">
        <v>2.0714077570378402</v>
      </c>
      <c r="P42" s="1">
        <v>2.1985700098380665</v>
      </c>
      <c r="Q42" s="1">
        <v>0</v>
      </c>
      <c r="R42" s="1">
        <v>8.6979978152973147E-2</v>
      </c>
      <c r="S42" s="36">
        <v>0</v>
      </c>
      <c r="T42" s="1">
        <v>84.611785879493993</v>
      </c>
      <c r="U42" s="1">
        <v>81.814062781353201</v>
      </c>
      <c r="V42" s="1">
        <v>22.01338240740256</v>
      </c>
      <c r="W42" s="1">
        <v>14.546720087253368</v>
      </c>
      <c r="X42" s="36">
        <v>0</v>
      </c>
      <c r="Y42" s="1">
        <v>0.49621687654108593</v>
      </c>
      <c r="Z42" s="1">
        <v>0.40019584651843931</v>
      </c>
      <c r="AA42" s="1">
        <v>42.508531207157077</v>
      </c>
      <c r="AB42" s="1">
        <v>20.644919130245345</v>
      </c>
      <c r="AC42" s="1">
        <v>1.6916346367853632</v>
      </c>
      <c r="AD42" s="72">
        <f t="shared" si="10"/>
        <v>397.53941043853541</v>
      </c>
      <c r="AE42" s="36">
        <v>0.63421245268790116</v>
      </c>
      <c r="AF42" s="36">
        <v>1.2227044320931237</v>
      </c>
      <c r="AG42" s="36">
        <v>2.3381426892891315</v>
      </c>
      <c r="AH42" s="13">
        <v>0</v>
      </c>
      <c r="AI42" s="65" t="s">
        <v>79</v>
      </c>
      <c r="AJ42" s="67">
        <v>284.97527923240517</v>
      </c>
      <c r="AK42" s="68">
        <f t="shared" si="11"/>
        <v>2.8497527923240518E-4</v>
      </c>
      <c r="AL42" s="70">
        <v>3.8</v>
      </c>
      <c r="AM42" s="60">
        <f t="shared" si="47"/>
        <v>1016353.1343976831</v>
      </c>
      <c r="AN42" s="60">
        <f t="shared" si="13"/>
        <v>48011.969586609339</v>
      </c>
      <c r="AO42" s="60">
        <f t="shared" si="14"/>
        <v>817333.64633457863</v>
      </c>
      <c r="AP42" s="60">
        <f t="shared" si="15"/>
        <v>36930.157231487421</v>
      </c>
      <c r="AQ42" s="60">
        <f t="shared" si="16"/>
        <v>24712.427818826756</v>
      </c>
      <c r="AR42" s="60">
        <f t="shared" si="17"/>
        <v>17376.859500635452</v>
      </c>
      <c r="AS42" s="60">
        <f t="shared" si="18"/>
        <v>7034.7823028817511</v>
      </c>
      <c r="AT42" s="60">
        <f t="shared" si="19"/>
        <v>208447.0575922938</v>
      </c>
      <c r="AU42" s="60">
        <f t="shared" si="20"/>
        <v>16572.494131085852</v>
      </c>
      <c r="AV42" s="60">
        <f t="shared" si="21"/>
        <v>811310.49704378995</v>
      </c>
      <c r="AW42" s="60">
        <f t="shared" si="22"/>
        <v>848233.50224179809</v>
      </c>
      <c r="AX42" s="60">
        <f t="shared" si="23"/>
        <v>0</v>
      </c>
      <c r="AY42" s="60">
        <f t="shared" si="24"/>
        <v>27621.165940939354</v>
      </c>
      <c r="AZ42" s="60">
        <f t="shared" si="36"/>
        <v>29316.809724296378</v>
      </c>
      <c r="BA42" s="60">
        <f t="shared" si="25"/>
        <v>0</v>
      </c>
      <c r="BB42" s="60">
        <f t="shared" si="26"/>
        <v>1159.833645471215</v>
      </c>
      <c r="BC42" s="60">
        <f t="shared" si="27"/>
        <v>0</v>
      </c>
      <c r="BD42" s="60">
        <f t="shared" si="37"/>
        <v>1128255.0093752688</v>
      </c>
      <c r="BE42" s="60">
        <f t="shared" si="28"/>
        <v>1090948.7988100187</v>
      </c>
      <c r="BF42" s="60">
        <f t="shared" si="29"/>
        <v>293537.22671470797</v>
      </c>
      <c r="BG42" s="60">
        <f t="shared" si="30"/>
        <v>193973.09296601283</v>
      </c>
      <c r="BH42" s="60">
        <f t="shared" si="31"/>
        <v>0</v>
      </c>
      <c r="BI42" s="60">
        <f t="shared" si="32"/>
        <v>6616.7989586154526</v>
      </c>
      <c r="BJ42" s="60">
        <f t="shared" si="33"/>
        <v>5336.4074977530263</v>
      </c>
      <c r="BK42" s="60">
        <f t="shared" si="38"/>
        <v>566829.58263008751</v>
      </c>
      <c r="BL42" s="60">
        <f t="shared" si="34"/>
        <v>275289.46688373486</v>
      </c>
      <c r="BM42" s="60">
        <f t="shared" si="35"/>
        <v>22557.085081551919</v>
      </c>
      <c r="BN42" s="5">
        <v>51.418866999999999</v>
      </c>
      <c r="BO42" s="5">
        <v>-109.098867</v>
      </c>
      <c r="BP42" s="5">
        <v>1.6</v>
      </c>
      <c r="BQ42" s="28">
        <v>8.8825484187899997E-2</v>
      </c>
      <c r="BR42" s="19">
        <v>16</v>
      </c>
      <c r="BS42" s="19">
        <v>12</v>
      </c>
      <c r="BT42" s="19">
        <v>17</v>
      </c>
      <c r="BU42" s="19">
        <v>23</v>
      </c>
      <c r="BV42" s="19">
        <v>34</v>
      </c>
      <c r="BW42" s="19">
        <v>59</v>
      </c>
      <c r="BX42" s="19">
        <v>55</v>
      </c>
      <c r="BY42" s="19">
        <v>43</v>
      </c>
      <c r="BZ42" s="19">
        <v>30</v>
      </c>
      <c r="CA42" s="19">
        <v>14</v>
      </c>
      <c r="CB42" s="19">
        <v>13</v>
      </c>
      <c r="CC42" s="19">
        <v>15</v>
      </c>
      <c r="CD42" s="19">
        <v>331</v>
      </c>
      <c r="CE42" s="35">
        <f t="shared" si="39"/>
        <v>19</v>
      </c>
      <c r="CF42" s="35">
        <f t="shared" si="40"/>
        <v>14.333333333333334</v>
      </c>
      <c r="CG42" s="35">
        <f t="shared" si="41"/>
        <v>24.666666666666668</v>
      </c>
      <c r="CH42" s="35">
        <f t="shared" si="42"/>
        <v>52.333333333333336</v>
      </c>
      <c r="CI42" s="19">
        <v>659</v>
      </c>
      <c r="CJ42" s="19">
        <v>-22.1</v>
      </c>
      <c r="CK42" s="19">
        <v>-17.399999999999999</v>
      </c>
      <c r="CL42" s="19">
        <v>-12.1</v>
      </c>
      <c r="CM42" s="19">
        <v>-2.7</v>
      </c>
      <c r="CN42" s="19">
        <v>3.8</v>
      </c>
      <c r="CO42" s="19">
        <v>8.5</v>
      </c>
      <c r="CP42" s="19">
        <v>11</v>
      </c>
      <c r="CQ42" s="19">
        <v>9.8000000000000007</v>
      </c>
      <c r="CR42" s="19">
        <v>4.4000000000000004</v>
      </c>
      <c r="CS42" s="19">
        <v>-1.5</v>
      </c>
      <c r="CT42" s="19">
        <v>-10.199999999999999</v>
      </c>
      <c r="CU42" s="19">
        <v>-16.899999999999999</v>
      </c>
      <c r="CV42" s="19">
        <v>-11.7</v>
      </c>
      <c r="CW42" s="19">
        <v>-6.6</v>
      </c>
      <c r="CX42" s="19">
        <v>-0.9</v>
      </c>
      <c r="CY42" s="19">
        <v>10.1</v>
      </c>
      <c r="CZ42" s="19">
        <v>18.5</v>
      </c>
      <c r="DA42" s="19">
        <v>22.7</v>
      </c>
      <c r="DB42" s="19">
        <v>26</v>
      </c>
      <c r="DC42" s="19">
        <v>25.1</v>
      </c>
      <c r="DD42" s="19">
        <v>18.5</v>
      </c>
      <c r="DE42" s="19">
        <v>12</v>
      </c>
      <c r="DF42" s="19">
        <v>0.3</v>
      </c>
      <c r="DG42" s="19">
        <v>-6.8</v>
      </c>
      <c r="DH42" s="21">
        <v>2.6</v>
      </c>
      <c r="DI42" s="21">
        <v>-16.899999999999999</v>
      </c>
      <c r="DJ42" s="21">
        <v>-12</v>
      </c>
      <c r="DK42" s="21">
        <v>-6.5</v>
      </c>
      <c r="DL42" s="21">
        <v>3.7</v>
      </c>
      <c r="DM42" s="21">
        <v>11.1</v>
      </c>
      <c r="DN42" s="21">
        <v>15.6</v>
      </c>
      <c r="DO42" s="21">
        <v>18.5</v>
      </c>
      <c r="DP42" s="21">
        <v>17.399999999999999</v>
      </c>
      <c r="DQ42" s="21">
        <v>11.4</v>
      </c>
      <c r="DR42" s="21">
        <v>5.2</v>
      </c>
      <c r="DS42" s="21">
        <v>-5</v>
      </c>
      <c r="DT42" s="21">
        <v>-11.9</v>
      </c>
      <c r="DU42" s="35">
        <f t="shared" si="43"/>
        <v>3.8666666666666671</v>
      </c>
      <c r="DV42" s="35">
        <f t="shared" si="44"/>
        <v>-13.6</v>
      </c>
      <c r="DW42" s="35">
        <f t="shared" si="45"/>
        <v>2.7666666666666671</v>
      </c>
      <c r="DX42" s="35">
        <f t="shared" si="46"/>
        <v>17.166666666666668</v>
      </c>
      <c r="DY42" s="29">
        <v>1.9900000000000002</v>
      </c>
      <c r="DZ42" s="29">
        <v>6.81</v>
      </c>
      <c r="EA42" s="29">
        <v>6.9950000000000001</v>
      </c>
      <c r="EB42" s="7">
        <v>17.57</v>
      </c>
      <c r="EC42" s="5">
        <v>17.57</v>
      </c>
      <c r="ED42" s="5"/>
      <c r="EE42" s="28">
        <v>7.6759999999999995E-2</v>
      </c>
      <c r="EF42" s="7">
        <v>62.466666666666676</v>
      </c>
      <c r="EG42" s="7">
        <v>5.1066666666666665</v>
      </c>
      <c r="EH42" s="53">
        <v>844.33333333333337</v>
      </c>
      <c r="EI42" s="53">
        <v>724.33333333333337</v>
      </c>
      <c r="EJ42" s="7">
        <v>0.42</v>
      </c>
      <c r="EK42" s="7"/>
      <c r="EL42" s="7">
        <v>9.6633333333333322</v>
      </c>
      <c r="EM42" s="7">
        <v>0</v>
      </c>
      <c r="EN42" s="7">
        <v>0</v>
      </c>
      <c r="EO42" s="15">
        <v>151.38999999999999</v>
      </c>
      <c r="EP42" s="15">
        <v>175.52</v>
      </c>
      <c r="EQ42" s="15">
        <v>54.99</v>
      </c>
      <c r="ER42" s="15">
        <v>342.09</v>
      </c>
      <c r="ES42" s="15">
        <v>87.44</v>
      </c>
      <c r="ET42" s="15">
        <v>52.02</v>
      </c>
      <c r="EU42" s="15">
        <v>16.18</v>
      </c>
      <c r="EV42" s="15">
        <v>22.32</v>
      </c>
      <c r="EW42" s="15">
        <v>9.07</v>
      </c>
    </row>
    <row r="43" spans="1:153" x14ac:dyDescent="0.2">
      <c r="A43" s="6" t="s">
        <v>56</v>
      </c>
      <c r="B43" s="1">
        <v>58.573314077251595</v>
      </c>
      <c r="C43" s="1">
        <v>1.4907443748585179</v>
      </c>
      <c r="D43" s="36">
        <v>9.9775016187247925</v>
      </c>
      <c r="E43" s="1">
        <v>0.59254325085169623</v>
      </c>
      <c r="F43" s="36">
        <v>0.16760644716624487</v>
      </c>
      <c r="G43" s="1">
        <v>0.17242326480499573</v>
      </c>
      <c r="H43" s="36">
        <v>0.11267938591893928</v>
      </c>
      <c r="I43" s="1">
        <v>1.6654234308634428</v>
      </c>
      <c r="J43" s="1">
        <v>0.11618232887173315</v>
      </c>
      <c r="K43" s="72">
        <f t="shared" si="9"/>
        <v>72.868418179311945</v>
      </c>
      <c r="L43" s="1">
        <v>60.947609792773726</v>
      </c>
      <c r="M43" s="1">
        <v>47.780094212196516</v>
      </c>
      <c r="N43" s="36">
        <v>9.2672643473112117</v>
      </c>
      <c r="O43" s="1">
        <v>3.3582886567249015</v>
      </c>
      <c r="P43" s="1">
        <v>3.5732274200168352</v>
      </c>
      <c r="Q43" s="1">
        <v>0.37490395736298704</v>
      </c>
      <c r="R43" s="1">
        <v>0.44269536931597098</v>
      </c>
      <c r="S43" s="36">
        <v>0.19910771516895417</v>
      </c>
      <c r="T43" s="1">
        <v>33.853094516713035</v>
      </c>
      <c r="U43" s="1">
        <v>42.714790922688231</v>
      </c>
      <c r="V43" s="1">
        <v>20.822863316421209</v>
      </c>
      <c r="W43" s="1">
        <v>18.948182793272515</v>
      </c>
      <c r="X43" s="36">
        <v>1.0231844491375011</v>
      </c>
      <c r="Y43" s="1">
        <v>1.0627813560391288</v>
      </c>
      <c r="Z43" s="1">
        <v>0.99413101285883732</v>
      </c>
      <c r="AA43" s="1">
        <v>35.828330231450849</v>
      </c>
      <c r="AB43" s="1">
        <v>17.053395837650363</v>
      </c>
      <c r="AC43" s="1">
        <v>3.8097578754163117</v>
      </c>
      <c r="AD43" s="72">
        <f t="shared" si="10"/>
        <v>302.05370378251905</v>
      </c>
      <c r="AE43" s="36">
        <v>0.55275608211300953</v>
      </c>
      <c r="AF43" s="36">
        <v>0.37173592135944999</v>
      </c>
      <c r="AG43" s="36">
        <v>1.9532200889284677</v>
      </c>
      <c r="AH43" s="13">
        <v>0</v>
      </c>
      <c r="AI43" s="65" t="s">
        <v>56</v>
      </c>
      <c r="AJ43" s="67">
        <v>1974.1693178314629</v>
      </c>
      <c r="AK43" s="68">
        <f t="shared" si="11"/>
        <v>1.974169317831463E-3</v>
      </c>
      <c r="AL43" s="70">
        <v>2.09</v>
      </c>
      <c r="AM43" s="60">
        <f t="shared" si="47"/>
        <v>62009.993426463945</v>
      </c>
      <c r="AN43" s="60">
        <f t="shared" si="13"/>
        <v>1578.2110051617615</v>
      </c>
      <c r="AO43" s="60">
        <f t="shared" si="14"/>
        <v>10562.912813395804</v>
      </c>
      <c r="AP43" s="60">
        <f t="shared" si="15"/>
        <v>627.30961478035192</v>
      </c>
      <c r="AQ43" s="60">
        <f t="shared" si="16"/>
        <v>177.44044110777585</v>
      </c>
      <c r="AR43" s="60">
        <f t="shared" si="17"/>
        <v>182.5398764875373</v>
      </c>
      <c r="AS43" s="60">
        <f t="shared" si="18"/>
        <v>119.29063755750659</v>
      </c>
      <c r="AT43" s="60">
        <f t="shared" si="19"/>
        <v>1763.1390271671467</v>
      </c>
      <c r="AU43" s="60">
        <f t="shared" si="20"/>
        <v>122.99910911828495</v>
      </c>
      <c r="AV43" s="60">
        <f t="shared" si="21"/>
        <v>64523.596490101918</v>
      </c>
      <c r="AW43" s="60">
        <f t="shared" si="22"/>
        <v>50583.50162851427</v>
      </c>
      <c r="AX43" s="60">
        <f t="shared" si="23"/>
        <v>9811.0037021322751</v>
      </c>
      <c r="AY43" s="60">
        <f t="shared" si="24"/>
        <v>3555.3299451867219</v>
      </c>
      <c r="AZ43" s="60">
        <f t="shared" si="36"/>
        <v>3782.8798372970864</v>
      </c>
      <c r="BA43" s="60">
        <f t="shared" si="25"/>
        <v>396.9007439287613</v>
      </c>
      <c r="BB43" s="60">
        <f t="shared" si="26"/>
        <v>468.6696898352705</v>
      </c>
      <c r="BC43" s="60">
        <f t="shared" si="27"/>
        <v>210.78998692990533</v>
      </c>
      <c r="BD43" s="60">
        <f t="shared" si="37"/>
        <v>35839.361345990939</v>
      </c>
      <c r="BE43" s="60">
        <f t="shared" si="28"/>
        <v>45221.001168472118</v>
      </c>
      <c r="BF43" s="60">
        <f t="shared" si="29"/>
        <v>22044.605768225021</v>
      </c>
      <c r="BG43" s="60">
        <f t="shared" si="30"/>
        <v>20059.931881344532</v>
      </c>
      <c r="BH43" s="60">
        <f t="shared" si="31"/>
        <v>1083.2178777078632</v>
      </c>
      <c r="BI43" s="60">
        <f t="shared" si="32"/>
        <v>1125.1380588579316</v>
      </c>
      <c r="BJ43" s="60">
        <f t="shared" si="33"/>
        <v>1052.4597855452782</v>
      </c>
      <c r="BK43" s="60">
        <f t="shared" si="38"/>
        <v>37930.490311735739</v>
      </c>
      <c r="BL43" s="60">
        <f t="shared" si="34"/>
        <v>18053.971854774827</v>
      </c>
      <c r="BM43" s="60">
        <f t="shared" si="35"/>
        <v>4033.288273554178</v>
      </c>
      <c r="BN43" s="5">
        <v>52.572699999999998</v>
      </c>
      <c r="BO43" s="5">
        <v>-104.20910000000001</v>
      </c>
      <c r="BP43" s="5">
        <v>6.8</v>
      </c>
      <c r="BQ43" s="28">
        <v>4.9395478159299904</v>
      </c>
      <c r="BR43" s="19">
        <v>20</v>
      </c>
      <c r="BS43" s="19">
        <v>16</v>
      </c>
      <c r="BT43" s="19">
        <v>25</v>
      </c>
      <c r="BU43" s="19">
        <v>23</v>
      </c>
      <c r="BV43" s="19">
        <v>46</v>
      </c>
      <c r="BW43" s="19">
        <v>66</v>
      </c>
      <c r="BX43" s="19">
        <v>69</v>
      </c>
      <c r="BY43" s="19">
        <v>55</v>
      </c>
      <c r="BZ43" s="19">
        <v>46</v>
      </c>
      <c r="CA43" s="19">
        <v>28</v>
      </c>
      <c r="CB43" s="19">
        <v>20</v>
      </c>
      <c r="CC43" s="19">
        <v>22</v>
      </c>
      <c r="CD43" s="19">
        <v>436</v>
      </c>
      <c r="CE43" s="35">
        <f t="shared" si="39"/>
        <v>31.333333333333332</v>
      </c>
      <c r="CF43" s="35">
        <f t="shared" si="40"/>
        <v>19.333333333333332</v>
      </c>
      <c r="CG43" s="35">
        <f t="shared" si="41"/>
        <v>31.333333333333332</v>
      </c>
      <c r="CH43" s="35">
        <f t="shared" si="42"/>
        <v>63.333333333333336</v>
      </c>
      <c r="CI43" s="19">
        <v>510</v>
      </c>
      <c r="CJ43" s="19">
        <v>-24.9</v>
      </c>
      <c r="CK43" s="19">
        <v>-20.8</v>
      </c>
      <c r="CL43" s="19">
        <v>-15</v>
      </c>
      <c r="CM43" s="19">
        <v>-3.5</v>
      </c>
      <c r="CN43" s="19">
        <v>3.6</v>
      </c>
      <c r="CO43" s="19">
        <v>8.4</v>
      </c>
      <c r="CP43" s="19">
        <v>10.9</v>
      </c>
      <c r="CQ43" s="19">
        <v>9.3000000000000007</v>
      </c>
      <c r="CR43" s="19">
        <v>4.2</v>
      </c>
      <c r="CS43" s="19">
        <v>-1.6</v>
      </c>
      <c r="CT43" s="19">
        <v>-11.1</v>
      </c>
      <c r="CU43" s="19">
        <v>-20.399999999999999</v>
      </c>
      <c r="CV43" s="19">
        <v>-14.7</v>
      </c>
      <c r="CW43" s="19">
        <v>-10</v>
      </c>
      <c r="CX43" s="19">
        <v>-4</v>
      </c>
      <c r="CY43" s="19">
        <v>7.5</v>
      </c>
      <c r="CZ43" s="19">
        <v>16.899999999999999</v>
      </c>
      <c r="DA43" s="19">
        <v>21.4</v>
      </c>
      <c r="DB43" s="19">
        <v>23.8</v>
      </c>
      <c r="DC43" s="19">
        <v>22.6</v>
      </c>
      <c r="DD43" s="19">
        <v>16.2</v>
      </c>
      <c r="DE43" s="19">
        <v>9.1999999999999993</v>
      </c>
      <c r="DF43" s="19">
        <v>-2.8</v>
      </c>
      <c r="DG43" s="19">
        <v>-11.1</v>
      </c>
      <c r="DH43" s="21">
        <v>0.6</v>
      </c>
      <c r="DI43" s="21">
        <v>-19.8</v>
      </c>
      <c r="DJ43" s="21">
        <v>-15.4</v>
      </c>
      <c r="DK43" s="21">
        <v>-9.5</v>
      </c>
      <c r="DL43" s="21">
        <v>2</v>
      </c>
      <c r="DM43" s="21">
        <v>10.199999999999999</v>
      </c>
      <c r="DN43" s="21">
        <v>14.9</v>
      </c>
      <c r="DO43" s="21">
        <v>17.3</v>
      </c>
      <c r="DP43" s="21">
        <v>15.9</v>
      </c>
      <c r="DQ43" s="21">
        <v>10.199999999999999</v>
      </c>
      <c r="DR43" s="21">
        <v>3.8</v>
      </c>
      <c r="DS43" s="21">
        <v>-7</v>
      </c>
      <c r="DT43" s="21">
        <v>-15.8</v>
      </c>
      <c r="DU43" s="35">
        <f t="shared" si="43"/>
        <v>2.3333333333333335</v>
      </c>
      <c r="DV43" s="35">
        <f t="shared" si="44"/>
        <v>-17</v>
      </c>
      <c r="DW43" s="35">
        <f t="shared" si="45"/>
        <v>0.8999999999999998</v>
      </c>
      <c r="DX43" s="35">
        <f t="shared" si="46"/>
        <v>16.033333333333335</v>
      </c>
      <c r="DY43" s="28">
        <v>5.337500000000003</v>
      </c>
      <c r="DZ43" s="28">
        <v>6.4124999999999988</v>
      </c>
      <c r="EA43" s="28">
        <v>6.6874999999999956</v>
      </c>
      <c r="EB43" s="7">
        <v>21.72</v>
      </c>
      <c r="EC43" s="5">
        <v>22.47</v>
      </c>
      <c r="ED43" s="28">
        <v>19.7</v>
      </c>
      <c r="EE43" s="28">
        <v>0.34798499999999999</v>
      </c>
      <c r="EF43" s="7">
        <v>97.875</v>
      </c>
      <c r="EG43" s="7">
        <v>6.3250000000000002</v>
      </c>
      <c r="EH43" s="53"/>
      <c r="EI43" s="53"/>
      <c r="EJ43" s="7">
        <v>0.52375000000000005</v>
      </c>
      <c r="EK43" s="7">
        <v>0.4</v>
      </c>
      <c r="EL43" s="7">
        <v>8.9024999999999999</v>
      </c>
      <c r="EM43" s="7">
        <v>0.99173750000000005</v>
      </c>
      <c r="EN43" s="7">
        <v>0.68837500000000007</v>
      </c>
      <c r="EO43" s="15">
        <v>215.26</v>
      </c>
      <c r="EP43" s="15">
        <v>262.08</v>
      </c>
      <c r="EQ43" s="15">
        <v>81.5</v>
      </c>
      <c r="ER43" s="43">
        <v>31.02</v>
      </c>
      <c r="ES43" s="15">
        <v>31.02</v>
      </c>
      <c r="ET43" s="15">
        <v>52.75</v>
      </c>
      <c r="EU43" s="15">
        <v>15.5</v>
      </c>
      <c r="EV43" s="50">
        <v>245.8</v>
      </c>
      <c r="EW43" s="15">
        <v>0.6</v>
      </c>
    </row>
    <row r="44" spans="1:153" x14ac:dyDescent="0.2">
      <c r="A44" s="6" t="s">
        <v>96</v>
      </c>
      <c r="B44" s="1">
        <v>28.928981617613271</v>
      </c>
      <c r="C44" s="1">
        <v>0.89670490584174356</v>
      </c>
      <c r="D44" s="36">
        <v>3.685224323364233</v>
      </c>
      <c r="E44" s="1">
        <v>0.69840536002268527</v>
      </c>
      <c r="F44" s="36">
        <v>0.47206337498533835</v>
      </c>
      <c r="G44" s="1">
        <v>0.37263203392079436</v>
      </c>
      <c r="H44" s="36">
        <v>0</v>
      </c>
      <c r="I44" s="1">
        <v>5.4569362172941522</v>
      </c>
      <c r="J44" s="1">
        <v>0.37339405094827882</v>
      </c>
      <c r="K44" s="72">
        <f t="shared" si="9"/>
        <v>40.884341883990494</v>
      </c>
      <c r="L44" s="1">
        <v>0.86796280560748218</v>
      </c>
      <c r="M44" s="1">
        <v>1.7247302675399656</v>
      </c>
      <c r="N44" s="36">
        <v>0</v>
      </c>
      <c r="O44" s="1">
        <v>0</v>
      </c>
      <c r="P44" s="1">
        <v>0</v>
      </c>
      <c r="Q44" s="1">
        <v>0</v>
      </c>
      <c r="R44" s="1">
        <v>0</v>
      </c>
      <c r="S44" s="36">
        <v>0</v>
      </c>
      <c r="T44" s="1">
        <v>1.0911157094528818</v>
      </c>
      <c r="U44" s="1">
        <v>2.4619796240706773</v>
      </c>
      <c r="V44" s="1">
        <v>0.82775857575741096</v>
      </c>
      <c r="W44" s="1">
        <v>0.92566446601148578</v>
      </c>
      <c r="X44" s="36">
        <v>0</v>
      </c>
      <c r="Y44" s="1">
        <v>0</v>
      </c>
      <c r="Z44" s="1">
        <v>0</v>
      </c>
      <c r="AA44" s="1">
        <v>3.0341621775370888</v>
      </c>
      <c r="AB44" s="1">
        <v>0.75146487870150092</v>
      </c>
      <c r="AC44" s="1">
        <v>0</v>
      </c>
      <c r="AD44" s="72">
        <f t="shared" si="10"/>
        <v>11.684838504678494</v>
      </c>
      <c r="AE44" s="36">
        <v>0.30014349284774344</v>
      </c>
      <c r="AF44" s="36">
        <v>0.44643501082980463</v>
      </c>
      <c r="AG44" s="36">
        <v>0.47155218790733822</v>
      </c>
      <c r="AH44" s="13">
        <v>0</v>
      </c>
      <c r="AI44" s="65" t="s">
        <v>96</v>
      </c>
      <c r="AJ44" s="67">
        <v>717.13277209789476</v>
      </c>
      <c r="AK44" s="68">
        <f t="shared" si="11"/>
        <v>7.1713277209789472E-4</v>
      </c>
      <c r="AL44" s="70">
        <v>4.21</v>
      </c>
      <c r="AM44" s="60">
        <f t="shared" si="47"/>
        <v>169830.49352753098</v>
      </c>
      <c r="AN44" s="60">
        <f t="shared" si="13"/>
        <v>5264.1962555274258</v>
      </c>
      <c r="AO44" s="60">
        <f t="shared" si="14"/>
        <v>21634.479701682802</v>
      </c>
      <c r="AP44" s="60">
        <f t="shared" si="15"/>
        <v>4100.0588455803145</v>
      </c>
      <c r="AQ44" s="60">
        <f t="shared" si="16"/>
        <v>2771.2954783455066</v>
      </c>
      <c r="AR44" s="60">
        <f t="shared" si="17"/>
        <v>2187.5737992244376</v>
      </c>
      <c r="AS44" s="60">
        <f t="shared" si="18"/>
        <v>0</v>
      </c>
      <c r="AT44" s="60">
        <f t="shared" si="19"/>
        <v>32035.492406240603</v>
      </c>
      <c r="AU44" s="60">
        <f t="shared" si="20"/>
        <v>2192.0472967558985</v>
      </c>
      <c r="AV44" s="60">
        <f t="shared" si="21"/>
        <v>5095.4628679397192</v>
      </c>
      <c r="AW44" s="60">
        <f t="shared" si="22"/>
        <v>10125.202345866368</v>
      </c>
      <c r="AX44" s="60">
        <f t="shared" si="23"/>
        <v>0</v>
      </c>
      <c r="AY44" s="60">
        <f t="shared" si="24"/>
        <v>0</v>
      </c>
      <c r="AZ44" s="60">
        <f t="shared" si="36"/>
        <v>0</v>
      </c>
      <c r="BA44" s="60">
        <f t="shared" si="25"/>
        <v>0</v>
      </c>
      <c r="BB44" s="60">
        <f t="shared" si="26"/>
        <v>0</v>
      </c>
      <c r="BC44" s="60">
        <f t="shared" si="27"/>
        <v>0</v>
      </c>
      <c r="BD44" s="60">
        <f t="shared" si="37"/>
        <v>6405.5044135809867</v>
      </c>
      <c r="BE44" s="60">
        <f t="shared" si="28"/>
        <v>14453.298776202977</v>
      </c>
      <c r="BF44" s="60">
        <f t="shared" si="29"/>
        <v>4859.4398966653089</v>
      </c>
      <c r="BG44" s="60">
        <f t="shared" si="30"/>
        <v>5434.2062635179291</v>
      </c>
      <c r="BH44" s="60">
        <f t="shared" si="31"/>
        <v>0</v>
      </c>
      <c r="BI44" s="60">
        <f t="shared" si="32"/>
        <v>0</v>
      </c>
      <c r="BJ44" s="60">
        <f t="shared" si="33"/>
        <v>0</v>
      </c>
      <c r="BK44" s="60">
        <f t="shared" si="38"/>
        <v>17812.353952340931</v>
      </c>
      <c r="BL44" s="60">
        <f t="shared" si="34"/>
        <v>4411.5500816931726</v>
      </c>
      <c r="BM44" s="60">
        <f t="shared" si="35"/>
        <v>0</v>
      </c>
      <c r="BN44" s="5">
        <v>52.606583000000001</v>
      </c>
      <c r="BO44" s="5">
        <v>-109.595833</v>
      </c>
      <c r="BP44" s="5">
        <v>3.8</v>
      </c>
      <c r="BQ44" s="28">
        <v>6.7313928128300002</v>
      </c>
      <c r="BR44" s="19">
        <v>16</v>
      </c>
      <c r="BS44" s="19">
        <v>14</v>
      </c>
      <c r="BT44" s="19">
        <v>17</v>
      </c>
      <c r="BU44" s="19">
        <v>20</v>
      </c>
      <c r="BV44" s="19">
        <v>38</v>
      </c>
      <c r="BW44" s="19">
        <v>69</v>
      </c>
      <c r="BX44" s="19">
        <v>56</v>
      </c>
      <c r="BY44" s="19">
        <v>42</v>
      </c>
      <c r="BZ44" s="19">
        <v>36</v>
      </c>
      <c r="CA44" s="19">
        <v>18</v>
      </c>
      <c r="CB44" s="19">
        <v>13</v>
      </c>
      <c r="CC44" s="19">
        <v>16</v>
      </c>
      <c r="CD44" s="19">
        <v>355</v>
      </c>
      <c r="CE44" s="35">
        <f t="shared" si="39"/>
        <v>22.333333333333332</v>
      </c>
      <c r="CF44" s="35">
        <f t="shared" si="40"/>
        <v>15.333333333333334</v>
      </c>
      <c r="CG44" s="35">
        <f t="shared" si="41"/>
        <v>25</v>
      </c>
      <c r="CH44" s="35">
        <f t="shared" si="42"/>
        <v>55.666666666666664</v>
      </c>
      <c r="CI44" s="19">
        <v>492</v>
      </c>
      <c r="CJ44" s="19">
        <v>-22.7</v>
      </c>
      <c r="CK44" s="19">
        <v>-19.2</v>
      </c>
      <c r="CL44" s="19">
        <v>-12.5</v>
      </c>
      <c r="CM44" s="19">
        <v>-2.2999999999999998</v>
      </c>
      <c r="CN44" s="19">
        <v>4.4000000000000004</v>
      </c>
      <c r="CO44" s="19">
        <v>9.1999999999999993</v>
      </c>
      <c r="CP44" s="19">
        <v>11.9</v>
      </c>
      <c r="CQ44" s="19">
        <v>10.6</v>
      </c>
      <c r="CR44" s="19">
        <v>5.2</v>
      </c>
      <c r="CS44" s="19">
        <v>-0.6</v>
      </c>
      <c r="CT44" s="19">
        <v>-9.6999999999999993</v>
      </c>
      <c r="CU44" s="19">
        <v>-17.5</v>
      </c>
      <c r="CV44" s="19">
        <v>-13.3</v>
      </c>
      <c r="CW44" s="19">
        <v>-8.9</v>
      </c>
      <c r="CX44" s="19">
        <v>-2.2999999999999998</v>
      </c>
      <c r="CY44" s="19">
        <v>9.1</v>
      </c>
      <c r="CZ44" s="19">
        <v>18.2</v>
      </c>
      <c r="DA44" s="19">
        <v>22.5</v>
      </c>
      <c r="DB44" s="19">
        <v>25.7</v>
      </c>
      <c r="DC44" s="19">
        <v>24.9</v>
      </c>
      <c r="DD44" s="19">
        <v>18</v>
      </c>
      <c r="DE44" s="19">
        <v>11.3</v>
      </c>
      <c r="DF44" s="19">
        <v>-1</v>
      </c>
      <c r="DG44" s="19">
        <v>-8.6999999999999993</v>
      </c>
      <c r="DH44" s="21">
        <v>2.2000000000000002</v>
      </c>
      <c r="DI44" s="21">
        <v>-18</v>
      </c>
      <c r="DJ44" s="21">
        <v>-14.1</v>
      </c>
      <c r="DK44" s="21">
        <v>-7.4</v>
      </c>
      <c r="DL44" s="21">
        <v>3.4</v>
      </c>
      <c r="DM44" s="21">
        <v>11.3</v>
      </c>
      <c r="DN44" s="21">
        <v>15.8</v>
      </c>
      <c r="DO44" s="21">
        <v>18.8</v>
      </c>
      <c r="DP44" s="21">
        <v>17.7</v>
      </c>
      <c r="DQ44" s="21">
        <v>11.6</v>
      </c>
      <c r="DR44" s="21">
        <v>5.3</v>
      </c>
      <c r="DS44" s="21">
        <v>-5.4</v>
      </c>
      <c r="DT44" s="21">
        <v>-13.1</v>
      </c>
      <c r="DU44" s="35">
        <f t="shared" si="43"/>
        <v>3.8333333333333326</v>
      </c>
      <c r="DV44" s="35">
        <f t="shared" si="44"/>
        <v>-15.066666666666668</v>
      </c>
      <c r="DW44" s="35">
        <f t="shared" si="45"/>
        <v>2.4333333333333336</v>
      </c>
      <c r="DX44" s="35">
        <f t="shared" si="46"/>
        <v>17.433333333333334</v>
      </c>
      <c r="DY44" s="30"/>
      <c r="DZ44" s="45">
        <v>6.46</v>
      </c>
      <c r="EA44" s="30"/>
      <c r="EB44" s="7">
        <v>21.45</v>
      </c>
      <c r="EC44" s="5">
        <v>21.56</v>
      </c>
      <c r="ED44" s="5">
        <v>29.2</v>
      </c>
      <c r="EE44" s="28">
        <v>0.55024700000000004</v>
      </c>
      <c r="EF44" s="7">
        <v>132.20000000000002</v>
      </c>
      <c r="EG44" s="7">
        <v>9.8971428571428568</v>
      </c>
      <c r="EH44" s="53">
        <v>6596.5714285714284</v>
      </c>
      <c r="EI44" s="53">
        <v>6147.5714285714284</v>
      </c>
      <c r="EJ44" s="47">
        <v>44.433750000000003</v>
      </c>
      <c r="EK44" s="7">
        <v>10.4</v>
      </c>
      <c r="EL44" s="7">
        <v>9.194285714285714</v>
      </c>
      <c r="EM44" s="7">
        <v>0</v>
      </c>
      <c r="EN44" s="7">
        <v>0</v>
      </c>
      <c r="EO44" s="15">
        <v>599.35</v>
      </c>
      <c r="EP44" s="15">
        <v>654.30999999999995</v>
      </c>
      <c r="EQ44" s="15">
        <v>294.7</v>
      </c>
      <c r="ER44" s="15">
        <v>36020.480000000003</v>
      </c>
      <c r="ES44" s="15">
        <v>11412</v>
      </c>
      <c r="ET44" s="15">
        <v>8267</v>
      </c>
      <c r="EU44" s="15">
        <v>485.4</v>
      </c>
      <c r="EV44" s="15">
        <v>9741.1</v>
      </c>
      <c r="EW44" s="15">
        <v>75.8</v>
      </c>
    </row>
    <row r="45" spans="1:153" x14ac:dyDescent="0.2">
      <c r="A45" s="6" t="s">
        <v>89</v>
      </c>
      <c r="B45" s="1">
        <v>233.16848170111356</v>
      </c>
      <c r="C45" s="1">
        <v>1.640861233396895</v>
      </c>
      <c r="D45" s="36">
        <v>12.829868847991859</v>
      </c>
      <c r="E45" s="1">
        <v>1.1420115067762615</v>
      </c>
      <c r="F45" s="36">
        <v>0.73160431520364588</v>
      </c>
      <c r="G45" s="1">
        <v>0.53208300286549803</v>
      </c>
      <c r="H45" s="36">
        <v>0.2890491139211937</v>
      </c>
      <c r="I45" s="1">
        <v>6.5679953866113205</v>
      </c>
      <c r="J45" s="1">
        <v>0.65794361128187107</v>
      </c>
      <c r="K45" s="72">
        <f t="shared" si="9"/>
        <v>257.55989871916211</v>
      </c>
      <c r="L45" s="1">
        <v>185.67838897866457</v>
      </c>
      <c r="M45" s="1">
        <v>338.62349862234061</v>
      </c>
      <c r="N45" s="36">
        <v>0</v>
      </c>
      <c r="O45" s="1">
        <v>13.486873084285779</v>
      </c>
      <c r="P45" s="1">
        <v>42.819471289151835</v>
      </c>
      <c r="Q45" s="1">
        <v>3.662714428485228</v>
      </c>
      <c r="R45" s="1">
        <v>7.9652458828735906</v>
      </c>
      <c r="S45" s="36">
        <v>0.50591239661675103</v>
      </c>
      <c r="T45" s="1">
        <v>94.7058251676292</v>
      </c>
      <c r="U45" s="1">
        <v>184.02457315999743</v>
      </c>
      <c r="V45" s="1">
        <v>55.396590278855797</v>
      </c>
      <c r="W45" s="1">
        <v>110.76297654679038</v>
      </c>
      <c r="X45" s="36">
        <v>3.407106151481365</v>
      </c>
      <c r="Y45" s="1">
        <v>3.8639395532357841</v>
      </c>
      <c r="Z45" s="1">
        <v>6.8391627701346334</v>
      </c>
      <c r="AA45" s="1">
        <v>117.91868930938054</v>
      </c>
      <c r="AB45" s="1">
        <v>49.431917554046542</v>
      </c>
      <c r="AC45" s="1">
        <v>7.7196218788319779</v>
      </c>
      <c r="AD45" s="72">
        <f t="shared" si="10"/>
        <v>1226.8125070528019</v>
      </c>
      <c r="AE45" s="36">
        <v>2.2404801644546843</v>
      </c>
      <c r="AF45" s="36">
        <v>0.25786026925449917</v>
      </c>
      <c r="AG45" s="36">
        <v>1.2597853474136986</v>
      </c>
      <c r="AH45" s="13">
        <v>0</v>
      </c>
      <c r="AI45" s="65" t="s">
        <v>89</v>
      </c>
      <c r="AJ45" s="67">
        <v>1606.2767653663295</v>
      </c>
      <c r="AK45" s="68">
        <f t="shared" si="11"/>
        <v>1.6062767653663294E-3</v>
      </c>
      <c r="AL45" s="70">
        <v>3</v>
      </c>
      <c r="AM45" s="60">
        <f t="shared" si="47"/>
        <v>435482.51471085101</v>
      </c>
      <c r="AN45" s="60">
        <f t="shared" si="13"/>
        <v>3064.5924826460619</v>
      </c>
      <c r="AO45" s="60">
        <f t="shared" si="14"/>
        <v>23962.001676091972</v>
      </c>
      <c r="AP45" s="60">
        <f t="shared" si="15"/>
        <v>2132.9042380485653</v>
      </c>
      <c r="AQ45" s="60">
        <f t="shared" si="16"/>
        <v>1366.3977422411301</v>
      </c>
      <c r="AR45" s="60">
        <f t="shared" si="17"/>
        <v>993.75714261324799</v>
      </c>
      <c r="AS45" s="60">
        <f t="shared" si="18"/>
        <v>539.84927159537074</v>
      </c>
      <c r="AT45" s="60">
        <f t="shared" si="19"/>
        <v>12266.868689556277</v>
      </c>
      <c r="AU45" s="60">
        <f t="shared" si="20"/>
        <v>1228.8236226809015</v>
      </c>
      <c r="AV45" s="60">
        <f t="shared" si="21"/>
        <v>346786.54323245201</v>
      </c>
      <c r="AW45" s="60">
        <f t="shared" si="22"/>
        <v>632438.01925712428</v>
      </c>
      <c r="AX45" s="60">
        <f t="shared" si="23"/>
        <v>0</v>
      </c>
      <c r="AY45" s="60">
        <f t="shared" si="24"/>
        <v>25189.070853321995</v>
      </c>
      <c r="AZ45" s="60">
        <f t="shared" si="36"/>
        <v>79972.777193324539</v>
      </c>
      <c r="BA45" s="60">
        <f t="shared" si="25"/>
        <v>6840.7534257956577</v>
      </c>
      <c r="BB45" s="60">
        <f t="shared" si="26"/>
        <v>14876.475937302799</v>
      </c>
      <c r="BC45" s="60">
        <f t="shared" si="27"/>
        <v>944.87900377748178</v>
      </c>
      <c r="BD45" s="60">
        <f t="shared" si="37"/>
        <v>176879.5276311498</v>
      </c>
      <c r="BE45" s="60">
        <f t="shared" si="28"/>
        <v>343697.75581861555</v>
      </c>
      <c r="BF45" s="60">
        <f t="shared" si="29"/>
        <v>103462.72474324558</v>
      </c>
      <c r="BG45" s="60">
        <f t="shared" si="30"/>
        <v>206869.03826601076</v>
      </c>
      <c r="BH45" s="60">
        <f t="shared" si="31"/>
        <v>6363.360707712789</v>
      </c>
      <c r="BI45" s="60">
        <f t="shared" si="32"/>
        <v>7216.5761901335281</v>
      </c>
      <c r="BJ45" s="60">
        <f t="shared" si="33"/>
        <v>12773.320733257731</v>
      </c>
      <c r="BK45" s="60">
        <f t="shared" si="38"/>
        <v>220233.57092354109</v>
      </c>
      <c r="BL45" s="60">
        <f t="shared" si="34"/>
        <v>92322.66559512807</v>
      </c>
      <c r="BM45" s="60">
        <f t="shared" si="35"/>
        <v>14417.730577839924</v>
      </c>
      <c r="BN45" s="5">
        <v>49.992733000000001</v>
      </c>
      <c r="BO45" s="5">
        <v>-107.93901700000001</v>
      </c>
      <c r="BP45" s="5">
        <v>8.8000000000000007</v>
      </c>
      <c r="BQ45" s="28">
        <v>3.0189153259700001</v>
      </c>
      <c r="BR45" s="19">
        <v>19</v>
      </c>
      <c r="BS45" s="19">
        <v>16</v>
      </c>
      <c r="BT45" s="19">
        <v>19</v>
      </c>
      <c r="BU45" s="19">
        <v>25</v>
      </c>
      <c r="BV45" s="19">
        <v>44</v>
      </c>
      <c r="BW45" s="19">
        <v>68</v>
      </c>
      <c r="BX45" s="19">
        <v>48</v>
      </c>
      <c r="BY45" s="19">
        <v>36</v>
      </c>
      <c r="BZ45" s="19">
        <v>33</v>
      </c>
      <c r="CA45" s="19">
        <v>16</v>
      </c>
      <c r="CB45" s="19">
        <v>14</v>
      </c>
      <c r="CC45" s="19">
        <v>17</v>
      </c>
      <c r="CD45" s="19">
        <v>355</v>
      </c>
      <c r="CE45" s="35">
        <f t="shared" si="39"/>
        <v>21</v>
      </c>
      <c r="CF45" s="35">
        <f t="shared" si="40"/>
        <v>17.333333333333332</v>
      </c>
      <c r="CG45" s="35">
        <f t="shared" si="41"/>
        <v>29.333333333333332</v>
      </c>
      <c r="CH45" s="35">
        <f t="shared" si="42"/>
        <v>50.666666666666664</v>
      </c>
      <c r="CI45" s="19">
        <v>826</v>
      </c>
      <c r="CJ45" s="19">
        <v>-18.399999999999999</v>
      </c>
      <c r="CK45" s="19">
        <v>-14.9</v>
      </c>
      <c r="CL45" s="19">
        <v>-9.6999999999999993</v>
      </c>
      <c r="CM45" s="19">
        <v>-2.1</v>
      </c>
      <c r="CN45" s="19">
        <v>3.7</v>
      </c>
      <c r="CO45" s="19">
        <v>8.1999999999999993</v>
      </c>
      <c r="CP45" s="19">
        <v>10.6</v>
      </c>
      <c r="CQ45" s="19">
        <v>9.6</v>
      </c>
      <c r="CR45" s="19">
        <v>4.4000000000000004</v>
      </c>
      <c r="CS45" s="19">
        <v>-0.8</v>
      </c>
      <c r="CT45" s="19">
        <v>-9.1</v>
      </c>
      <c r="CU45" s="19">
        <v>-15.2</v>
      </c>
      <c r="CV45" s="19">
        <v>-7.7</v>
      </c>
      <c r="CW45" s="19">
        <v>-4.2</v>
      </c>
      <c r="CX45" s="19">
        <v>1.2</v>
      </c>
      <c r="CY45" s="19">
        <v>10.7</v>
      </c>
      <c r="CZ45" s="19">
        <v>17.8</v>
      </c>
      <c r="DA45" s="19">
        <v>22.5</v>
      </c>
      <c r="DB45" s="19">
        <v>26.1</v>
      </c>
      <c r="DC45" s="19">
        <v>25.5</v>
      </c>
      <c r="DD45" s="19">
        <v>18.600000000000001</v>
      </c>
      <c r="DE45" s="19">
        <v>12.3</v>
      </c>
      <c r="DF45" s="19">
        <v>1.6</v>
      </c>
      <c r="DG45" s="19">
        <v>-4.7</v>
      </c>
      <c r="DH45" s="21">
        <v>3.5</v>
      </c>
      <c r="DI45" s="21">
        <v>-13.1</v>
      </c>
      <c r="DJ45" s="21">
        <v>-9.6</v>
      </c>
      <c r="DK45" s="21">
        <v>-4.3</v>
      </c>
      <c r="DL45" s="21">
        <v>4.3</v>
      </c>
      <c r="DM45" s="21">
        <v>10.7</v>
      </c>
      <c r="DN45" s="21">
        <v>15.3</v>
      </c>
      <c r="DO45" s="21">
        <v>18.3</v>
      </c>
      <c r="DP45" s="21">
        <v>17.5</v>
      </c>
      <c r="DQ45" s="21">
        <v>11.5</v>
      </c>
      <c r="DR45" s="21">
        <v>5.7</v>
      </c>
      <c r="DS45" s="21">
        <v>-3.8</v>
      </c>
      <c r="DT45" s="21">
        <v>-10</v>
      </c>
      <c r="DU45" s="35">
        <f t="shared" si="43"/>
        <v>4.4666666666666659</v>
      </c>
      <c r="DV45" s="35">
        <f t="shared" si="44"/>
        <v>-10.9</v>
      </c>
      <c r="DW45" s="35">
        <f t="shared" si="45"/>
        <v>3.5666666666666664</v>
      </c>
      <c r="DX45" s="35">
        <f t="shared" si="46"/>
        <v>17.033333333333335</v>
      </c>
      <c r="DY45" s="28">
        <v>2.1565217391304352</v>
      </c>
      <c r="DZ45" s="28">
        <v>6.6434782608695624</v>
      </c>
      <c r="EA45" s="28">
        <v>6.8434782608695652</v>
      </c>
      <c r="EB45" s="7">
        <v>20.952727272727273</v>
      </c>
      <c r="EC45" s="5">
        <v>21.67</v>
      </c>
      <c r="ED45" s="28">
        <v>18.600000000000001</v>
      </c>
      <c r="EE45" s="28">
        <v>0.36180000000000001</v>
      </c>
      <c r="EF45" s="7">
        <v>130.69999999999999</v>
      </c>
      <c r="EG45" s="7">
        <v>8.2899999999999974</v>
      </c>
      <c r="EH45" s="53"/>
      <c r="EI45" s="53"/>
      <c r="EJ45" s="7">
        <v>0.41200000000000003</v>
      </c>
      <c r="EK45" s="7"/>
      <c r="EL45" s="7">
        <v>9.4560000000000013</v>
      </c>
      <c r="EM45" s="7">
        <v>0.77259999999999995</v>
      </c>
      <c r="EN45" s="7">
        <v>0.54410000000000003</v>
      </c>
      <c r="EO45" s="15">
        <v>315.8</v>
      </c>
      <c r="EP45" s="15">
        <v>342.62</v>
      </c>
      <c r="EQ45" s="15">
        <v>23.58</v>
      </c>
      <c r="ER45" s="15">
        <v>357.11</v>
      </c>
      <c r="ES45" s="15">
        <v>127.5</v>
      </c>
      <c r="ET45" s="18">
        <v>101.4</v>
      </c>
      <c r="EU45" s="15">
        <v>18.559999999999999</v>
      </c>
      <c r="EV45" s="15">
        <v>38.67</v>
      </c>
      <c r="EW45" s="15">
        <v>342.62</v>
      </c>
    </row>
    <row r="46" spans="1:153" x14ac:dyDescent="0.2">
      <c r="A46" s="6" t="s">
        <v>33</v>
      </c>
      <c r="B46" s="1">
        <v>35.499942283643591</v>
      </c>
      <c r="C46" s="1">
        <v>1.8474283426711209</v>
      </c>
      <c r="D46" s="36">
        <v>3.4320817494439502</v>
      </c>
      <c r="E46" s="1">
        <v>1.533874322549464</v>
      </c>
      <c r="F46" s="36">
        <v>0.49831534573244068</v>
      </c>
      <c r="G46" s="1">
        <v>0.5093157945616813</v>
      </c>
      <c r="H46" s="36">
        <v>0</v>
      </c>
      <c r="I46" s="1">
        <v>9.4471166124190749</v>
      </c>
      <c r="J46" s="1">
        <v>0.49562125649529415</v>
      </c>
      <c r="K46" s="72">
        <f t="shared" si="9"/>
        <v>53.263695707516618</v>
      </c>
      <c r="L46" s="1">
        <v>59.078388325274339</v>
      </c>
      <c r="M46" s="1">
        <v>151.84579961991921</v>
      </c>
      <c r="N46" s="36">
        <v>9.3100322526301742</v>
      </c>
      <c r="O46" s="1">
        <v>5.3723641686775947</v>
      </c>
      <c r="P46" s="1">
        <v>18.955835057871724</v>
      </c>
      <c r="Q46" s="1">
        <v>0.90118824659446251</v>
      </c>
      <c r="R46" s="1">
        <v>3.0323809024478869</v>
      </c>
      <c r="S46" s="36">
        <v>0</v>
      </c>
      <c r="T46" s="1">
        <v>49.628273820853359</v>
      </c>
      <c r="U46" s="1">
        <v>110.17991787579307</v>
      </c>
      <c r="V46" s="1">
        <v>50.748523951882376</v>
      </c>
      <c r="W46" s="1">
        <v>70.866114514498122</v>
      </c>
      <c r="X46" s="36">
        <v>1.5733231293901078</v>
      </c>
      <c r="Y46" s="1">
        <v>4.2342513056738271</v>
      </c>
      <c r="Z46" s="1">
        <v>3.9331198113456733</v>
      </c>
      <c r="AA46" s="1">
        <v>76.998555202011417</v>
      </c>
      <c r="AB46" s="1">
        <v>46.851232635622473</v>
      </c>
      <c r="AC46" s="1">
        <v>12.684230616711448</v>
      </c>
      <c r="AD46" s="72">
        <f t="shared" si="10"/>
        <v>676.19353143719741</v>
      </c>
      <c r="AE46" s="36">
        <v>0.38264946398105826</v>
      </c>
      <c r="AF46" s="36">
        <v>0</v>
      </c>
      <c r="AG46" s="36">
        <v>0.6972290611083134</v>
      </c>
      <c r="AH46" s="13">
        <v>0</v>
      </c>
      <c r="AI46" s="65" t="s">
        <v>33</v>
      </c>
      <c r="AJ46" s="67">
        <v>1263.4536131380223</v>
      </c>
      <c r="AK46" s="68">
        <f t="shared" si="11"/>
        <v>1.2634536131380222E-3</v>
      </c>
      <c r="AL46" s="70">
        <v>3.24</v>
      </c>
      <c r="AM46" s="60">
        <f t="shared" si="47"/>
        <v>91036.039473845129</v>
      </c>
      <c r="AN46" s="60">
        <f t="shared" si="13"/>
        <v>4737.5445904879016</v>
      </c>
      <c r="AO46" s="60">
        <f t="shared" si="14"/>
        <v>8801.2292280204456</v>
      </c>
      <c r="AP46" s="60">
        <f t="shared" si="15"/>
        <v>3933.4667718563542</v>
      </c>
      <c r="AQ46" s="60">
        <f t="shared" si="16"/>
        <v>1277.8796968755291</v>
      </c>
      <c r="AR46" s="60">
        <f t="shared" si="17"/>
        <v>1306.0892439741499</v>
      </c>
      <c r="AS46" s="60">
        <f t="shared" si="18"/>
        <v>0</v>
      </c>
      <c r="AT46" s="60">
        <f t="shared" si="19"/>
        <v>24226.18250955451</v>
      </c>
      <c r="AU46" s="60">
        <f t="shared" si="20"/>
        <v>1270.9709753858062</v>
      </c>
      <c r="AV46" s="60">
        <f t="shared" si="21"/>
        <v>151500.59818854497</v>
      </c>
      <c r="AW46" s="60">
        <f t="shared" si="22"/>
        <v>389393.31499999703</v>
      </c>
      <c r="AX46" s="60">
        <f t="shared" si="23"/>
        <v>23874.643425651855</v>
      </c>
      <c r="AY46" s="60">
        <f t="shared" si="24"/>
        <v>13776.888779702189</v>
      </c>
      <c r="AZ46" s="60">
        <f t="shared" si="36"/>
        <v>48610.336738017686</v>
      </c>
      <c r="BA46" s="60">
        <f t="shared" si="25"/>
        <v>2311.0068217811872</v>
      </c>
      <c r="BB46" s="60">
        <f t="shared" si="26"/>
        <v>7776.2365169300929</v>
      </c>
      <c r="BC46" s="60">
        <f t="shared" si="27"/>
        <v>0</v>
      </c>
      <c r="BD46" s="60">
        <f t="shared" si="37"/>
        <v>127266.72788579793</v>
      </c>
      <c r="BE46" s="60">
        <f t="shared" si="28"/>
        <v>282545.34254798322</v>
      </c>
      <c r="BF46" s="60">
        <f t="shared" si="29"/>
        <v>130139.49692677541</v>
      </c>
      <c r="BG46" s="60">
        <f t="shared" si="30"/>
        <v>181729.03907148927</v>
      </c>
      <c r="BH46" s="60">
        <f t="shared" si="31"/>
        <v>4034.6292782076844</v>
      </c>
      <c r="BI46" s="60">
        <f t="shared" si="32"/>
        <v>10858.312555147613</v>
      </c>
      <c r="BJ46" s="60">
        <f t="shared" si="33"/>
        <v>10086.091057280373</v>
      </c>
      <c r="BK46" s="60">
        <f t="shared" si="38"/>
        <v>197455.06780806824</v>
      </c>
      <c r="BL46" s="60">
        <f t="shared" si="34"/>
        <v>120145.28444965878</v>
      </c>
      <c r="BM46" s="60">
        <f t="shared" si="35"/>
        <v>32527.436520659649</v>
      </c>
      <c r="BN46" s="5">
        <v>50.988866999999999</v>
      </c>
      <c r="BO46" s="5">
        <v>-105.184833</v>
      </c>
      <c r="BP46" s="5">
        <v>18.5</v>
      </c>
      <c r="BQ46" s="28">
        <v>214.45827919600001</v>
      </c>
      <c r="BR46" s="19">
        <v>16</v>
      </c>
      <c r="BS46" s="19">
        <v>14</v>
      </c>
      <c r="BT46" s="19">
        <v>18</v>
      </c>
      <c r="BU46" s="19">
        <v>22</v>
      </c>
      <c r="BV46" s="19">
        <v>42</v>
      </c>
      <c r="BW46" s="19">
        <v>71</v>
      </c>
      <c r="BX46" s="19">
        <v>55</v>
      </c>
      <c r="BY46" s="19">
        <v>41</v>
      </c>
      <c r="BZ46" s="19">
        <v>37</v>
      </c>
      <c r="CA46" s="19">
        <v>18</v>
      </c>
      <c r="CB46" s="19">
        <v>14</v>
      </c>
      <c r="CC46" s="19">
        <v>17</v>
      </c>
      <c r="CD46" s="19">
        <v>365</v>
      </c>
      <c r="CE46" s="35">
        <f t="shared" si="39"/>
        <v>23</v>
      </c>
      <c r="CF46" s="35">
        <f t="shared" si="40"/>
        <v>15.666666666666666</v>
      </c>
      <c r="CG46" s="35">
        <f t="shared" si="41"/>
        <v>27.333333333333332</v>
      </c>
      <c r="CH46" s="35">
        <f t="shared" si="42"/>
        <v>55.666666666666664</v>
      </c>
      <c r="CI46" s="19">
        <v>486</v>
      </c>
      <c r="CJ46" s="19">
        <v>-22</v>
      </c>
      <c r="CK46" s="19">
        <v>-17.899999999999999</v>
      </c>
      <c r="CL46" s="19">
        <v>-11.7</v>
      </c>
      <c r="CM46" s="19">
        <v>-1.9</v>
      </c>
      <c r="CN46" s="19">
        <v>4.7</v>
      </c>
      <c r="CO46" s="19">
        <v>9.6</v>
      </c>
      <c r="CP46" s="19">
        <v>12.3</v>
      </c>
      <c r="CQ46" s="19">
        <v>11</v>
      </c>
      <c r="CR46" s="19">
        <v>5.4</v>
      </c>
      <c r="CS46" s="19">
        <v>-0.4</v>
      </c>
      <c r="CT46" s="19">
        <v>-9.3000000000000007</v>
      </c>
      <c r="CU46" s="19">
        <v>-16.899999999999999</v>
      </c>
      <c r="CV46" s="19">
        <v>-12.1</v>
      </c>
      <c r="CW46" s="19">
        <v>-7.5</v>
      </c>
      <c r="CX46" s="19">
        <v>-1.3</v>
      </c>
      <c r="CY46" s="19">
        <v>9.9</v>
      </c>
      <c r="CZ46" s="19">
        <v>18.399999999999999</v>
      </c>
      <c r="DA46" s="19">
        <v>23</v>
      </c>
      <c r="DB46" s="19">
        <v>26.3</v>
      </c>
      <c r="DC46" s="19">
        <v>25.7</v>
      </c>
      <c r="DD46" s="19">
        <v>18.600000000000001</v>
      </c>
      <c r="DE46" s="19">
        <v>12.1</v>
      </c>
      <c r="DF46" s="19">
        <v>0.1</v>
      </c>
      <c r="DG46" s="19">
        <v>-7.3</v>
      </c>
      <c r="DH46" s="21">
        <v>2.9</v>
      </c>
      <c r="DI46" s="21">
        <v>-17.100000000000001</v>
      </c>
      <c r="DJ46" s="21">
        <v>-12.7</v>
      </c>
      <c r="DK46" s="21">
        <v>-6.5</v>
      </c>
      <c r="DL46" s="21">
        <v>4</v>
      </c>
      <c r="DM46" s="21">
        <v>11.5</v>
      </c>
      <c r="DN46" s="21">
        <v>16.3</v>
      </c>
      <c r="DO46" s="21">
        <v>19.3</v>
      </c>
      <c r="DP46" s="21">
        <v>18.3</v>
      </c>
      <c r="DQ46" s="21">
        <v>12</v>
      </c>
      <c r="DR46" s="21">
        <v>5.8</v>
      </c>
      <c r="DS46" s="21">
        <v>-4.5999999999999996</v>
      </c>
      <c r="DT46" s="21">
        <v>-12.1</v>
      </c>
      <c r="DU46" s="35">
        <f t="shared" si="43"/>
        <v>4.4000000000000004</v>
      </c>
      <c r="DV46" s="35">
        <f t="shared" si="44"/>
        <v>-13.966666666666669</v>
      </c>
      <c r="DW46" s="35">
        <f t="shared" si="45"/>
        <v>3</v>
      </c>
      <c r="DX46" s="35">
        <f t="shared" si="46"/>
        <v>17.966666666666669</v>
      </c>
      <c r="DY46" s="28">
        <v>2.2914826498422634</v>
      </c>
      <c r="DZ46" s="28">
        <v>6.7552050473185954</v>
      </c>
      <c r="EA46" s="28">
        <v>6.959305993690851</v>
      </c>
      <c r="EB46" s="7">
        <v>19.18</v>
      </c>
      <c r="EC46" s="5">
        <v>21.3</v>
      </c>
      <c r="ED46" s="5"/>
      <c r="EE46" s="28">
        <v>0.29970000000000002</v>
      </c>
      <c r="EF46" s="7">
        <v>90.466666666666669</v>
      </c>
      <c r="EG46" s="7">
        <v>7.0138888888888893</v>
      </c>
      <c r="EH46" s="53">
        <v>2050.2777777777778</v>
      </c>
      <c r="EI46" s="53">
        <v>1884.2777777777778</v>
      </c>
      <c r="EJ46" s="7">
        <v>1.0511111111111111</v>
      </c>
      <c r="EK46" s="7"/>
      <c r="EL46" s="7">
        <v>8.8372222222222234</v>
      </c>
      <c r="EM46" s="7">
        <v>0</v>
      </c>
      <c r="EN46" s="7">
        <v>0</v>
      </c>
      <c r="EO46" s="15">
        <v>261.74</v>
      </c>
      <c r="EP46" s="15">
        <v>305.77999999999997</v>
      </c>
      <c r="EQ46" s="15">
        <v>64.930000000000007</v>
      </c>
      <c r="ER46" s="15">
        <v>549.4</v>
      </c>
      <c r="ES46" s="15">
        <v>230.5</v>
      </c>
      <c r="ET46" s="15">
        <v>83.16</v>
      </c>
      <c r="EU46" s="15">
        <v>27.25</v>
      </c>
      <c r="EV46" s="15">
        <v>86.37</v>
      </c>
      <c r="EW46" s="15">
        <v>305.77999999999997</v>
      </c>
    </row>
    <row r="47" spans="1:153" x14ac:dyDescent="0.2">
      <c r="A47" s="6" t="s">
        <v>93</v>
      </c>
      <c r="B47" s="1">
        <v>48.016797870506196</v>
      </c>
      <c r="C47" s="1">
        <v>0.59786114011264158</v>
      </c>
      <c r="D47" s="36">
        <v>8.8243439721315013</v>
      </c>
      <c r="E47" s="1">
        <v>0.26615047906713568</v>
      </c>
      <c r="F47" s="36">
        <v>0.12923960586254715</v>
      </c>
      <c r="G47" s="1">
        <v>0.11527849946366413</v>
      </c>
      <c r="H47" s="36">
        <v>0</v>
      </c>
      <c r="I47" s="1">
        <v>1.1743061741326604</v>
      </c>
      <c r="J47" s="1">
        <v>0.10211344099580542</v>
      </c>
      <c r="K47" s="72">
        <f t="shared" si="9"/>
        <v>59.22609118227215</v>
      </c>
      <c r="L47" s="1">
        <v>52.62969469856003</v>
      </c>
      <c r="M47" s="1">
        <v>69.781862446126112</v>
      </c>
      <c r="N47" s="36">
        <v>0</v>
      </c>
      <c r="O47" s="1">
        <v>4.9371695156096571</v>
      </c>
      <c r="P47" s="1">
        <v>8.5049941793215496</v>
      </c>
      <c r="Q47" s="1">
        <v>0.63718803156628478</v>
      </c>
      <c r="R47" s="1">
        <v>1.0897180980991423</v>
      </c>
      <c r="S47" s="36">
        <v>0</v>
      </c>
      <c r="T47" s="1">
        <v>22.702109843394673</v>
      </c>
      <c r="U47" s="1">
        <v>26.016480196143359</v>
      </c>
      <c r="V47" s="1">
        <v>22.097827680288404</v>
      </c>
      <c r="W47" s="1">
        <v>29.208574542425378</v>
      </c>
      <c r="X47" s="36">
        <v>0.82322505217686515</v>
      </c>
      <c r="Y47" s="1">
        <v>1.8271644900738544</v>
      </c>
      <c r="Z47" s="1">
        <v>1.5036774568674165</v>
      </c>
      <c r="AA47" s="1">
        <v>53.254775776531034</v>
      </c>
      <c r="AB47" s="1">
        <v>20.255395026759885</v>
      </c>
      <c r="AC47" s="1">
        <v>4.1684695525029714</v>
      </c>
      <c r="AD47" s="72">
        <f t="shared" si="10"/>
        <v>319.43832658644658</v>
      </c>
      <c r="AE47" s="36">
        <v>0.40777834102130178</v>
      </c>
      <c r="AF47" s="36">
        <v>8.7592392928889165E-2</v>
      </c>
      <c r="AG47" s="36">
        <v>0.61323522944241482</v>
      </c>
      <c r="AH47" s="13">
        <v>0</v>
      </c>
      <c r="AI47" s="65" t="s">
        <v>93</v>
      </c>
      <c r="AJ47" s="67">
        <v>2243.5546180643573</v>
      </c>
      <c r="AK47" s="68">
        <f t="shared" si="11"/>
        <v>2.2435546180643571E-3</v>
      </c>
      <c r="AL47" s="70">
        <v>1.66</v>
      </c>
      <c r="AM47" s="60">
        <f t="shared" si="47"/>
        <v>35527.499006825528</v>
      </c>
      <c r="AN47" s="60">
        <f t="shared" si="13"/>
        <v>442.3558421961788</v>
      </c>
      <c r="AO47" s="60">
        <f t="shared" si="14"/>
        <v>6529.1082623057837</v>
      </c>
      <c r="AP47" s="60">
        <f t="shared" si="15"/>
        <v>196.92402034438535</v>
      </c>
      <c r="AQ47" s="60">
        <f t="shared" si="16"/>
        <v>95.624035182581054</v>
      </c>
      <c r="AR47" s="60">
        <f t="shared" si="17"/>
        <v>85.294250279844604</v>
      </c>
      <c r="AS47" s="60">
        <f t="shared" si="18"/>
        <v>0</v>
      </c>
      <c r="AT47" s="60">
        <f t="shared" si="19"/>
        <v>868.86596535903834</v>
      </c>
      <c r="AU47" s="60">
        <f t="shared" si="20"/>
        <v>75.553459090414975</v>
      </c>
      <c r="AV47" s="60">
        <f t="shared" si="21"/>
        <v>38940.568906222878</v>
      </c>
      <c r="AW47" s="60">
        <f t="shared" si="22"/>
        <v>51631.411478856404</v>
      </c>
      <c r="AX47" s="60">
        <f t="shared" si="23"/>
        <v>0</v>
      </c>
      <c r="AY47" s="60">
        <f t="shared" si="24"/>
        <v>3652.9983847609337</v>
      </c>
      <c r="AZ47" s="60">
        <f t="shared" si="36"/>
        <v>6292.8222134633961</v>
      </c>
      <c r="BA47" s="60">
        <f t="shared" si="25"/>
        <v>471.45370292460211</v>
      </c>
      <c r="BB47" s="60">
        <f t="shared" si="26"/>
        <v>806.27947645207996</v>
      </c>
      <c r="BC47" s="60">
        <f t="shared" si="27"/>
        <v>0</v>
      </c>
      <c r="BD47" s="60">
        <f t="shared" si="37"/>
        <v>16797.229733835764</v>
      </c>
      <c r="BE47" s="60">
        <f t="shared" si="28"/>
        <v>19249.523402669904</v>
      </c>
      <c r="BF47" s="60">
        <f t="shared" si="29"/>
        <v>16350.122994075689</v>
      </c>
      <c r="BG47" s="60">
        <f t="shared" si="30"/>
        <v>21611.34538469938</v>
      </c>
      <c r="BH47" s="60">
        <f t="shared" si="31"/>
        <v>609.10199181716382</v>
      </c>
      <c r="BI47" s="60">
        <f t="shared" si="32"/>
        <v>1351.9140693527759</v>
      </c>
      <c r="BJ47" s="60">
        <f t="shared" si="33"/>
        <v>1112.5668875195217</v>
      </c>
      <c r="BK47" s="60">
        <f t="shared" si="38"/>
        <v>39403.064706894358</v>
      </c>
      <c r="BL47" s="60">
        <f t="shared" si="34"/>
        <v>14986.912051836171</v>
      </c>
      <c r="BM47" s="60">
        <f t="shared" si="35"/>
        <v>3084.2393590243496</v>
      </c>
      <c r="BN47" s="5">
        <v>52.489016999999997</v>
      </c>
      <c r="BO47" s="5">
        <v>-104.999133</v>
      </c>
      <c r="BP47" s="5">
        <v>10.1</v>
      </c>
      <c r="BQ47" s="28">
        <v>73.791958608999892</v>
      </c>
      <c r="BR47" s="19">
        <v>21</v>
      </c>
      <c r="BS47" s="19">
        <v>17</v>
      </c>
      <c r="BT47" s="19">
        <v>22</v>
      </c>
      <c r="BU47" s="19">
        <v>21</v>
      </c>
      <c r="BV47" s="19">
        <v>41</v>
      </c>
      <c r="BW47" s="19">
        <v>64</v>
      </c>
      <c r="BX47" s="19">
        <v>65</v>
      </c>
      <c r="BY47" s="19">
        <v>51</v>
      </c>
      <c r="BZ47" s="19">
        <v>42</v>
      </c>
      <c r="CA47" s="19">
        <v>24</v>
      </c>
      <c r="CB47" s="19">
        <v>17</v>
      </c>
      <c r="CC47" s="19">
        <v>21</v>
      </c>
      <c r="CD47" s="19">
        <v>406</v>
      </c>
      <c r="CE47" s="35">
        <f t="shared" si="39"/>
        <v>27.666666666666668</v>
      </c>
      <c r="CF47" s="35">
        <f t="shared" si="40"/>
        <v>19.666666666666668</v>
      </c>
      <c r="CG47" s="35">
        <f t="shared" si="41"/>
        <v>28</v>
      </c>
      <c r="CH47" s="35">
        <f t="shared" si="42"/>
        <v>60</v>
      </c>
      <c r="CI47" s="19">
        <v>521</v>
      </c>
      <c r="CJ47" s="19">
        <v>-24.5</v>
      </c>
      <c r="CK47" s="19">
        <v>-20.8</v>
      </c>
      <c r="CL47" s="19">
        <v>-14.4</v>
      </c>
      <c r="CM47" s="19">
        <v>-3.3</v>
      </c>
      <c r="CN47" s="19">
        <v>3.8</v>
      </c>
      <c r="CO47" s="19">
        <v>8.6999999999999993</v>
      </c>
      <c r="CP47" s="19">
        <v>11.3</v>
      </c>
      <c r="CQ47" s="19">
        <v>9.9</v>
      </c>
      <c r="CR47" s="19">
        <v>4.5999999999999996</v>
      </c>
      <c r="CS47" s="19">
        <v>-1.1000000000000001</v>
      </c>
      <c r="CT47" s="19">
        <v>-10.7</v>
      </c>
      <c r="CU47" s="19">
        <v>-19.399999999999999</v>
      </c>
      <c r="CV47" s="19">
        <v>-14.8</v>
      </c>
      <c r="CW47" s="19">
        <v>-10.1</v>
      </c>
      <c r="CX47" s="19">
        <v>-3.7</v>
      </c>
      <c r="CY47" s="19">
        <v>7.7</v>
      </c>
      <c r="CZ47" s="19">
        <v>17.100000000000001</v>
      </c>
      <c r="DA47" s="19">
        <v>21.6</v>
      </c>
      <c r="DB47" s="19">
        <v>24.3</v>
      </c>
      <c r="DC47" s="19">
        <v>23.2</v>
      </c>
      <c r="DD47" s="19">
        <v>16.5</v>
      </c>
      <c r="DE47" s="19">
        <v>9.6</v>
      </c>
      <c r="DF47" s="19">
        <v>-2.7</v>
      </c>
      <c r="DG47" s="19">
        <v>-10.6</v>
      </c>
      <c r="DH47" s="21">
        <v>0.9</v>
      </c>
      <c r="DI47" s="21">
        <v>-19.7</v>
      </c>
      <c r="DJ47" s="21">
        <v>-15.5</v>
      </c>
      <c r="DK47" s="21">
        <v>-9.1</v>
      </c>
      <c r="DL47" s="21">
        <v>2.2000000000000002</v>
      </c>
      <c r="DM47" s="21">
        <v>10.4</v>
      </c>
      <c r="DN47" s="21">
        <v>15.1</v>
      </c>
      <c r="DO47" s="21">
        <v>17.8</v>
      </c>
      <c r="DP47" s="21">
        <v>16.5</v>
      </c>
      <c r="DQ47" s="21">
        <v>10.5</v>
      </c>
      <c r="DR47" s="21">
        <v>4.2</v>
      </c>
      <c r="DS47" s="21">
        <v>-6.7</v>
      </c>
      <c r="DT47" s="21">
        <v>-15</v>
      </c>
      <c r="DU47" s="35">
        <f t="shared" si="43"/>
        <v>2.6666666666666665</v>
      </c>
      <c r="DV47" s="35">
        <f t="shared" si="44"/>
        <v>-16.733333333333334</v>
      </c>
      <c r="DW47" s="35">
        <f t="shared" si="45"/>
        <v>1.166666666666667</v>
      </c>
      <c r="DX47" s="35">
        <f t="shared" si="46"/>
        <v>16.466666666666665</v>
      </c>
      <c r="DY47" s="28">
        <v>3.501863354037269</v>
      </c>
      <c r="DZ47" s="28">
        <v>6.840372670807449</v>
      </c>
      <c r="EA47" s="28">
        <v>7.0559006211180151</v>
      </c>
      <c r="EB47" s="7">
        <v>17.739999999999998</v>
      </c>
      <c r="EC47" s="5">
        <v>23.02</v>
      </c>
      <c r="ED47" s="5"/>
      <c r="EE47" s="28">
        <v>0.12898199999999999</v>
      </c>
      <c r="EF47" s="7">
        <v>38.833333333333336</v>
      </c>
      <c r="EG47" s="7">
        <v>2.5249999999999999</v>
      </c>
      <c r="EH47" s="53"/>
      <c r="EI47" s="53"/>
      <c r="EJ47" s="7">
        <v>2.2833333333333332</v>
      </c>
      <c r="EK47" s="7"/>
      <c r="EL47" s="7">
        <v>8.6624999999999996</v>
      </c>
      <c r="EM47" s="7">
        <v>3.6506666666666674</v>
      </c>
      <c r="EN47" s="7">
        <v>2.7834166666666671</v>
      </c>
      <c r="EO47" s="15">
        <v>345.9</v>
      </c>
      <c r="EP47" s="15">
        <v>413.29</v>
      </c>
      <c r="EQ47" s="15">
        <v>74.849999999999994</v>
      </c>
      <c r="ER47" s="18">
        <v>1458.78</v>
      </c>
      <c r="ES47" s="15">
        <v>270.2</v>
      </c>
      <c r="ET47" s="15">
        <v>313.39</v>
      </c>
      <c r="EU47" s="15">
        <v>69.680000000000007</v>
      </c>
      <c r="EV47" s="18">
        <v>64.53</v>
      </c>
      <c r="EW47" s="15">
        <v>8.67</v>
      </c>
    </row>
    <row r="48" spans="1:153" x14ac:dyDescent="0.2">
      <c r="A48" s="6" t="s">
        <v>95</v>
      </c>
      <c r="B48" s="4">
        <v>82.85325150129546</v>
      </c>
      <c r="C48" s="4">
        <v>5.9838380215268474</v>
      </c>
      <c r="D48" s="36">
        <v>10.700507876244643</v>
      </c>
      <c r="E48" s="4">
        <v>6.4423154952646007</v>
      </c>
      <c r="F48" s="36">
        <v>3.6913945302298079</v>
      </c>
      <c r="G48" s="4">
        <v>3.041626956429043</v>
      </c>
      <c r="H48" s="36">
        <v>0</v>
      </c>
      <c r="I48" s="4">
        <v>50.109374019346284</v>
      </c>
      <c r="J48" s="4">
        <v>3.3314864383507032</v>
      </c>
      <c r="K48" s="72">
        <f t="shared" si="9"/>
        <v>166.15379483868739</v>
      </c>
      <c r="L48" s="4">
        <v>21.395860149474736</v>
      </c>
      <c r="M48" s="4">
        <v>69.310579064517782</v>
      </c>
      <c r="N48" s="36">
        <v>7.7642340317477396</v>
      </c>
      <c r="O48" s="4">
        <v>2.9147052604283363</v>
      </c>
      <c r="P48" s="4">
        <v>6.3848035129690608</v>
      </c>
      <c r="Q48" s="4">
        <v>0.45593849202501174</v>
      </c>
      <c r="R48" s="4">
        <v>0.82823046688542412</v>
      </c>
      <c r="S48" s="36">
        <v>0</v>
      </c>
      <c r="T48" s="4">
        <v>32.641492715729981</v>
      </c>
      <c r="U48" s="4">
        <v>78.012850598230372</v>
      </c>
      <c r="V48" s="4">
        <v>27.420518801790273</v>
      </c>
      <c r="W48" s="4">
        <v>24.656771258289229</v>
      </c>
      <c r="X48" s="36">
        <v>0.85603034018340929</v>
      </c>
      <c r="Y48" s="4">
        <v>2.3342237727265283</v>
      </c>
      <c r="Z48" s="4">
        <v>1.8280117279735963</v>
      </c>
      <c r="AA48" s="4">
        <v>69.574994739181662</v>
      </c>
      <c r="AB48" s="4">
        <v>27.595770077755709</v>
      </c>
      <c r="AC48" s="4">
        <v>10.513240948564592</v>
      </c>
      <c r="AD48" s="72">
        <f t="shared" si="10"/>
        <v>384.48825595847347</v>
      </c>
      <c r="AE48" s="36">
        <v>0.66802283781452254</v>
      </c>
      <c r="AF48" s="36">
        <v>0.33954502490097083</v>
      </c>
      <c r="AG48" s="36">
        <v>1.4886621587946853</v>
      </c>
      <c r="AH48" s="13">
        <v>0</v>
      </c>
      <c r="AI48" s="65" t="s">
        <v>247</v>
      </c>
      <c r="AJ48" s="67">
        <v>1073.4555812627702</v>
      </c>
      <c r="AK48" s="68">
        <f t="shared" si="11"/>
        <v>1.0734555812627702E-3</v>
      </c>
      <c r="AL48" s="70">
        <v>3.06</v>
      </c>
      <c r="AM48" s="60">
        <f t="shared" si="47"/>
        <v>236182.05915490276</v>
      </c>
      <c r="AN48" s="60">
        <f t="shared" si="13"/>
        <v>17057.570583714663</v>
      </c>
      <c r="AO48" s="60">
        <f t="shared" si="14"/>
        <v>30502.942714024928</v>
      </c>
      <c r="AP48" s="60">
        <f t="shared" si="15"/>
        <v>18364.509682198048</v>
      </c>
      <c r="AQ48" s="60">
        <f t="shared" si="16"/>
        <v>10522.715107797419</v>
      </c>
      <c r="AR48" s="60">
        <f t="shared" si="17"/>
        <v>8670.4831099988733</v>
      </c>
      <c r="AS48" s="60">
        <f t="shared" si="18"/>
        <v>0</v>
      </c>
      <c r="AT48" s="60">
        <f t="shared" si="19"/>
        <v>142842.13261886704</v>
      </c>
      <c r="AU48" s="60">
        <f t="shared" si="20"/>
        <v>9496.7585797643605</v>
      </c>
      <c r="AV48" s="60">
        <f t="shared" si="21"/>
        <v>60991.18882997919</v>
      </c>
      <c r="AW48" s="60">
        <f t="shared" si="22"/>
        <v>197577.22223394635</v>
      </c>
      <c r="AX48" s="60">
        <f t="shared" si="23"/>
        <v>22132.77992294704</v>
      </c>
      <c r="AY48" s="60">
        <f t="shared" si="24"/>
        <v>8308.6792342341323</v>
      </c>
      <c r="AZ48" s="60">
        <f t="shared" si="36"/>
        <v>18200.565622568374</v>
      </c>
      <c r="BA48" s="60">
        <f t="shared" si="25"/>
        <v>1299.701459426306</v>
      </c>
      <c r="BB48" s="60">
        <f t="shared" si="26"/>
        <v>2360.9595710407025</v>
      </c>
      <c r="BC48" s="60">
        <f t="shared" si="27"/>
        <v>0</v>
      </c>
      <c r="BD48" s="60">
        <f t="shared" si="37"/>
        <v>93048.067804198668</v>
      </c>
      <c r="BE48" s="60">
        <f t="shared" si="28"/>
        <v>222383.97843138053</v>
      </c>
      <c r="BF48" s="60">
        <f t="shared" si="29"/>
        <v>78165.122989787473</v>
      </c>
      <c r="BG48" s="60">
        <f t="shared" si="30"/>
        <v>70286.764880954841</v>
      </c>
      <c r="BH48" s="60">
        <f t="shared" si="31"/>
        <v>2440.2060846148966</v>
      </c>
      <c r="BI48" s="60">
        <f t="shared" si="32"/>
        <v>6653.9546388503204</v>
      </c>
      <c r="BJ48" s="60">
        <f t="shared" si="33"/>
        <v>5210.9430378283387</v>
      </c>
      <c r="BK48" s="60">
        <f t="shared" si="38"/>
        <v>198330.96740849718</v>
      </c>
      <c r="BL48" s="60">
        <f t="shared" si="34"/>
        <v>78664.695504770716</v>
      </c>
      <c r="BM48" s="60">
        <f t="shared" si="35"/>
        <v>29969.118298088815</v>
      </c>
      <c r="BN48" s="5">
        <v>52.4358</v>
      </c>
      <c r="BO48" s="5">
        <v>-105.024567</v>
      </c>
      <c r="BP48" s="5">
        <v>9.1</v>
      </c>
      <c r="BQ48" s="28"/>
      <c r="BR48" s="19">
        <v>21</v>
      </c>
      <c r="BS48" s="19">
        <v>17</v>
      </c>
      <c r="BT48" s="19">
        <v>22</v>
      </c>
      <c r="BU48" s="19">
        <v>20</v>
      </c>
      <c r="BV48" s="19">
        <v>40</v>
      </c>
      <c r="BW48" s="19">
        <v>64</v>
      </c>
      <c r="BX48" s="19">
        <v>64</v>
      </c>
      <c r="BY48" s="19">
        <v>50</v>
      </c>
      <c r="BZ48" s="19">
        <v>41</v>
      </c>
      <c r="CA48" s="19">
        <v>24</v>
      </c>
      <c r="CB48" s="19">
        <v>17</v>
      </c>
      <c r="CC48" s="19">
        <v>21</v>
      </c>
      <c r="CD48" s="19">
        <v>401</v>
      </c>
      <c r="CE48" s="35">
        <f t="shared" si="39"/>
        <v>27.333333333333332</v>
      </c>
      <c r="CF48" s="35">
        <f t="shared" si="40"/>
        <v>19.666666666666668</v>
      </c>
      <c r="CG48" s="35">
        <f t="shared" si="41"/>
        <v>27.333333333333332</v>
      </c>
      <c r="CH48" s="35">
        <f t="shared" si="42"/>
        <v>59.333333333333336</v>
      </c>
      <c r="CI48" s="19">
        <v>521</v>
      </c>
      <c r="CJ48" s="19">
        <v>-24.3</v>
      </c>
      <c r="CK48" s="19">
        <v>-20.7</v>
      </c>
      <c r="CL48" s="19">
        <v>-14.2</v>
      </c>
      <c r="CM48" s="19">
        <v>-3.1</v>
      </c>
      <c r="CN48" s="19">
        <v>3.9</v>
      </c>
      <c r="CO48" s="19">
        <v>8.9</v>
      </c>
      <c r="CP48" s="19">
        <v>11.5</v>
      </c>
      <c r="CQ48" s="19">
        <v>10.199999999999999</v>
      </c>
      <c r="CR48" s="19">
        <v>4.8</v>
      </c>
      <c r="CS48" s="19">
        <v>-1</v>
      </c>
      <c r="CT48" s="19">
        <v>-10.6</v>
      </c>
      <c r="CU48" s="19">
        <v>-19.3</v>
      </c>
      <c r="CV48" s="19">
        <v>-14.7</v>
      </c>
      <c r="CW48" s="19">
        <v>-10.1</v>
      </c>
      <c r="CX48" s="19">
        <v>-3.6</v>
      </c>
      <c r="CY48" s="19">
        <v>7.7</v>
      </c>
      <c r="CZ48" s="19">
        <v>17.2</v>
      </c>
      <c r="DA48" s="19">
        <v>21.7</v>
      </c>
      <c r="DB48" s="19">
        <v>24.3</v>
      </c>
      <c r="DC48" s="19">
        <v>23.4</v>
      </c>
      <c r="DD48" s="19">
        <v>16.7</v>
      </c>
      <c r="DE48" s="19">
        <v>9.6</v>
      </c>
      <c r="DF48" s="19">
        <v>-2.7</v>
      </c>
      <c r="DG48" s="19">
        <v>-10.6</v>
      </c>
      <c r="DH48" s="21">
        <v>1</v>
      </c>
      <c r="DI48" s="21">
        <v>-19.5</v>
      </c>
      <c r="DJ48" s="21">
        <v>-15.4</v>
      </c>
      <c r="DK48" s="21">
        <v>-8.9</v>
      </c>
      <c r="DL48" s="21">
        <v>2.2999999999999998</v>
      </c>
      <c r="DM48" s="21">
        <v>10.5</v>
      </c>
      <c r="DN48" s="21">
        <v>15.3</v>
      </c>
      <c r="DO48" s="21">
        <v>17.899999999999999</v>
      </c>
      <c r="DP48" s="21">
        <v>16.8</v>
      </c>
      <c r="DQ48" s="21">
        <v>10.7</v>
      </c>
      <c r="DR48" s="21">
        <v>4.3</v>
      </c>
      <c r="DS48" s="21">
        <v>-6.7</v>
      </c>
      <c r="DT48" s="21">
        <v>-15</v>
      </c>
      <c r="DU48" s="35">
        <f t="shared" si="43"/>
        <v>2.7666666666666671</v>
      </c>
      <c r="DV48" s="35">
        <f t="shared" si="44"/>
        <v>-16.633333333333333</v>
      </c>
      <c r="DW48" s="35">
        <f t="shared" si="45"/>
        <v>1.2999999999999998</v>
      </c>
      <c r="DX48" s="35">
        <f t="shared" si="46"/>
        <v>16.666666666666668</v>
      </c>
      <c r="DY48" s="32"/>
      <c r="DZ48" s="46">
        <v>7.0559006211180151</v>
      </c>
      <c r="EA48" s="32"/>
      <c r="EB48" s="7">
        <v>20.95</v>
      </c>
      <c r="EC48" s="5">
        <v>21.54</v>
      </c>
      <c r="ED48" s="5">
        <v>19.8</v>
      </c>
      <c r="EE48" s="28">
        <v>0.49204799999999999</v>
      </c>
      <c r="EF48" s="7">
        <v>53.090909090909093</v>
      </c>
      <c r="EG48" s="7">
        <v>3.4909090909090916</v>
      </c>
      <c r="EH48" s="53"/>
      <c r="EI48" s="53"/>
      <c r="EJ48" s="7">
        <v>2.2109090909090905</v>
      </c>
      <c r="EK48" s="7">
        <v>3</v>
      </c>
      <c r="EL48" s="7">
        <v>9.3754545454545468</v>
      </c>
      <c r="EM48" s="7">
        <v>3.8359090909090909</v>
      </c>
      <c r="EN48" s="7">
        <v>2.7033636363636364</v>
      </c>
      <c r="EO48" s="15">
        <v>369.38</v>
      </c>
      <c r="EP48" s="15">
        <v>408.36</v>
      </c>
      <c r="EQ48" s="15">
        <v>77.14</v>
      </c>
      <c r="ER48" s="15">
        <v>1665.03</v>
      </c>
      <c r="ES48" s="15">
        <v>283.60000000000002</v>
      </c>
      <c r="ET48" s="15">
        <v>303.8</v>
      </c>
      <c r="EU48" s="15">
        <v>63.55</v>
      </c>
      <c r="EV48" s="15">
        <v>104.62</v>
      </c>
      <c r="EW48" s="15">
        <v>41.7</v>
      </c>
    </row>
    <row r="49" spans="1:153" ht="15" customHeight="1" x14ac:dyDescent="0.2">
      <c r="A49" s="6" t="s">
        <v>80</v>
      </c>
      <c r="B49" s="1">
        <v>13.539564613072965</v>
      </c>
      <c r="C49" s="1">
        <v>0.76307455012441505</v>
      </c>
      <c r="D49" s="36">
        <v>1.9059228023788022</v>
      </c>
      <c r="E49" s="1">
        <v>0.58099398458022644</v>
      </c>
      <c r="F49" s="36">
        <v>0.39373100384696397</v>
      </c>
      <c r="G49" s="1">
        <v>0.41934627990816842</v>
      </c>
      <c r="H49" s="36">
        <v>0.13887269579332115</v>
      </c>
      <c r="I49" s="1">
        <v>7.2007627450085625</v>
      </c>
      <c r="J49" s="1">
        <v>0.35072652257107845</v>
      </c>
      <c r="K49" s="72">
        <f t="shared" si="9"/>
        <v>25.292995197284505</v>
      </c>
      <c r="L49" s="1">
        <v>5.5205286720239339</v>
      </c>
      <c r="M49" s="1">
        <v>11.908019769719358</v>
      </c>
      <c r="N49" s="36">
        <v>0</v>
      </c>
      <c r="O49" s="1">
        <v>0.40851065978855206</v>
      </c>
      <c r="P49" s="1">
        <v>0.76069008270643801</v>
      </c>
      <c r="Q49" s="1">
        <v>0</v>
      </c>
      <c r="R49" s="1">
        <v>0</v>
      </c>
      <c r="S49" s="36">
        <v>0</v>
      </c>
      <c r="T49" s="1">
        <v>5.9008069338837643</v>
      </c>
      <c r="U49" s="1">
        <v>9.8669145422181739</v>
      </c>
      <c r="V49" s="1">
        <v>3.2073742149897155</v>
      </c>
      <c r="W49" s="1">
        <v>3.8748409005379747</v>
      </c>
      <c r="X49" s="36">
        <v>0</v>
      </c>
      <c r="Y49" s="1">
        <v>0.22054402004158513</v>
      </c>
      <c r="Z49" s="1">
        <v>0.35327381647998307</v>
      </c>
      <c r="AA49" s="1">
        <v>9.0935579515141178</v>
      </c>
      <c r="AB49" s="1">
        <v>4.3021739296183252</v>
      </c>
      <c r="AC49" s="1">
        <v>0.67960691060331879</v>
      </c>
      <c r="AD49" s="72">
        <f t="shared" si="10"/>
        <v>56.09684240412524</v>
      </c>
      <c r="AE49" s="36">
        <v>0.11345568941693435</v>
      </c>
      <c r="AF49" s="36">
        <v>0</v>
      </c>
      <c r="AG49" s="36">
        <v>0.40332102346786636</v>
      </c>
      <c r="AH49" s="13">
        <v>0</v>
      </c>
      <c r="AI49" s="65" t="s">
        <v>248</v>
      </c>
      <c r="AJ49" s="67">
        <v>1421.7024447521667</v>
      </c>
      <c r="AK49" s="68">
        <f t="shared" si="11"/>
        <v>1.4217024447521667E-3</v>
      </c>
      <c r="AL49" s="70">
        <v>3.1</v>
      </c>
      <c r="AM49" s="60">
        <f t="shared" si="47"/>
        <v>29522.809400417769</v>
      </c>
      <c r="AN49" s="60">
        <f t="shared" si="13"/>
        <v>1663.8721513896317</v>
      </c>
      <c r="AO49" s="60">
        <f t="shared" si="14"/>
        <v>4155.8349352098367</v>
      </c>
      <c r="AP49" s="60">
        <f t="shared" si="15"/>
        <v>1266.8483189621786</v>
      </c>
      <c r="AQ49" s="60">
        <f t="shared" si="16"/>
        <v>858.52431106873371</v>
      </c>
      <c r="AR49" s="60">
        <f t="shared" si="17"/>
        <v>914.37802088181354</v>
      </c>
      <c r="AS49" s="60">
        <f t="shared" si="18"/>
        <v>302.80974654604461</v>
      </c>
      <c r="AT49" s="60">
        <f t="shared" si="19"/>
        <v>15701.150822328234</v>
      </c>
      <c r="AU49" s="60">
        <f t="shared" si="20"/>
        <v>764.75371058384485</v>
      </c>
      <c r="AV49" s="60">
        <f t="shared" si="21"/>
        <v>12037.426640465172</v>
      </c>
      <c r="AW49" s="60">
        <f t="shared" si="22"/>
        <v>25965.251324137003</v>
      </c>
      <c r="AX49" s="60">
        <f t="shared" si="23"/>
        <v>0</v>
      </c>
      <c r="AY49" s="60">
        <f t="shared" si="24"/>
        <v>890.75112026361421</v>
      </c>
      <c r="AZ49" s="60">
        <f t="shared" si="36"/>
        <v>1658.6728573861544</v>
      </c>
      <c r="BA49" s="60">
        <f t="shared" si="25"/>
        <v>0</v>
      </c>
      <c r="BB49" s="60">
        <f t="shared" si="26"/>
        <v>0</v>
      </c>
      <c r="BC49" s="60">
        <f t="shared" si="27"/>
        <v>0</v>
      </c>
      <c r="BD49" s="60">
        <f t="shared" si="37"/>
        <v>12866.61745751478</v>
      </c>
      <c r="BE49" s="60">
        <f t="shared" si="28"/>
        <v>21514.653220005112</v>
      </c>
      <c r="BF49" s="60">
        <f t="shared" si="29"/>
        <v>6993.629435730043</v>
      </c>
      <c r="BG49" s="60">
        <f t="shared" si="30"/>
        <v>8449.0301300436131</v>
      </c>
      <c r="BH49" s="60">
        <f t="shared" si="31"/>
        <v>0</v>
      </c>
      <c r="BI49" s="60">
        <f t="shared" si="32"/>
        <v>480.89279486896794</v>
      </c>
      <c r="BJ49" s="60">
        <f t="shared" si="33"/>
        <v>770.30804521044172</v>
      </c>
      <c r="BK49" s="60">
        <f t="shared" si="38"/>
        <v>19828.361239547488</v>
      </c>
      <c r="BL49" s="60">
        <f t="shared" si="34"/>
        <v>9380.823132889589</v>
      </c>
      <c r="BM49" s="60">
        <f t="shared" si="35"/>
        <v>1481.872265639626</v>
      </c>
      <c r="BN49" s="5">
        <v>51.43683</v>
      </c>
      <c r="BO49" s="5">
        <v>-105.52657000000001</v>
      </c>
      <c r="BP49" s="5">
        <v>1.9</v>
      </c>
      <c r="BQ49" s="28">
        <v>1.72751400242</v>
      </c>
      <c r="BR49" s="19">
        <v>14</v>
      </c>
      <c r="BS49" s="19">
        <v>14</v>
      </c>
      <c r="BT49" s="19">
        <v>16</v>
      </c>
      <c r="BU49" s="19">
        <v>20</v>
      </c>
      <c r="BV49" s="19">
        <v>38</v>
      </c>
      <c r="BW49" s="19">
        <v>74</v>
      </c>
      <c r="BX49" s="19">
        <v>54</v>
      </c>
      <c r="BY49" s="19">
        <v>41</v>
      </c>
      <c r="BZ49" s="19">
        <v>35</v>
      </c>
      <c r="CA49" s="19">
        <v>16</v>
      </c>
      <c r="CB49" s="19">
        <v>13</v>
      </c>
      <c r="CC49" s="19">
        <v>14</v>
      </c>
      <c r="CD49" s="19">
        <v>349</v>
      </c>
      <c r="CE49" s="35">
        <f t="shared" si="39"/>
        <v>21.333333333333332</v>
      </c>
      <c r="CF49" s="35">
        <f t="shared" si="40"/>
        <v>14</v>
      </c>
      <c r="CG49" s="35">
        <f t="shared" si="41"/>
        <v>24.666666666666668</v>
      </c>
      <c r="CH49" s="35">
        <f t="shared" si="42"/>
        <v>56.333333333333336</v>
      </c>
      <c r="CI49" s="19">
        <v>528</v>
      </c>
      <c r="CJ49" s="19">
        <v>-22.3</v>
      </c>
      <c r="CK49" s="19">
        <v>-18.7</v>
      </c>
      <c r="CL49" s="19">
        <v>-12.3</v>
      </c>
      <c r="CM49" s="19">
        <v>-2.2000000000000002</v>
      </c>
      <c r="CN49" s="19">
        <v>4.0999999999999996</v>
      </c>
      <c r="CO49" s="19">
        <v>9.1</v>
      </c>
      <c r="CP49" s="19">
        <v>11.8</v>
      </c>
      <c r="CQ49" s="19">
        <v>10.6</v>
      </c>
      <c r="CR49" s="19">
        <v>5</v>
      </c>
      <c r="CS49" s="19">
        <v>-0.6</v>
      </c>
      <c r="CT49" s="19">
        <v>-9.4</v>
      </c>
      <c r="CU49" s="19">
        <v>-17</v>
      </c>
      <c r="CV49" s="19">
        <v>-13.1</v>
      </c>
      <c r="CW49" s="19">
        <v>-8.5</v>
      </c>
      <c r="CX49" s="19">
        <v>-2.1</v>
      </c>
      <c r="CY49" s="19">
        <v>9.3000000000000007</v>
      </c>
      <c r="CZ49" s="19">
        <v>18</v>
      </c>
      <c r="DA49" s="19">
        <v>22.5</v>
      </c>
      <c r="DB49" s="19">
        <v>26</v>
      </c>
      <c r="DC49" s="19">
        <v>25.3</v>
      </c>
      <c r="DD49" s="19">
        <v>18.100000000000001</v>
      </c>
      <c r="DE49" s="19">
        <v>11.7</v>
      </c>
      <c r="DF49" s="19">
        <v>-0.2</v>
      </c>
      <c r="DG49" s="19">
        <v>-8.1</v>
      </c>
      <c r="DH49" s="21">
        <v>2.4</v>
      </c>
      <c r="DI49" s="21">
        <v>-17.7</v>
      </c>
      <c r="DJ49" s="21">
        <v>-13.6</v>
      </c>
      <c r="DK49" s="21">
        <v>-7.2</v>
      </c>
      <c r="DL49" s="21">
        <v>3.5</v>
      </c>
      <c r="DM49" s="21">
        <v>11</v>
      </c>
      <c r="DN49" s="21">
        <v>15.8</v>
      </c>
      <c r="DO49" s="21">
        <v>18.899999999999999</v>
      </c>
      <c r="DP49" s="21">
        <v>17.899999999999999</v>
      </c>
      <c r="DQ49" s="21">
        <v>11.5</v>
      </c>
      <c r="DR49" s="21">
        <v>5.5</v>
      </c>
      <c r="DS49" s="21">
        <v>-4.8</v>
      </c>
      <c r="DT49" s="21">
        <v>-12.6</v>
      </c>
      <c r="DU49" s="35">
        <f t="shared" si="43"/>
        <v>4.0666666666666664</v>
      </c>
      <c r="DV49" s="35">
        <f t="shared" si="44"/>
        <v>-14.633333333333333</v>
      </c>
      <c r="DW49" s="35">
        <f t="shared" si="45"/>
        <v>2.4333333333333331</v>
      </c>
      <c r="DX49" s="35">
        <f t="shared" si="46"/>
        <v>17.533333333333335</v>
      </c>
      <c r="DY49" s="28">
        <v>2.3249999999999993</v>
      </c>
      <c r="DZ49" s="28">
        <v>6.8625000000000007</v>
      </c>
      <c r="EA49" s="28">
        <v>7.0583333333333336</v>
      </c>
      <c r="EB49" s="7">
        <v>21.1</v>
      </c>
      <c r="EC49" s="5">
        <v>21.1</v>
      </c>
      <c r="ED49" s="28">
        <v>20.3</v>
      </c>
      <c r="EE49" s="28">
        <v>0.25451000000000001</v>
      </c>
      <c r="EF49" s="7">
        <v>49.9</v>
      </c>
      <c r="EG49" s="7">
        <v>3.7666666666666671</v>
      </c>
      <c r="EH49" s="53">
        <v>2628.3333333333335</v>
      </c>
      <c r="EI49" s="53">
        <v>2428</v>
      </c>
      <c r="EJ49" s="7">
        <v>1.36</v>
      </c>
      <c r="EK49" s="7">
        <v>1.7</v>
      </c>
      <c r="EL49" s="7">
        <v>8.7433333333333341</v>
      </c>
      <c r="EM49" s="7">
        <v>0</v>
      </c>
      <c r="EN49" s="7">
        <v>0</v>
      </c>
      <c r="EO49" s="15">
        <v>167.95</v>
      </c>
      <c r="EP49" s="15">
        <v>204.96</v>
      </c>
      <c r="EQ49" s="15">
        <v>118.05</v>
      </c>
      <c r="ER49" s="15">
        <v>1052.72</v>
      </c>
      <c r="ES49" s="15">
        <v>198.5</v>
      </c>
      <c r="ET49" s="15">
        <v>202.13</v>
      </c>
      <c r="EU49" s="15">
        <v>31.45</v>
      </c>
      <c r="EV49" s="15">
        <v>28.55</v>
      </c>
      <c r="EW49" s="15"/>
    </row>
    <row r="50" spans="1:153" x14ac:dyDescent="0.2">
      <c r="A50" s="6" t="s">
        <v>199</v>
      </c>
      <c r="B50" s="1">
        <v>96.246155753571813</v>
      </c>
      <c r="C50" s="1">
        <v>4.2659196887672035</v>
      </c>
      <c r="D50" s="36">
        <v>19.036187290197134</v>
      </c>
      <c r="E50" s="1">
        <v>0.95526285419623624</v>
      </c>
      <c r="F50" s="36">
        <v>0.68024462406316866</v>
      </c>
      <c r="G50" s="1">
        <v>0.45886443204966304</v>
      </c>
      <c r="H50" s="36">
        <v>0</v>
      </c>
      <c r="I50" s="1">
        <v>6.2853159820286342</v>
      </c>
      <c r="J50" s="1">
        <v>0.60485311433528166</v>
      </c>
      <c r="K50" s="72">
        <f t="shared" si="9"/>
        <v>128.53280373920913</v>
      </c>
      <c r="L50" s="1">
        <v>12.58210662699358</v>
      </c>
      <c r="M50" s="1">
        <v>53.020532980154705</v>
      </c>
      <c r="N50" s="36">
        <v>0</v>
      </c>
      <c r="O50" s="1">
        <v>0</v>
      </c>
      <c r="P50" s="1">
        <v>1.0927220272414078</v>
      </c>
      <c r="Q50" s="1">
        <v>1.1624588893455474</v>
      </c>
      <c r="R50" s="1">
        <v>1.9734982974083153</v>
      </c>
      <c r="S50" s="36">
        <v>0</v>
      </c>
      <c r="T50" s="1">
        <v>52.990858350713069</v>
      </c>
      <c r="U50" s="1">
        <v>101.210919108412</v>
      </c>
      <c r="V50" s="1">
        <v>8.5259399288814155</v>
      </c>
      <c r="W50" s="1">
        <v>9.0652769347656665</v>
      </c>
      <c r="X50" s="36">
        <v>0</v>
      </c>
      <c r="Y50" s="1">
        <v>0.70897134046747046</v>
      </c>
      <c r="Z50" s="1">
        <v>0.96253280963270516</v>
      </c>
      <c r="AA50" s="1">
        <v>148.93900943390807</v>
      </c>
      <c r="AB50" s="1">
        <v>5.1690161241077472</v>
      </c>
      <c r="AC50" s="1">
        <v>1.2942081240678878</v>
      </c>
      <c r="AD50" s="72">
        <f t="shared" si="10"/>
        <v>398.69805097609964</v>
      </c>
      <c r="AE50" s="36">
        <v>0.86503620739791143</v>
      </c>
      <c r="AF50" s="36">
        <v>1.286326008750482</v>
      </c>
      <c r="AG50" s="36">
        <v>5.5690430979973815</v>
      </c>
      <c r="AH50" s="13">
        <v>0</v>
      </c>
      <c r="AI50" s="65" t="s">
        <v>249</v>
      </c>
      <c r="AJ50" s="67">
        <v>2275.996197919239</v>
      </c>
      <c r="AK50" s="68">
        <f t="shared" si="11"/>
        <v>2.2759961979192389E-3</v>
      </c>
      <c r="AL50" s="70">
        <v>3.77</v>
      </c>
      <c r="AM50" s="60">
        <f t="shared" si="47"/>
        <v>159423.81956643364</v>
      </c>
      <c r="AN50" s="60">
        <f t="shared" si="13"/>
        <v>7066.144153208742</v>
      </c>
      <c r="AO50" s="60">
        <f t="shared" si="14"/>
        <v>31531.874328108934</v>
      </c>
      <c r="AP50" s="60">
        <f t="shared" si="15"/>
        <v>1582.3141372609623</v>
      </c>
      <c r="AQ50" s="60">
        <f t="shared" si="16"/>
        <v>1126.7691198529608</v>
      </c>
      <c r="AR50" s="60">
        <f t="shared" si="17"/>
        <v>760.07108905048085</v>
      </c>
      <c r="AS50" s="60">
        <f t="shared" si="18"/>
        <v>0</v>
      </c>
      <c r="AT50" s="60">
        <f t="shared" si="19"/>
        <v>10411.107572987592</v>
      </c>
      <c r="AU50" s="60">
        <f t="shared" si="20"/>
        <v>1001.8893015413224</v>
      </c>
      <c r="AV50" s="60">
        <f t="shared" si="21"/>
        <v>20841.221978811478</v>
      </c>
      <c r="AW50" s="60">
        <f t="shared" si="22"/>
        <v>87824.140267863491</v>
      </c>
      <c r="AX50" s="60">
        <f t="shared" si="23"/>
        <v>0</v>
      </c>
      <c r="AY50" s="60">
        <f t="shared" si="24"/>
        <v>0</v>
      </c>
      <c r="AZ50" s="60">
        <f t="shared" si="36"/>
        <v>1810.0039211253047</v>
      </c>
      <c r="BA50" s="60">
        <f t="shared" si="25"/>
        <v>1925.517281988105</v>
      </c>
      <c r="BB50" s="60">
        <f t="shared" si="26"/>
        <v>3268.93717486489</v>
      </c>
      <c r="BC50" s="60">
        <f t="shared" si="27"/>
        <v>0</v>
      </c>
      <c r="BD50" s="60">
        <f t="shared" si="37"/>
        <v>87774.986691465936</v>
      </c>
      <c r="BE50" s="60">
        <f t="shared" si="28"/>
        <v>167647.54061871796</v>
      </c>
      <c r="BF50" s="60">
        <f t="shared" si="29"/>
        <v>14122.516356252492</v>
      </c>
      <c r="BG50" s="60">
        <f t="shared" si="30"/>
        <v>15015.883627271009</v>
      </c>
      <c r="BH50" s="60">
        <f t="shared" si="31"/>
        <v>0</v>
      </c>
      <c r="BI50" s="60">
        <f t="shared" si="32"/>
        <v>1174.3525564787458</v>
      </c>
      <c r="BJ50" s="60">
        <f t="shared" si="33"/>
        <v>1594.3562188868209</v>
      </c>
      <c r="BK50" s="60">
        <f t="shared" si="38"/>
        <v>246705.18609792407</v>
      </c>
      <c r="BL50" s="60">
        <f t="shared" si="34"/>
        <v>8562.0489198100531</v>
      </c>
      <c r="BM50" s="60">
        <f t="shared" si="35"/>
        <v>2143.7490239204121</v>
      </c>
      <c r="BN50" s="5">
        <v>51.724649999999997</v>
      </c>
      <c r="BO50" s="5">
        <v>-105.432833</v>
      </c>
      <c r="BP50" s="5">
        <v>6.7</v>
      </c>
      <c r="BQ50" s="28">
        <v>15.664948476799999</v>
      </c>
      <c r="BR50" s="19">
        <v>20</v>
      </c>
      <c r="BS50" s="19">
        <v>14</v>
      </c>
      <c r="BT50" s="19">
        <v>20</v>
      </c>
      <c r="BU50" s="19">
        <v>22</v>
      </c>
      <c r="BV50" s="19">
        <v>36</v>
      </c>
      <c r="BW50" s="19">
        <v>70</v>
      </c>
      <c r="BX50" s="19">
        <v>71</v>
      </c>
      <c r="BY50" s="19">
        <v>56</v>
      </c>
      <c r="BZ50" s="19">
        <v>33</v>
      </c>
      <c r="CA50" s="19">
        <v>16</v>
      </c>
      <c r="CB50" s="19">
        <v>16</v>
      </c>
      <c r="CC50" s="19">
        <v>21</v>
      </c>
      <c r="CD50" s="19">
        <v>395</v>
      </c>
      <c r="CE50" s="35">
        <f t="shared" si="39"/>
        <v>21.666666666666668</v>
      </c>
      <c r="CF50" s="35">
        <f t="shared" si="40"/>
        <v>18.333333333333332</v>
      </c>
      <c r="CG50" s="35">
        <f t="shared" si="41"/>
        <v>26</v>
      </c>
      <c r="CH50" s="35">
        <f t="shared" si="42"/>
        <v>65.666666666666671</v>
      </c>
      <c r="CI50" s="19">
        <v>598</v>
      </c>
      <c r="CJ50" s="19">
        <v>-22.2</v>
      </c>
      <c r="CK50" s="19">
        <v>-18</v>
      </c>
      <c r="CL50" s="19">
        <v>-12.5</v>
      </c>
      <c r="CM50" s="19">
        <v>-2.5</v>
      </c>
      <c r="CN50" s="19">
        <v>4</v>
      </c>
      <c r="CO50" s="19">
        <v>8.5</v>
      </c>
      <c r="CP50" s="19">
        <v>11</v>
      </c>
      <c r="CQ50" s="19">
        <v>9.6</v>
      </c>
      <c r="CR50" s="19">
        <v>4.3</v>
      </c>
      <c r="CS50" s="19">
        <v>-1.3</v>
      </c>
      <c r="CT50" s="19">
        <v>-10.1</v>
      </c>
      <c r="CU50" s="19">
        <v>-17.5</v>
      </c>
      <c r="CV50" s="19">
        <v>-12.6</v>
      </c>
      <c r="CW50" s="19">
        <v>-7.5</v>
      </c>
      <c r="CX50" s="19">
        <v>-1.6</v>
      </c>
      <c r="CY50" s="19">
        <v>9.5</v>
      </c>
      <c r="CZ50" s="19">
        <v>18</v>
      </c>
      <c r="DA50" s="19">
        <v>21.9</v>
      </c>
      <c r="DB50" s="19">
        <v>24.3</v>
      </c>
      <c r="DC50" s="19">
        <v>23.2</v>
      </c>
      <c r="DD50" s="19">
        <v>17</v>
      </c>
      <c r="DE50" s="19">
        <v>10.7</v>
      </c>
      <c r="DF50" s="19">
        <v>-1.1000000000000001</v>
      </c>
      <c r="DG50" s="19">
        <v>-8.6</v>
      </c>
      <c r="DH50" s="21">
        <v>1.9</v>
      </c>
      <c r="DI50" s="21">
        <v>-17.399999999999999</v>
      </c>
      <c r="DJ50" s="21">
        <v>-12.8</v>
      </c>
      <c r="DK50" s="21">
        <v>-7.1</v>
      </c>
      <c r="DL50" s="21">
        <v>3.5</v>
      </c>
      <c r="DM50" s="21">
        <v>11</v>
      </c>
      <c r="DN50" s="21">
        <v>15.2</v>
      </c>
      <c r="DO50" s="21">
        <v>17.600000000000001</v>
      </c>
      <c r="DP50" s="21">
        <v>16.399999999999999</v>
      </c>
      <c r="DQ50" s="21">
        <v>10.6</v>
      </c>
      <c r="DR50" s="21">
        <v>4.7</v>
      </c>
      <c r="DS50" s="21">
        <v>-5.6</v>
      </c>
      <c r="DT50" s="21">
        <v>-13.1</v>
      </c>
      <c r="DU50" s="35">
        <f t="shared" si="43"/>
        <v>3.2333333333333338</v>
      </c>
      <c r="DV50" s="35">
        <f t="shared" si="44"/>
        <v>-14.433333333333332</v>
      </c>
      <c r="DW50" s="35">
        <f t="shared" si="45"/>
        <v>2.4666666666666668</v>
      </c>
      <c r="DX50" s="35">
        <f t="shared" si="46"/>
        <v>16.399999999999999</v>
      </c>
      <c r="DY50" s="28">
        <v>2.1948051948051965</v>
      </c>
      <c r="DZ50" s="28">
        <v>6.7974025974026029</v>
      </c>
      <c r="EA50" s="28">
        <v>7</v>
      </c>
      <c r="EB50" s="7">
        <v>19.760000000000002</v>
      </c>
      <c r="EC50" s="5">
        <v>20.38</v>
      </c>
      <c r="ED50" s="5">
        <v>20.2</v>
      </c>
      <c r="EE50" s="28">
        <v>0.49273900000000004</v>
      </c>
      <c r="EF50" s="7">
        <v>138.875</v>
      </c>
      <c r="EG50" s="7">
        <v>9.4625000000000004</v>
      </c>
      <c r="EH50" s="53"/>
      <c r="EI50" s="53"/>
      <c r="EJ50" s="47">
        <v>3.62</v>
      </c>
      <c r="EK50" s="7">
        <v>50.7</v>
      </c>
      <c r="EL50" s="7">
        <v>9.1537500000000005</v>
      </c>
      <c r="EM50" s="7">
        <v>58.858750000000001</v>
      </c>
      <c r="EN50" s="7">
        <v>42.52375</v>
      </c>
      <c r="EO50" s="15">
        <v>1528.13</v>
      </c>
      <c r="EP50" s="15">
        <v>1855.37</v>
      </c>
      <c r="EQ50" s="15">
        <v>11.67</v>
      </c>
      <c r="ER50" s="15">
        <v>1542.39</v>
      </c>
      <c r="ES50" s="15">
        <v>1453.8</v>
      </c>
      <c r="ET50" s="15">
        <v>76.739999999999995</v>
      </c>
      <c r="EU50" s="15">
        <v>56.04</v>
      </c>
      <c r="EV50" s="15">
        <v>255.46</v>
      </c>
      <c r="EW50" s="15">
        <v>338.47</v>
      </c>
    </row>
    <row r="51" spans="1:153" x14ac:dyDescent="0.2">
      <c r="A51" s="6" t="s">
        <v>59</v>
      </c>
      <c r="B51" s="1">
        <v>82.202643454904532</v>
      </c>
      <c r="C51" s="1">
        <v>1.7782410792943573</v>
      </c>
      <c r="D51" s="36">
        <v>4.8558824275475159</v>
      </c>
      <c r="E51" s="1">
        <v>1.1086975356974296</v>
      </c>
      <c r="F51" s="36">
        <v>0.62165599321532283</v>
      </c>
      <c r="G51" s="1">
        <v>0.44234189064345864</v>
      </c>
      <c r="H51" s="36">
        <v>0.18194976129064919</v>
      </c>
      <c r="I51" s="1">
        <v>7.3178224576834729</v>
      </c>
      <c r="J51" s="1">
        <v>0.44499269507143274</v>
      </c>
      <c r="K51" s="72">
        <f t="shared" si="9"/>
        <v>98.95422729534819</v>
      </c>
      <c r="L51" s="1">
        <v>45.798563273508606</v>
      </c>
      <c r="M51" s="1">
        <v>83.20964682112546</v>
      </c>
      <c r="N51" s="36">
        <v>0</v>
      </c>
      <c r="O51" s="1">
        <v>1.906053035079956</v>
      </c>
      <c r="P51" s="1">
        <v>3.1440411942610931</v>
      </c>
      <c r="Q51" s="1">
        <v>0</v>
      </c>
      <c r="R51" s="1">
        <v>0</v>
      </c>
      <c r="S51" s="36">
        <v>0</v>
      </c>
      <c r="T51" s="1">
        <v>57.315956839341382</v>
      </c>
      <c r="U51" s="1">
        <v>86.823400540545194</v>
      </c>
      <c r="V51" s="1">
        <v>16.542694809207941</v>
      </c>
      <c r="W51" s="1">
        <v>18.162858579072335</v>
      </c>
      <c r="X51" s="36">
        <v>0.1186648178554791</v>
      </c>
      <c r="Y51" s="1">
        <v>0.67901801992496513</v>
      </c>
      <c r="Z51" s="1">
        <v>0.58007762950879393</v>
      </c>
      <c r="AA51" s="1">
        <v>37.525742894022301</v>
      </c>
      <c r="AB51" s="1">
        <v>16.049521917074156</v>
      </c>
      <c r="AC51" s="1">
        <v>2.1558578752684712</v>
      </c>
      <c r="AD51" s="72">
        <f t="shared" si="10"/>
        <v>370.01209824579621</v>
      </c>
      <c r="AE51" s="36">
        <v>0.76367576551017202</v>
      </c>
      <c r="AF51" s="36">
        <v>0.63561876954437979</v>
      </c>
      <c r="AG51" s="36">
        <v>1.3241460123429751</v>
      </c>
      <c r="AH51" s="13">
        <v>0</v>
      </c>
      <c r="AI51" s="65" t="s">
        <v>59</v>
      </c>
      <c r="AJ51" s="67">
        <v>983.97559798214866</v>
      </c>
      <c r="AK51" s="68">
        <f t="shared" si="11"/>
        <v>9.839755979821486E-4</v>
      </c>
      <c r="AL51" s="70">
        <v>4.45</v>
      </c>
      <c r="AM51" s="60">
        <f t="shared" si="47"/>
        <v>371758.97870280477</v>
      </c>
      <c r="AN51" s="60">
        <f t="shared" si="13"/>
        <v>8042.0417123021498</v>
      </c>
      <c r="AO51" s="60">
        <f t="shared" si="14"/>
        <v>21960.581997053217</v>
      </c>
      <c r="AP51" s="60">
        <f t="shared" si="15"/>
        <v>5014.0512061184972</v>
      </c>
      <c r="AQ51" s="60">
        <f t="shared" si="16"/>
        <v>2811.4205021762891</v>
      </c>
      <c r="AR51" s="60">
        <f t="shared" si="17"/>
        <v>2000.4778750611886</v>
      </c>
      <c r="AS51" s="60">
        <f t="shared" si="18"/>
        <v>822.86231427263317</v>
      </c>
      <c r="AT51" s="60">
        <f t="shared" si="19"/>
        <v>33094.631618377025</v>
      </c>
      <c r="AU51" s="60">
        <f t="shared" si="20"/>
        <v>2012.4660582322704</v>
      </c>
      <c r="AV51" s="60">
        <f t="shared" si="21"/>
        <v>207122.62274090532</v>
      </c>
      <c r="AW51" s="60">
        <f t="shared" si="22"/>
        <v>376313.12109096232</v>
      </c>
      <c r="AX51" s="60">
        <f t="shared" si="23"/>
        <v>0</v>
      </c>
      <c r="AY51" s="60">
        <f t="shared" si="24"/>
        <v>8620.0674320580911</v>
      </c>
      <c r="AZ51" s="60">
        <f t="shared" si="36"/>
        <v>14218.83158805295</v>
      </c>
      <c r="BA51" s="60">
        <f t="shared" si="25"/>
        <v>0</v>
      </c>
      <c r="BB51" s="60">
        <f t="shared" si="26"/>
        <v>0</v>
      </c>
      <c r="BC51" s="60">
        <f t="shared" si="27"/>
        <v>0</v>
      </c>
      <c r="BD51" s="60">
        <f t="shared" si="37"/>
        <v>259209.6881854751</v>
      </c>
      <c r="BE51" s="60">
        <f t="shared" si="28"/>
        <v>392656.21342414181</v>
      </c>
      <c r="BF51" s="60">
        <f t="shared" si="29"/>
        <v>74813.838932528961</v>
      </c>
      <c r="BG51" s="60">
        <f t="shared" si="30"/>
        <v>82140.980774950294</v>
      </c>
      <c r="BH51" s="60">
        <f t="shared" si="31"/>
        <v>536.65806402087435</v>
      </c>
      <c r="BI51" s="60">
        <f t="shared" si="32"/>
        <v>3070.8385399623635</v>
      </c>
      <c r="BJ51" s="60">
        <f t="shared" si="33"/>
        <v>2623.3836048452126</v>
      </c>
      <c r="BK51" s="60">
        <f t="shared" si="38"/>
        <v>169709.04179010828</v>
      </c>
      <c r="BL51" s="60">
        <f t="shared" si="34"/>
        <v>72583.479384491511</v>
      </c>
      <c r="BM51" s="60">
        <f t="shared" si="35"/>
        <v>9749.8022965390101</v>
      </c>
      <c r="BN51" s="5">
        <v>49.080950000000001</v>
      </c>
      <c r="BO51" s="5">
        <v>-108.262117</v>
      </c>
      <c r="BP51" s="5">
        <v>4</v>
      </c>
      <c r="BQ51" s="28">
        <v>1.3683371770399999</v>
      </c>
      <c r="BR51" s="19">
        <v>16</v>
      </c>
      <c r="BS51" s="19">
        <v>13</v>
      </c>
      <c r="BT51" s="19">
        <v>16</v>
      </c>
      <c r="BU51" s="19">
        <v>25</v>
      </c>
      <c r="BV51" s="19">
        <v>49</v>
      </c>
      <c r="BW51" s="19">
        <v>62</v>
      </c>
      <c r="BX51" s="19">
        <v>46</v>
      </c>
      <c r="BY51" s="19">
        <v>33</v>
      </c>
      <c r="BZ51" s="19">
        <v>31</v>
      </c>
      <c r="CA51" s="19">
        <v>15</v>
      </c>
      <c r="CB51" s="19">
        <v>12</v>
      </c>
      <c r="CC51" s="19">
        <v>14</v>
      </c>
      <c r="CD51" s="19">
        <v>332</v>
      </c>
      <c r="CE51" s="35">
        <f t="shared" si="39"/>
        <v>19.333333333333332</v>
      </c>
      <c r="CF51" s="35">
        <f t="shared" si="40"/>
        <v>14.333333333333334</v>
      </c>
      <c r="CG51" s="35">
        <f t="shared" si="41"/>
        <v>30</v>
      </c>
      <c r="CH51" s="35">
        <f t="shared" si="42"/>
        <v>47</v>
      </c>
      <c r="CI51" s="19">
        <v>856</v>
      </c>
      <c r="CJ51" s="19">
        <v>-18.3</v>
      </c>
      <c r="CK51" s="19">
        <v>-14.8</v>
      </c>
      <c r="CL51" s="19">
        <v>-9.5</v>
      </c>
      <c r="CM51" s="19">
        <v>-2.5</v>
      </c>
      <c r="CN51" s="19">
        <v>3.3</v>
      </c>
      <c r="CO51" s="19">
        <v>7.7</v>
      </c>
      <c r="CP51" s="19">
        <v>10</v>
      </c>
      <c r="CQ51" s="19">
        <v>9</v>
      </c>
      <c r="CR51" s="19">
        <v>3.5</v>
      </c>
      <c r="CS51" s="19">
        <v>-1.6</v>
      </c>
      <c r="CT51" s="19">
        <v>-9.6</v>
      </c>
      <c r="CU51" s="19">
        <v>-15.2</v>
      </c>
      <c r="CV51" s="19">
        <v>-6.3</v>
      </c>
      <c r="CW51" s="19">
        <v>-2.2999999999999998</v>
      </c>
      <c r="CX51" s="19">
        <v>3.4</v>
      </c>
      <c r="CY51" s="19">
        <v>12.1</v>
      </c>
      <c r="CZ51" s="19">
        <v>18.8</v>
      </c>
      <c r="DA51" s="19">
        <v>23.5</v>
      </c>
      <c r="DB51" s="19">
        <v>27.3</v>
      </c>
      <c r="DC51" s="19">
        <v>26.8</v>
      </c>
      <c r="DD51" s="19">
        <v>19.899999999999999</v>
      </c>
      <c r="DE51" s="19">
        <v>13.7</v>
      </c>
      <c r="DF51" s="19">
        <v>3</v>
      </c>
      <c r="DG51" s="19">
        <v>-3.3</v>
      </c>
      <c r="DH51" s="21">
        <v>4.0999999999999996</v>
      </c>
      <c r="DI51" s="21">
        <v>-12.3</v>
      </c>
      <c r="DJ51" s="21">
        <v>-8.6</v>
      </c>
      <c r="DK51" s="21">
        <v>-3.1</v>
      </c>
      <c r="DL51" s="21">
        <v>4.8</v>
      </c>
      <c r="DM51" s="21">
        <v>11</v>
      </c>
      <c r="DN51" s="21">
        <v>15.6</v>
      </c>
      <c r="DO51" s="21">
        <v>18.600000000000001</v>
      </c>
      <c r="DP51" s="21">
        <v>17.899999999999999</v>
      </c>
      <c r="DQ51" s="21">
        <v>11.7</v>
      </c>
      <c r="DR51" s="21">
        <v>6</v>
      </c>
      <c r="DS51" s="21">
        <v>-3.3</v>
      </c>
      <c r="DT51" s="21">
        <v>-9.3000000000000007</v>
      </c>
      <c r="DU51" s="35">
        <f t="shared" si="43"/>
        <v>4.8</v>
      </c>
      <c r="DV51" s="35">
        <f t="shared" si="44"/>
        <v>-10.066666666666668</v>
      </c>
      <c r="DW51" s="35">
        <f t="shared" si="45"/>
        <v>4.2333333333333334</v>
      </c>
      <c r="DX51" s="35">
        <f t="shared" si="46"/>
        <v>17.366666666666667</v>
      </c>
      <c r="DY51" s="28">
        <v>1.89</v>
      </c>
      <c r="DZ51" s="28">
        <v>6.6599999999999984</v>
      </c>
      <c r="EA51" s="28">
        <v>6.88</v>
      </c>
      <c r="EB51" s="7">
        <v>20.03</v>
      </c>
      <c r="EC51" s="5">
        <v>20.03</v>
      </c>
      <c r="ED51" s="28">
        <v>18.2</v>
      </c>
      <c r="EE51" s="28">
        <v>0.32574000000000003</v>
      </c>
      <c r="EF51" s="7">
        <v>100.41428571428571</v>
      </c>
      <c r="EG51" s="7">
        <v>7.652857142857143</v>
      </c>
      <c r="EH51" s="53">
        <v>395.28571428571422</v>
      </c>
      <c r="EI51" s="53">
        <v>359.04285714285714</v>
      </c>
      <c r="EJ51" s="7">
        <v>0.18999999999999997</v>
      </c>
      <c r="EK51" s="7">
        <v>3.3</v>
      </c>
      <c r="EL51" s="7">
        <v>9.0457142857142863</v>
      </c>
      <c r="EM51" s="7">
        <v>0</v>
      </c>
      <c r="EN51" s="7">
        <v>0</v>
      </c>
      <c r="EO51" s="15">
        <v>200.91</v>
      </c>
      <c r="EP51" s="15">
        <v>234.78</v>
      </c>
      <c r="EQ51" s="15">
        <v>38.15</v>
      </c>
      <c r="ER51" s="15">
        <v>72.5</v>
      </c>
      <c r="ES51" s="15">
        <v>26.06</v>
      </c>
      <c r="ET51" s="15">
        <v>17.2</v>
      </c>
      <c r="EU51" s="15">
        <v>20.23</v>
      </c>
      <c r="EV51" s="15">
        <v>5.77</v>
      </c>
      <c r="EW51" s="15">
        <v>10.220000000000001</v>
      </c>
    </row>
    <row r="52" spans="1:153" x14ac:dyDescent="0.2">
      <c r="A52" s="6" t="s">
        <v>101</v>
      </c>
      <c r="B52" s="1">
        <v>10.490184776218106</v>
      </c>
      <c r="C52" s="1">
        <v>1.2188640805402784</v>
      </c>
      <c r="D52" s="36">
        <v>1.2071625221706379</v>
      </c>
      <c r="E52" s="1">
        <v>1.0439736998873788</v>
      </c>
      <c r="F52" s="36">
        <v>0.19334417814758642</v>
      </c>
      <c r="G52" s="1">
        <v>0.47966718198037395</v>
      </c>
      <c r="H52" s="36">
        <v>0.17908404844152809</v>
      </c>
      <c r="I52" s="1">
        <v>8.982272734917224</v>
      </c>
      <c r="J52" s="1">
        <v>0.30732556430875652</v>
      </c>
      <c r="K52" s="72">
        <f t="shared" si="9"/>
        <v>24.10187878661187</v>
      </c>
      <c r="L52" s="1">
        <v>0.57002743275232437</v>
      </c>
      <c r="M52" s="1">
        <v>8.0542246706130509</v>
      </c>
      <c r="N52" s="36">
        <v>0</v>
      </c>
      <c r="O52" s="1">
        <v>0.16488013053382286</v>
      </c>
      <c r="P52" s="1">
        <v>0.37016224123116642</v>
      </c>
      <c r="Q52" s="1">
        <v>0</v>
      </c>
      <c r="R52" s="1">
        <v>0</v>
      </c>
      <c r="S52" s="36">
        <v>0</v>
      </c>
      <c r="T52" s="1">
        <v>0.94044181220957879</v>
      </c>
      <c r="U52" s="1">
        <v>8.2585580383494808</v>
      </c>
      <c r="V52" s="1">
        <v>1.5508496256007178</v>
      </c>
      <c r="W52" s="1">
        <v>1.5267303675439843</v>
      </c>
      <c r="X52" s="36">
        <v>0</v>
      </c>
      <c r="Y52" s="1">
        <v>0.15759667072631175</v>
      </c>
      <c r="Z52" s="1">
        <v>0.13945788418108584</v>
      </c>
      <c r="AA52" s="1">
        <v>4.1665764571635968</v>
      </c>
      <c r="AB52" s="1">
        <v>2.2449805592821237</v>
      </c>
      <c r="AC52" s="1">
        <v>0.51063487496244608</v>
      </c>
      <c r="AD52" s="72">
        <f t="shared" si="10"/>
        <v>28.655120765149693</v>
      </c>
      <c r="AE52" s="36">
        <v>0.73991967465948272</v>
      </c>
      <c r="AF52" s="36">
        <v>0</v>
      </c>
      <c r="AG52" s="36">
        <v>8.5642011063545714E-2</v>
      </c>
      <c r="AH52" s="13">
        <v>0</v>
      </c>
      <c r="AI52" s="65" t="s">
        <v>101</v>
      </c>
      <c r="AJ52" s="67">
        <v>727.29380803573383</v>
      </c>
      <c r="AK52" s="68">
        <f t="shared" si="11"/>
        <v>7.2729380803573376E-4</v>
      </c>
      <c r="AL52" s="70">
        <v>4.46</v>
      </c>
      <c r="AM52" s="60">
        <f t="shared" si="47"/>
        <v>64329.193490994257</v>
      </c>
      <c r="AN52" s="60">
        <f t="shared" si="13"/>
        <v>7474.4673186363088</v>
      </c>
      <c r="AO52" s="60">
        <f t="shared" si="14"/>
        <v>7402.7095919074818</v>
      </c>
      <c r="AP52" s="60">
        <f t="shared" si="15"/>
        <v>6401.9831463613154</v>
      </c>
      <c r="AQ52" s="60">
        <f t="shared" si="16"/>
        <v>1185.6488052155503</v>
      </c>
      <c r="AR52" s="60">
        <f t="shared" si="17"/>
        <v>2941.4737317925274</v>
      </c>
      <c r="AS52" s="60">
        <f t="shared" si="18"/>
        <v>1098.2010945567852</v>
      </c>
      <c r="AT52" s="60">
        <f t="shared" si="19"/>
        <v>55082.190931787125</v>
      </c>
      <c r="AU52" s="60">
        <f t="shared" si="20"/>
        <v>1884.619395453054</v>
      </c>
      <c r="AV52" s="60">
        <f t="shared" si="21"/>
        <v>3495.5919079548335</v>
      </c>
      <c r="AW52" s="60">
        <f t="shared" si="22"/>
        <v>49391.101139650127</v>
      </c>
      <c r="AX52" s="60">
        <f t="shared" si="23"/>
        <v>0</v>
      </c>
      <c r="AY52" s="60">
        <f t="shared" si="24"/>
        <v>1011.0980927596727</v>
      </c>
      <c r="AZ52" s="60">
        <f t="shared" si="36"/>
        <v>2269.9541473476811</v>
      </c>
      <c r="BA52" s="60">
        <f t="shared" si="25"/>
        <v>0</v>
      </c>
      <c r="BB52" s="60">
        <f t="shared" si="26"/>
        <v>0</v>
      </c>
      <c r="BC52" s="60">
        <f t="shared" si="27"/>
        <v>0</v>
      </c>
      <c r="BD52" s="60">
        <f t="shared" si="37"/>
        <v>5767.0922481559774</v>
      </c>
      <c r="BE52" s="60">
        <f t="shared" si="28"/>
        <v>50644.139196671094</v>
      </c>
      <c r="BF52" s="60">
        <f t="shared" si="29"/>
        <v>9510.3096626932402</v>
      </c>
      <c r="BG52" s="60">
        <f t="shared" si="30"/>
        <v>9362.4025999017103</v>
      </c>
      <c r="BH52" s="60">
        <f t="shared" si="31"/>
        <v>0</v>
      </c>
      <c r="BI52" s="60">
        <f t="shared" si="32"/>
        <v>966.43357013815807</v>
      </c>
      <c r="BJ52" s="60">
        <f t="shared" si="33"/>
        <v>855.2006858514095</v>
      </c>
      <c r="BK52" s="60">
        <f t="shared" si="38"/>
        <v>25550.789507115693</v>
      </c>
      <c r="BL52" s="60">
        <f t="shared" si="34"/>
        <v>13766.944230475734</v>
      </c>
      <c r="BM52" s="60">
        <f t="shared" si="35"/>
        <v>3131.3776044421015</v>
      </c>
      <c r="BN52" s="5">
        <v>51.053179999999998</v>
      </c>
      <c r="BO52" s="5">
        <v>-107.08564</v>
      </c>
      <c r="BP52" s="5">
        <v>0.8</v>
      </c>
      <c r="BQ52" s="28">
        <v>28.266486443399899</v>
      </c>
      <c r="BR52" s="19">
        <v>17</v>
      </c>
      <c r="BS52" s="19">
        <v>14</v>
      </c>
      <c r="BT52" s="19">
        <v>16</v>
      </c>
      <c r="BU52" s="19">
        <v>20</v>
      </c>
      <c r="BV52" s="19">
        <v>37</v>
      </c>
      <c r="BW52" s="19">
        <v>62</v>
      </c>
      <c r="BX52" s="19">
        <v>53</v>
      </c>
      <c r="BY52" s="19">
        <v>36</v>
      </c>
      <c r="BZ52" s="19">
        <v>31</v>
      </c>
      <c r="CA52" s="19">
        <v>17</v>
      </c>
      <c r="CB52" s="19">
        <v>13</v>
      </c>
      <c r="CC52" s="19">
        <v>17</v>
      </c>
      <c r="CD52" s="19">
        <v>333</v>
      </c>
      <c r="CE52" s="35">
        <f t="shared" si="39"/>
        <v>20.333333333333332</v>
      </c>
      <c r="CF52" s="35">
        <f t="shared" si="40"/>
        <v>16</v>
      </c>
      <c r="CG52" s="35">
        <f t="shared" si="41"/>
        <v>24.333333333333332</v>
      </c>
      <c r="CH52" s="35">
        <f t="shared" si="42"/>
        <v>50.333333333333336</v>
      </c>
      <c r="CI52" s="19">
        <v>578</v>
      </c>
      <c r="CJ52" s="19">
        <v>-20.7</v>
      </c>
      <c r="CK52" s="19">
        <v>-17.600000000000001</v>
      </c>
      <c r="CL52" s="19">
        <v>-11.1</v>
      </c>
      <c r="CM52" s="19">
        <v>-1.9</v>
      </c>
      <c r="CN52" s="19">
        <v>4.5999999999999996</v>
      </c>
      <c r="CO52" s="19">
        <v>9.3000000000000007</v>
      </c>
      <c r="CP52" s="19">
        <v>11.8</v>
      </c>
      <c r="CQ52" s="19">
        <v>10.4</v>
      </c>
      <c r="CR52" s="19">
        <v>5.0999999999999996</v>
      </c>
      <c r="CS52" s="19">
        <v>-0.5</v>
      </c>
      <c r="CT52" s="19">
        <v>-9.3000000000000007</v>
      </c>
      <c r="CU52" s="19">
        <v>-16.600000000000001</v>
      </c>
      <c r="CV52" s="19">
        <v>-10.7</v>
      </c>
      <c r="CW52" s="19">
        <v>-6.9</v>
      </c>
      <c r="CX52" s="19">
        <v>-0.4</v>
      </c>
      <c r="CY52" s="19">
        <v>10.5</v>
      </c>
      <c r="CZ52" s="19">
        <v>18.600000000000001</v>
      </c>
      <c r="DA52" s="19">
        <v>23</v>
      </c>
      <c r="DB52" s="19">
        <v>26.2</v>
      </c>
      <c r="DC52" s="19">
        <v>25.3</v>
      </c>
      <c r="DD52" s="19">
        <v>18.600000000000001</v>
      </c>
      <c r="DE52" s="19">
        <v>12</v>
      </c>
      <c r="DF52" s="19">
        <v>0.3</v>
      </c>
      <c r="DG52" s="19">
        <v>-7</v>
      </c>
      <c r="DH52" s="21">
        <v>3</v>
      </c>
      <c r="DI52" s="21">
        <v>-15.7</v>
      </c>
      <c r="DJ52" s="21">
        <v>-12.3</v>
      </c>
      <c r="DK52" s="21">
        <v>-5.8</v>
      </c>
      <c r="DL52" s="21">
        <v>4.3</v>
      </c>
      <c r="DM52" s="21">
        <v>11.6</v>
      </c>
      <c r="DN52" s="21">
        <v>16.100000000000001</v>
      </c>
      <c r="DO52" s="21">
        <v>19</v>
      </c>
      <c r="DP52" s="21">
        <v>17.8</v>
      </c>
      <c r="DQ52" s="21">
        <v>11.8</v>
      </c>
      <c r="DR52" s="21">
        <v>5.7</v>
      </c>
      <c r="DS52" s="21">
        <v>-4.5</v>
      </c>
      <c r="DT52" s="21">
        <v>-11.8</v>
      </c>
      <c r="DU52" s="35">
        <f t="shared" si="43"/>
        <v>4.333333333333333</v>
      </c>
      <c r="DV52" s="35">
        <f t="shared" si="44"/>
        <v>-13.266666666666666</v>
      </c>
      <c r="DW52" s="35">
        <f t="shared" si="45"/>
        <v>3.3666666666666667</v>
      </c>
      <c r="DX52" s="35">
        <f t="shared" si="46"/>
        <v>17.633333333333336</v>
      </c>
      <c r="DY52" s="28">
        <v>1.8315315315315328</v>
      </c>
      <c r="DZ52" s="28">
        <v>6.646846846846846</v>
      </c>
      <c r="EA52" s="28">
        <v>6.870270270270268</v>
      </c>
      <c r="EB52" s="7">
        <v>18.2</v>
      </c>
      <c r="EC52" s="5">
        <v>18.2</v>
      </c>
      <c r="ED52" s="5">
        <v>19.899999999999999</v>
      </c>
      <c r="EE52" s="28">
        <v>0.1338</v>
      </c>
      <c r="EF52" s="7">
        <v>96.65</v>
      </c>
      <c r="EG52" s="7">
        <v>7.51</v>
      </c>
      <c r="EH52" s="53">
        <v>8154</v>
      </c>
      <c r="EI52" s="53">
        <v>7102</v>
      </c>
      <c r="EJ52" s="7">
        <v>4.55</v>
      </c>
      <c r="EK52" s="7">
        <v>17.100000000000001</v>
      </c>
      <c r="EL52" s="7">
        <v>9.6349999999999998</v>
      </c>
      <c r="EM52" s="7">
        <v>0</v>
      </c>
      <c r="EN52" s="7">
        <v>0</v>
      </c>
      <c r="EO52" s="15">
        <v>273.43</v>
      </c>
      <c r="EP52" s="15">
        <v>237.51</v>
      </c>
      <c r="EQ52" s="15">
        <v>91.49</v>
      </c>
      <c r="ER52" s="15">
        <v>4514.0600000000004</v>
      </c>
      <c r="ES52" s="15">
        <v>1184.2</v>
      </c>
      <c r="ET52" s="15">
        <v>791.01</v>
      </c>
      <c r="EU52" s="15">
        <v>118.5</v>
      </c>
      <c r="EV52" s="15">
        <v>188.18</v>
      </c>
      <c r="EW52" s="15">
        <v>94.56</v>
      </c>
    </row>
    <row r="53" spans="1:153" x14ac:dyDescent="0.2">
      <c r="A53" s="6" t="s">
        <v>47</v>
      </c>
      <c r="B53" s="1">
        <v>119.73862720618476</v>
      </c>
      <c r="C53" s="1">
        <v>1.9006582243747643</v>
      </c>
      <c r="D53" s="36">
        <v>7.3512791382787199</v>
      </c>
      <c r="E53" s="1">
        <v>0.78440549858247544</v>
      </c>
      <c r="F53" s="36">
        <v>0.34254190383964112</v>
      </c>
      <c r="G53" s="1">
        <v>0.34457808309631227</v>
      </c>
      <c r="H53" s="36">
        <v>0.12437751641927518</v>
      </c>
      <c r="I53" s="1">
        <v>4.7477953560295285</v>
      </c>
      <c r="J53" s="1">
        <v>0.29205057557174435</v>
      </c>
      <c r="K53" s="72">
        <f t="shared" si="9"/>
        <v>135.62631350237726</v>
      </c>
      <c r="L53" s="1">
        <v>38.333350214929155</v>
      </c>
      <c r="M53" s="1">
        <v>65.97089255781448</v>
      </c>
      <c r="N53" s="36">
        <v>5.1717201271469611</v>
      </c>
      <c r="O53" s="1">
        <v>1.5512068907530487</v>
      </c>
      <c r="P53" s="1">
        <v>5.9088539654201853</v>
      </c>
      <c r="Q53" s="1">
        <v>0.17132946588442502</v>
      </c>
      <c r="R53" s="1">
        <v>0.59038868887059504</v>
      </c>
      <c r="S53" s="36">
        <v>0</v>
      </c>
      <c r="T53" s="1">
        <v>50.29363533173067</v>
      </c>
      <c r="U53" s="1">
        <v>71.269562224531953</v>
      </c>
      <c r="V53" s="1">
        <v>16.924978227229925</v>
      </c>
      <c r="W53" s="1">
        <v>28.493326123490821</v>
      </c>
      <c r="X53" s="36">
        <v>0.50757175272079336</v>
      </c>
      <c r="Y53" s="1">
        <v>0.78021918301644433</v>
      </c>
      <c r="Z53" s="1">
        <v>2.0182363901899736</v>
      </c>
      <c r="AA53" s="1">
        <v>44.703620372133571</v>
      </c>
      <c r="AB53" s="1">
        <v>16.712196294484112</v>
      </c>
      <c r="AC53" s="1">
        <v>2.638224246870343</v>
      </c>
      <c r="AD53" s="72">
        <f t="shared" si="10"/>
        <v>352.0393120572175</v>
      </c>
      <c r="AE53" s="36">
        <v>1.2359342009673802</v>
      </c>
      <c r="AF53" s="36">
        <v>0.32753828214492131</v>
      </c>
      <c r="AG53" s="36">
        <v>2.1154806896731992</v>
      </c>
      <c r="AH53" s="13">
        <v>0</v>
      </c>
      <c r="AI53" s="65" t="s">
        <v>47</v>
      </c>
      <c r="AJ53" s="67">
        <v>1530.3083504674739</v>
      </c>
      <c r="AK53" s="68">
        <f t="shared" si="11"/>
        <v>1.5303083504674738E-3</v>
      </c>
      <c r="AL53" s="70">
        <v>2.63</v>
      </c>
      <c r="AM53" s="60">
        <f t="shared" si="47"/>
        <v>205783.74904382334</v>
      </c>
      <c r="AN53" s="60">
        <f t="shared" si="13"/>
        <v>3266.4862140879209</v>
      </c>
      <c r="AO53" s="60">
        <f t="shared" si="14"/>
        <v>12633.966303436157</v>
      </c>
      <c r="AP53" s="60">
        <f t="shared" si="15"/>
        <v>1348.085476134085</v>
      </c>
      <c r="AQ53" s="60">
        <f t="shared" si="16"/>
        <v>588.69521742010784</v>
      </c>
      <c r="AR53" s="60">
        <f t="shared" si="17"/>
        <v>592.19461114909666</v>
      </c>
      <c r="AS53" s="60">
        <f t="shared" si="18"/>
        <v>213.75618063037314</v>
      </c>
      <c r="AT53" s="60">
        <f t="shared" si="19"/>
        <v>8159.5985427010582</v>
      </c>
      <c r="AU53" s="60">
        <f t="shared" si="20"/>
        <v>501.92042245541757</v>
      </c>
      <c r="AV53" s="60">
        <f t="shared" si="21"/>
        <v>65879.997998093982</v>
      </c>
      <c r="AW53" s="60">
        <f t="shared" si="22"/>
        <v>113378.09623403726</v>
      </c>
      <c r="AX53" s="60">
        <f t="shared" si="23"/>
        <v>8888.1589976565992</v>
      </c>
      <c r="AY53" s="60">
        <f t="shared" si="24"/>
        <v>2665.9163961526265</v>
      </c>
      <c r="AZ53" s="60">
        <f t="shared" si="36"/>
        <v>10155.003025571865</v>
      </c>
      <c r="BA53" s="60">
        <f t="shared" si="25"/>
        <v>294.44817127109775</v>
      </c>
      <c r="BB53" s="60">
        <f t="shared" si="26"/>
        <v>1014.6466568357574</v>
      </c>
      <c r="BC53" s="60">
        <f t="shared" si="27"/>
        <v>0</v>
      </c>
      <c r="BD53" s="60">
        <f t="shared" si="37"/>
        <v>86435.038325475747</v>
      </c>
      <c r="BE53" s="60">
        <f t="shared" si="28"/>
        <v>122484.43171159639</v>
      </c>
      <c r="BF53" s="60">
        <f t="shared" si="29"/>
        <v>29087.401061372435</v>
      </c>
      <c r="BG53" s="60">
        <f t="shared" si="30"/>
        <v>48968.854990492073</v>
      </c>
      <c r="BH53" s="60">
        <f t="shared" si="31"/>
        <v>872.31681722699955</v>
      </c>
      <c r="BI53" s="60">
        <f t="shared" si="32"/>
        <v>1340.8908411866255</v>
      </c>
      <c r="BJ53" s="60">
        <f t="shared" si="33"/>
        <v>3468.5569771465798</v>
      </c>
      <c r="BK53" s="60">
        <f t="shared" si="38"/>
        <v>76827.99452985813</v>
      </c>
      <c r="BL53" s="60">
        <f t="shared" si="34"/>
        <v>28721.712353635503</v>
      </c>
      <c r="BM53" s="60">
        <f t="shared" si="35"/>
        <v>4534.0729972161762</v>
      </c>
      <c r="BN53" s="5">
        <v>52.319850000000002</v>
      </c>
      <c r="BO53" s="5">
        <v>-109.94915</v>
      </c>
      <c r="BP53" s="5">
        <v>2.8</v>
      </c>
      <c r="BQ53" s="28">
        <v>0.77444318751800001</v>
      </c>
      <c r="BR53" s="19">
        <v>19</v>
      </c>
      <c r="BS53" s="19">
        <v>14</v>
      </c>
      <c r="BT53" s="19">
        <v>18</v>
      </c>
      <c r="BU53" s="19">
        <v>21</v>
      </c>
      <c r="BV53" s="19">
        <v>35</v>
      </c>
      <c r="BW53" s="19">
        <v>69</v>
      </c>
      <c r="BX53" s="19">
        <v>69</v>
      </c>
      <c r="BY53" s="19">
        <v>54</v>
      </c>
      <c r="BZ53" s="19">
        <v>32</v>
      </c>
      <c r="CA53" s="19">
        <v>16</v>
      </c>
      <c r="CB53" s="19">
        <v>14</v>
      </c>
      <c r="CC53" s="19">
        <v>20</v>
      </c>
      <c r="CD53" s="19">
        <v>381</v>
      </c>
      <c r="CE53" s="35">
        <f t="shared" si="39"/>
        <v>20.666666666666668</v>
      </c>
      <c r="CF53" s="35">
        <f t="shared" si="40"/>
        <v>17.666666666666668</v>
      </c>
      <c r="CG53" s="35">
        <f t="shared" si="41"/>
        <v>24.666666666666668</v>
      </c>
      <c r="CH53" s="35">
        <f t="shared" si="42"/>
        <v>64</v>
      </c>
      <c r="CI53" s="19">
        <v>651</v>
      </c>
      <c r="CJ53" s="19">
        <v>-22.1</v>
      </c>
      <c r="CK53" s="19">
        <v>-17.899999999999999</v>
      </c>
      <c r="CL53" s="19">
        <v>-12.4</v>
      </c>
      <c r="CM53" s="19">
        <v>-2.7</v>
      </c>
      <c r="CN53" s="19">
        <v>3.7</v>
      </c>
      <c r="CO53" s="19">
        <v>8.4</v>
      </c>
      <c r="CP53" s="19">
        <v>11</v>
      </c>
      <c r="CQ53" s="19">
        <v>9.6999999999999993</v>
      </c>
      <c r="CR53" s="19">
        <v>4.4000000000000004</v>
      </c>
      <c r="CS53" s="19">
        <v>-1.3</v>
      </c>
      <c r="CT53" s="19">
        <v>-10</v>
      </c>
      <c r="CU53" s="19">
        <v>-17.100000000000001</v>
      </c>
      <c r="CV53" s="19">
        <v>-12.3</v>
      </c>
      <c r="CW53" s="19">
        <v>-7.1</v>
      </c>
      <c r="CX53" s="19">
        <v>-1.3</v>
      </c>
      <c r="CY53" s="19">
        <v>9.8000000000000007</v>
      </c>
      <c r="CZ53" s="19">
        <v>18.100000000000001</v>
      </c>
      <c r="DA53" s="19">
        <v>21.9</v>
      </c>
      <c r="DB53" s="19">
        <v>24.4</v>
      </c>
      <c r="DC53" s="19">
        <v>23.3</v>
      </c>
      <c r="DD53" s="19">
        <v>17</v>
      </c>
      <c r="DE53" s="19">
        <v>10.8</v>
      </c>
      <c r="DF53" s="19">
        <v>-0.7</v>
      </c>
      <c r="DG53" s="19">
        <v>-8.1</v>
      </c>
      <c r="DH53" s="21">
        <v>2</v>
      </c>
      <c r="DI53" s="21">
        <v>-17.2</v>
      </c>
      <c r="DJ53" s="21">
        <v>-12.5</v>
      </c>
      <c r="DK53" s="21">
        <v>-6.9</v>
      </c>
      <c r="DL53" s="21">
        <v>3.5</v>
      </c>
      <c r="DM53" s="21">
        <v>10.9</v>
      </c>
      <c r="DN53" s="21">
        <v>15.1</v>
      </c>
      <c r="DO53" s="21">
        <v>17.7</v>
      </c>
      <c r="DP53" s="21">
        <v>16.5</v>
      </c>
      <c r="DQ53" s="21">
        <v>10.7</v>
      </c>
      <c r="DR53" s="21">
        <v>4.7</v>
      </c>
      <c r="DS53" s="21">
        <v>-5.4</v>
      </c>
      <c r="DT53" s="21">
        <v>-12.6</v>
      </c>
      <c r="DU53" s="35">
        <f t="shared" si="43"/>
        <v>3.3333333333333326</v>
      </c>
      <c r="DV53" s="35">
        <f t="shared" si="44"/>
        <v>-14.1</v>
      </c>
      <c r="DW53" s="35">
        <f t="shared" si="45"/>
        <v>2.5</v>
      </c>
      <c r="DX53" s="35">
        <f t="shared" si="46"/>
        <v>16.433333333333334</v>
      </c>
      <c r="DY53" s="29">
        <v>1.56</v>
      </c>
      <c r="DZ53" s="29">
        <v>6.76</v>
      </c>
      <c r="EA53" s="29">
        <v>6.9599999999999991</v>
      </c>
      <c r="EB53" s="7">
        <v>20.54</v>
      </c>
      <c r="EC53" s="5">
        <v>20.53</v>
      </c>
      <c r="ED53" s="28">
        <v>22.5</v>
      </c>
      <c r="EE53" s="28">
        <v>0.32375300000000001</v>
      </c>
      <c r="EF53" s="7">
        <v>62.56</v>
      </c>
      <c r="EG53" s="7">
        <v>4.8540000000000001</v>
      </c>
      <c r="EH53" s="53">
        <v>1587.6</v>
      </c>
      <c r="EI53" s="53">
        <v>1451.8</v>
      </c>
      <c r="EJ53" s="7">
        <v>0.8</v>
      </c>
      <c r="EK53" s="7">
        <v>1</v>
      </c>
      <c r="EL53" s="7">
        <v>8.3820000000000014</v>
      </c>
      <c r="EM53" s="7">
        <v>0</v>
      </c>
      <c r="EN53" s="7">
        <v>0</v>
      </c>
      <c r="EO53" s="15">
        <v>505.89</v>
      </c>
      <c r="EP53" s="15">
        <v>617.35</v>
      </c>
      <c r="EQ53" s="15">
        <v>22.8</v>
      </c>
      <c r="ER53" s="15">
        <v>169.25</v>
      </c>
      <c r="ES53" s="15">
        <v>266.2</v>
      </c>
      <c r="ET53" s="15">
        <v>35.44</v>
      </c>
      <c r="EU53" s="15">
        <v>28.25</v>
      </c>
      <c r="EV53" s="15">
        <v>53.65</v>
      </c>
      <c r="EW53" s="15"/>
    </row>
    <row r="54" spans="1:153" x14ac:dyDescent="0.2">
      <c r="A54" s="6" t="s">
        <v>103</v>
      </c>
      <c r="B54" s="1">
        <v>145.08160595976025</v>
      </c>
      <c r="C54" s="1">
        <v>4.5434388157536976</v>
      </c>
      <c r="D54" s="36">
        <v>39.022951606139507</v>
      </c>
      <c r="E54" s="1">
        <v>4.6509950490182108</v>
      </c>
      <c r="F54" s="36">
        <v>0.2780824895813056</v>
      </c>
      <c r="G54" s="1">
        <v>0.3264295399255156</v>
      </c>
      <c r="H54" s="36">
        <v>0.21489735193444801</v>
      </c>
      <c r="I54" s="1">
        <v>2.9269601377665899</v>
      </c>
      <c r="J54" s="1">
        <v>0.25296090054799053</v>
      </c>
      <c r="K54" s="72">
        <f t="shared" si="9"/>
        <v>197.29832185042753</v>
      </c>
      <c r="L54" s="1">
        <v>264.86144562816753</v>
      </c>
      <c r="M54" s="1">
        <v>173.26072717887877</v>
      </c>
      <c r="N54" s="36">
        <v>27.609916124441629</v>
      </c>
      <c r="O54" s="1">
        <v>17.105883010989938</v>
      </c>
      <c r="P54" s="1">
        <v>15.493320569406203</v>
      </c>
      <c r="Q54" s="1">
        <v>1.7919172742105074</v>
      </c>
      <c r="R54" s="1">
        <v>1.6647875982449996</v>
      </c>
      <c r="S54" s="36">
        <v>0.54399336165764367</v>
      </c>
      <c r="T54" s="1">
        <v>146.36970993767207</v>
      </c>
      <c r="U54" s="1">
        <v>175.98986078143872</v>
      </c>
      <c r="V54" s="1">
        <v>81.555516927120223</v>
      </c>
      <c r="W54" s="1">
        <v>71.08599599146433</v>
      </c>
      <c r="X54" s="36">
        <v>2.7826616730702325</v>
      </c>
      <c r="Y54" s="1">
        <v>4.1569953162735382</v>
      </c>
      <c r="Z54" s="1">
        <v>3.5034073477092007</v>
      </c>
      <c r="AA54" s="1">
        <v>177.277543802276</v>
      </c>
      <c r="AB54" s="1">
        <v>68.68111653212685</v>
      </c>
      <c r="AC54" s="1">
        <v>11.046989467728945</v>
      </c>
      <c r="AD54" s="72">
        <f t="shared" si="10"/>
        <v>1244.7817885228774</v>
      </c>
      <c r="AE54" s="36">
        <v>1.334547880301389</v>
      </c>
      <c r="AF54" s="36">
        <v>1.0791869539463068</v>
      </c>
      <c r="AG54" s="36">
        <v>2.2320321678773469</v>
      </c>
      <c r="AH54" s="13">
        <v>0</v>
      </c>
      <c r="AI54" s="65" t="s">
        <v>103</v>
      </c>
      <c r="AJ54" s="67">
        <v>1383.2218275267953</v>
      </c>
      <c r="AK54" s="68">
        <f t="shared" si="11"/>
        <v>1.3832218275267954E-3</v>
      </c>
      <c r="AL54" s="70">
        <v>2.77</v>
      </c>
      <c r="AM54" s="60">
        <f t="shared" si="47"/>
        <v>290536.22529011953</v>
      </c>
      <c r="AN54" s="60">
        <f t="shared" si="13"/>
        <v>9098.5590808238903</v>
      </c>
      <c r="AO54" s="60">
        <f t="shared" si="14"/>
        <v>78146.233523713308</v>
      </c>
      <c r="AP54" s="60">
        <f t="shared" si="15"/>
        <v>9313.9480807758391</v>
      </c>
      <c r="AQ54" s="60">
        <f t="shared" si="16"/>
        <v>556.87994565376016</v>
      </c>
      <c r="AR54" s="60">
        <f t="shared" si="17"/>
        <v>653.69834946171147</v>
      </c>
      <c r="AS54" s="60">
        <f t="shared" si="18"/>
        <v>430.3472176424209</v>
      </c>
      <c r="AT54" s="60">
        <f t="shared" si="19"/>
        <v>5861.4456627755853</v>
      </c>
      <c r="AU54" s="60">
        <f t="shared" si="20"/>
        <v>506.57217849922915</v>
      </c>
      <c r="AV54" s="60">
        <f t="shared" si="21"/>
        <v>530403.86566326919</v>
      </c>
      <c r="AW54" s="60">
        <f t="shared" si="22"/>
        <v>346966.91791194066</v>
      </c>
      <c r="AX54" s="60">
        <f t="shared" si="23"/>
        <v>55290.818972578549</v>
      </c>
      <c r="AY54" s="60">
        <f t="shared" si="24"/>
        <v>34255.746256667742</v>
      </c>
      <c r="AZ54" s="60">
        <f t="shared" si="36"/>
        <v>31026.475380301079</v>
      </c>
      <c r="BA54" s="60">
        <f t="shared" si="25"/>
        <v>3588.4416734791234</v>
      </c>
      <c r="BB54" s="60">
        <f t="shared" si="26"/>
        <v>3333.8554636489184</v>
      </c>
      <c r="BC54" s="60">
        <f t="shared" si="27"/>
        <v>1089.3853623506982</v>
      </c>
      <c r="BD54" s="60">
        <f t="shared" si="37"/>
        <v>293115.74503728503</v>
      </c>
      <c r="BE54" s="60">
        <f t="shared" si="28"/>
        <v>352432.20188060671</v>
      </c>
      <c r="BF54" s="60">
        <f t="shared" si="29"/>
        <v>163320.71790108213</v>
      </c>
      <c r="BG54" s="60">
        <f t="shared" si="30"/>
        <v>142354.75827360869</v>
      </c>
      <c r="BH54" s="60">
        <f t="shared" si="31"/>
        <v>5572.4777335146755</v>
      </c>
      <c r="BI54" s="60">
        <f t="shared" si="32"/>
        <v>8324.6785128212832</v>
      </c>
      <c r="BJ54" s="60">
        <f t="shared" si="33"/>
        <v>7015.8221624553526</v>
      </c>
      <c r="BK54" s="60">
        <f t="shared" si="38"/>
        <v>355010.87863131764</v>
      </c>
      <c r="BL54" s="60">
        <f t="shared" si="34"/>
        <v>137538.81626792502</v>
      </c>
      <c r="BM54" s="60">
        <f t="shared" si="35"/>
        <v>22122.38139729356</v>
      </c>
      <c r="BN54" s="5">
        <v>51.651845000000002</v>
      </c>
      <c r="BO54" s="5">
        <v>-101.631874</v>
      </c>
      <c r="BP54" s="5">
        <v>12.3</v>
      </c>
      <c r="BQ54" s="28">
        <v>12.181374625299901</v>
      </c>
      <c r="BR54" s="19">
        <v>21</v>
      </c>
      <c r="BS54" s="19">
        <v>16</v>
      </c>
      <c r="BT54" s="19">
        <v>26</v>
      </c>
      <c r="BU54" s="19">
        <v>23</v>
      </c>
      <c r="BV54" s="19">
        <v>43</v>
      </c>
      <c r="BW54" s="19">
        <v>75</v>
      </c>
      <c r="BX54" s="19">
        <v>70</v>
      </c>
      <c r="BY54" s="19">
        <v>63</v>
      </c>
      <c r="BZ54" s="19">
        <v>52</v>
      </c>
      <c r="CA54" s="19">
        <v>28</v>
      </c>
      <c r="CB54" s="19">
        <v>21</v>
      </c>
      <c r="CC54" s="19">
        <v>22</v>
      </c>
      <c r="CD54" s="19">
        <v>460</v>
      </c>
      <c r="CE54" s="35">
        <f t="shared" si="39"/>
        <v>33.666666666666664</v>
      </c>
      <c r="CF54" s="35">
        <f t="shared" si="40"/>
        <v>19.666666666666668</v>
      </c>
      <c r="CG54" s="35">
        <f t="shared" si="41"/>
        <v>30.666666666666668</v>
      </c>
      <c r="CH54" s="35">
        <f t="shared" si="42"/>
        <v>69.333333333333329</v>
      </c>
      <c r="CI54" s="19">
        <v>609</v>
      </c>
      <c r="CJ54" s="19">
        <v>-25.2</v>
      </c>
      <c r="CK54" s="19">
        <v>-21.6</v>
      </c>
      <c r="CL54" s="19">
        <v>-15</v>
      </c>
      <c r="CM54" s="19">
        <v>-3.9</v>
      </c>
      <c r="CN54" s="19">
        <v>3.1</v>
      </c>
      <c r="CO54" s="19">
        <v>8</v>
      </c>
      <c r="CP54" s="19">
        <v>10.5</v>
      </c>
      <c r="CQ54" s="19">
        <v>9</v>
      </c>
      <c r="CR54" s="19">
        <v>3.8</v>
      </c>
      <c r="CS54" s="19">
        <v>-1.5</v>
      </c>
      <c r="CT54" s="19">
        <v>-11.1</v>
      </c>
      <c r="CU54" s="19">
        <v>-20.8</v>
      </c>
      <c r="CV54" s="19">
        <v>-14.5</v>
      </c>
      <c r="CW54" s="19">
        <v>-10.4</v>
      </c>
      <c r="CX54" s="19">
        <v>-3.8</v>
      </c>
      <c r="CY54" s="19">
        <v>7.4</v>
      </c>
      <c r="CZ54" s="19">
        <v>16.399999999999999</v>
      </c>
      <c r="DA54" s="19">
        <v>21.3</v>
      </c>
      <c r="DB54" s="19">
        <v>24</v>
      </c>
      <c r="DC54" s="19">
        <v>22.7</v>
      </c>
      <c r="DD54" s="19">
        <v>15.9</v>
      </c>
      <c r="DE54" s="19">
        <v>9.1999999999999993</v>
      </c>
      <c r="DF54" s="19">
        <v>-3</v>
      </c>
      <c r="DG54" s="19">
        <v>-11.6</v>
      </c>
      <c r="DH54" s="21">
        <v>0.3</v>
      </c>
      <c r="DI54" s="21">
        <v>-19.899999999999999</v>
      </c>
      <c r="DJ54" s="21">
        <v>-16</v>
      </c>
      <c r="DK54" s="21">
        <v>-9.4</v>
      </c>
      <c r="DL54" s="21">
        <v>1.7</v>
      </c>
      <c r="DM54" s="21">
        <v>9.6999999999999993</v>
      </c>
      <c r="DN54" s="21">
        <v>14.6</v>
      </c>
      <c r="DO54" s="21">
        <v>17.2</v>
      </c>
      <c r="DP54" s="21">
        <v>15.8</v>
      </c>
      <c r="DQ54" s="21">
        <v>9.8000000000000007</v>
      </c>
      <c r="DR54" s="21">
        <v>3.8</v>
      </c>
      <c r="DS54" s="21">
        <v>-7.1</v>
      </c>
      <c r="DT54" s="21">
        <v>-16.2</v>
      </c>
      <c r="DU54" s="35">
        <f t="shared" si="43"/>
        <v>2.1666666666666674</v>
      </c>
      <c r="DV54" s="35">
        <f t="shared" si="44"/>
        <v>-17.366666666666664</v>
      </c>
      <c r="DW54" s="35">
        <f t="shared" si="45"/>
        <v>0.66666666666666641</v>
      </c>
      <c r="DX54" s="35">
        <f t="shared" si="46"/>
        <v>15.866666666666665</v>
      </c>
      <c r="DY54" s="28">
        <v>6.541666666666667</v>
      </c>
      <c r="DZ54" s="28">
        <v>6.0500000000000007</v>
      </c>
      <c r="EA54" s="28">
        <v>6.3666666666666671</v>
      </c>
      <c r="EB54" s="7">
        <v>19.41</v>
      </c>
      <c r="EC54" s="5">
        <v>20.9</v>
      </c>
      <c r="ED54" s="5"/>
      <c r="EE54" s="28">
        <v>0.23849699999999999</v>
      </c>
      <c r="EF54" s="7">
        <v>96.299999999999969</v>
      </c>
      <c r="EG54" s="7">
        <v>7.6341666666666663</v>
      </c>
      <c r="EH54" s="53">
        <v>778.58333333333337</v>
      </c>
      <c r="EI54" s="53">
        <v>695.66666666666663</v>
      </c>
      <c r="EJ54" s="7">
        <v>0.37999999999999995</v>
      </c>
      <c r="EK54" s="7"/>
      <c r="EL54" s="7">
        <v>8.3608333333333338</v>
      </c>
      <c r="EM54" s="7">
        <v>0</v>
      </c>
      <c r="EN54" s="7">
        <v>0</v>
      </c>
      <c r="EO54" s="15">
        <v>178.33</v>
      </c>
      <c r="EP54" s="15">
        <v>216.56</v>
      </c>
      <c r="EQ54" s="15">
        <v>54.75</v>
      </c>
      <c r="ER54" s="15">
        <v>244.43</v>
      </c>
      <c r="ES54" s="15">
        <v>14.74</v>
      </c>
      <c r="ET54" s="15">
        <v>60.08</v>
      </c>
      <c r="EU54" s="15">
        <v>13.2</v>
      </c>
      <c r="EV54" s="15">
        <v>4.88</v>
      </c>
      <c r="EW54" s="15">
        <v>1.04</v>
      </c>
    </row>
    <row r="55" spans="1:153" x14ac:dyDescent="0.2">
      <c r="A55" s="6" t="s">
        <v>54</v>
      </c>
      <c r="B55" s="1">
        <v>4.0865063059093387</v>
      </c>
      <c r="C55" s="1">
        <v>0.19109474064643567</v>
      </c>
      <c r="D55" s="36">
        <v>0.69330862919742264</v>
      </c>
      <c r="E55" s="1">
        <v>0</v>
      </c>
      <c r="F55" s="36">
        <v>0</v>
      </c>
      <c r="G55" s="1">
        <v>0</v>
      </c>
      <c r="H55" s="36">
        <v>0</v>
      </c>
      <c r="I55" s="1">
        <v>0.58187584179504592</v>
      </c>
      <c r="J55" s="1">
        <v>0</v>
      </c>
      <c r="K55" s="72">
        <f t="shared" si="9"/>
        <v>5.5527855175482426</v>
      </c>
      <c r="L55" s="1">
        <v>0.19515084828629617</v>
      </c>
      <c r="M55" s="1">
        <v>1.1289353967007405</v>
      </c>
      <c r="N55" s="36">
        <v>0</v>
      </c>
      <c r="O55" s="1">
        <v>0</v>
      </c>
      <c r="P55" s="1">
        <v>0</v>
      </c>
      <c r="Q55" s="1">
        <v>0</v>
      </c>
      <c r="R55" s="1">
        <v>0</v>
      </c>
      <c r="S55" s="36">
        <v>0</v>
      </c>
      <c r="T55" s="1">
        <v>0.33436301099874594</v>
      </c>
      <c r="U55" s="1">
        <v>1.287139651093077</v>
      </c>
      <c r="V55" s="1">
        <v>0.15782463633544713</v>
      </c>
      <c r="W55" s="1">
        <v>0.13826178626193961</v>
      </c>
      <c r="X55" s="36">
        <v>0</v>
      </c>
      <c r="Y55" s="1">
        <v>0</v>
      </c>
      <c r="Z55" s="1">
        <v>0</v>
      </c>
      <c r="AA55" s="1">
        <v>1.7653812183788031</v>
      </c>
      <c r="AB55" s="1">
        <v>0.20767589258265348</v>
      </c>
      <c r="AC55" s="1">
        <v>0</v>
      </c>
      <c r="AD55" s="72">
        <f t="shared" si="10"/>
        <v>5.2147324406377029</v>
      </c>
      <c r="AE55" s="36">
        <v>0</v>
      </c>
      <c r="AF55" s="36">
        <v>0</v>
      </c>
      <c r="AG55" s="36">
        <v>0.1749132742170971</v>
      </c>
      <c r="AH55" s="13">
        <v>0</v>
      </c>
      <c r="AI55" s="65" t="s">
        <v>250</v>
      </c>
      <c r="AJ55" s="67">
        <v>1564.1053679624588</v>
      </c>
      <c r="AK55" s="68">
        <f t="shared" si="11"/>
        <v>1.5641053679624588E-3</v>
      </c>
      <c r="AL55" s="70">
        <v>2.74</v>
      </c>
      <c r="AM55" s="60">
        <f t="shared" si="47"/>
        <v>7158.7423120846533</v>
      </c>
      <c r="AN55" s="60">
        <f t="shared" si="13"/>
        <v>334.75979310353023</v>
      </c>
      <c r="AO55" s="60">
        <f t="shared" si="14"/>
        <v>1214.5381525514549</v>
      </c>
      <c r="AP55" s="60">
        <f t="shared" si="15"/>
        <v>0</v>
      </c>
      <c r="AQ55" s="60">
        <f t="shared" si="16"/>
        <v>0</v>
      </c>
      <c r="AR55" s="60">
        <f t="shared" si="17"/>
        <v>0</v>
      </c>
      <c r="AS55" s="60">
        <f t="shared" si="18"/>
        <v>0</v>
      </c>
      <c r="AT55" s="60">
        <f t="shared" si="19"/>
        <v>1019.3301801625764</v>
      </c>
      <c r="AU55" s="60">
        <f t="shared" si="20"/>
        <v>0</v>
      </c>
      <c r="AV55" s="60">
        <f t="shared" si="21"/>
        <v>341.86528302822472</v>
      </c>
      <c r="AW55" s="60">
        <f t="shared" si="22"/>
        <v>1977.6691841353447</v>
      </c>
      <c r="AX55" s="60">
        <f t="shared" si="23"/>
        <v>0</v>
      </c>
      <c r="AY55" s="60">
        <f t="shared" si="24"/>
        <v>0</v>
      </c>
      <c r="AZ55" s="60">
        <f t="shared" si="36"/>
        <v>0</v>
      </c>
      <c r="BA55" s="60">
        <f t="shared" si="25"/>
        <v>0</v>
      </c>
      <c r="BB55" s="60">
        <f t="shared" si="26"/>
        <v>0</v>
      </c>
      <c r="BC55" s="60">
        <f t="shared" si="27"/>
        <v>0</v>
      </c>
      <c r="BD55" s="60">
        <f t="shared" si="37"/>
        <v>585.73716892873244</v>
      </c>
      <c r="BE55" s="60">
        <f t="shared" si="28"/>
        <v>2254.811418868348</v>
      </c>
      <c r="BF55" s="60">
        <f t="shared" si="29"/>
        <v>276.47721976842195</v>
      </c>
      <c r="BG55" s="60">
        <f t="shared" si="30"/>
        <v>242.20701630301375</v>
      </c>
      <c r="BH55" s="60">
        <f t="shared" si="31"/>
        <v>0</v>
      </c>
      <c r="BI55" s="60">
        <f t="shared" si="32"/>
        <v>0</v>
      </c>
      <c r="BJ55" s="60">
        <f t="shared" si="33"/>
        <v>0</v>
      </c>
      <c r="BK55" s="60">
        <f t="shared" si="38"/>
        <v>3092.5950626070744</v>
      </c>
      <c r="BL55" s="60">
        <f t="shared" si="34"/>
        <v>363.8066573594985</v>
      </c>
      <c r="BM55" s="60">
        <f t="shared" si="35"/>
        <v>0</v>
      </c>
      <c r="BN55" s="5">
        <v>52.760266999999999</v>
      </c>
      <c r="BO55" s="5">
        <v>-109.74251700000001</v>
      </c>
      <c r="BP55" s="5">
        <v>15.9</v>
      </c>
      <c r="BQ55" s="28">
        <v>83.533098880999887</v>
      </c>
      <c r="BR55" s="19">
        <v>20</v>
      </c>
      <c r="BS55" s="19">
        <v>14</v>
      </c>
      <c r="BT55" s="19">
        <v>20</v>
      </c>
      <c r="BU55" s="19">
        <v>22</v>
      </c>
      <c r="BV55" s="19">
        <v>37</v>
      </c>
      <c r="BW55" s="19">
        <v>72</v>
      </c>
      <c r="BX55" s="19">
        <v>72</v>
      </c>
      <c r="BY55" s="19">
        <v>57</v>
      </c>
      <c r="BZ55" s="19">
        <v>34</v>
      </c>
      <c r="CA55" s="19">
        <v>16</v>
      </c>
      <c r="CB55" s="19">
        <v>16</v>
      </c>
      <c r="CC55" s="19">
        <v>21</v>
      </c>
      <c r="CD55" s="19">
        <v>401</v>
      </c>
      <c r="CE55" s="35">
        <f t="shared" si="39"/>
        <v>22</v>
      </c>
      <c r="CF55" s="35">
        <f t="shared" si="40"/>
        <v>18.333333333333332</v>
      </c>
      <c r="CG55" s="35">
        <f t="shared" si="41"/>
        <v>26.333333333333332</v>
      </c>
      <c r="CH55" s="35">
        <f t="shared" si="42"/>
        <v>67</v>
      </c>
      <c r="CI55" s="19">
        <v>591</v>
      </c>
      <c r="CJ55" s="19">
        <v>-22.2</v>
      </c>
      <c r="CK55" s="19">
        <v>-17.899999999999999</v>
      </c>
      <c r="CL55" s="19">
        <v>-12.4</v>
      </c>
      <c r="CM55" s="19">
        <v>-2.5</v>
      </c>
      <c r="CN55" s="19">
        <v>4</v>
      </c>
      <c r="CO55" s="19">
        <v>8.5</v>
      </c>
      <c r="CP55" s="19">
        <v>11</v>
      </c>
      <c r="CQ55" s="19">
        <v>9.5</v>
      </c>
      <c r="CR55" s="19">
        <v>4.4000000000000004</v>
      </c>
      <c r="CS55" s="19">
        <v>-1.2</v>
      </c>
      <c r="CT55" s="19">
        <v>-10.1</v>
      </c>
      <c r="CU55" s="19">
        <v>-17.399999999999999</v>
      </c>
      <c r="CV55" s="19">
        <v>-12.7</v>
      </c>
      <c r="CW55" s="19">
        <v>-7.4</v>
      </c>
      <c r="CX55" s="19">
        <v>-1.5</v>
      </c>
      <c r="CY55" s="19">
        <v>9.6</v>
      </c>
      <c r="CZ55" s="19">
        <v>18</v>
      </c>
      <c r="DA55" s="19">
        <v>21.9</v>
      </c>
      <c r="DB55" s="19">
        <v>24.3</v>
      </c>
      <c r="DC55" s="19">
        <v>23.1</v>
      </c>
      <c r="DD55" s="19">
        <v>17</v>
      </c>
      <c r="DE55" s="19">
        <v>10.7</v>
      </c>
      <c r="DF55" s="19">
        <v>-1.2</v>
      </c>
      <c r="DG55" s="19">
        <v>-8.5</v>
      </c>
      <c r="DH55" s="21">
        <v>1.9</v>
      </c>
      <c r="DI55" s="21">
        <v>-17.5</v>
      </c>
      <c r="DJ55" s="21">
        <v>-12.7</v>
      </c>
      <c r="DK55" s="21">
        <v>-7</v>
      </c>
      <c r="DL55" s="21">
        <v>3.5</v>
      </c>
      <c r="DM55" s="21">
        <v>11</v>
      </c>
      <c r="DN55" s="21">
        <v>15.2</v>
      </c>
      <c r="DO55" s="21">
        <v>17.600000000000001</v>
      </c>
      <c r="DP55" s="21">
        <v>16.3</v>
      </c>
      <c r="DQ55" s="21">
        <v>10.7</v>
      </c>
      <c r="DR55" s="21">
        <v>4.7</v>
      </c>
      <c r="DS55" s="21">
        <v>-5.7</v>
      </c>
      <c r="DT55" s="21">
        <v>-13</v>
      </c>
      <c r="DU55" s="35">
        <f t="shared" si="43"/>
        <v>3.2333333333333329</v>
      </c>
      <c r="DV55" s="35">
        <f t="shared" si="44"/>
        <v>-14.4</v>
      </c>
      <c r="DW55" s="35">
        <f t="shared" si="45"/>
        <v>2.5</v>
      </c>
      <c r="DX55" s="35">
        <f t="shared" si="46"/>
        <v>16.366666666666664</v>
      </c>
      <c r="DY55" s="28">
        <v>2.4814814814814814</v>
      </c>
      <c r="DZ55" s="28">
        <v>6.2370370370370365</v>
      </c>
      <c r="EA55" s="28">
        <v>6.5185185185185199</v>
      </c>
      <c r="EB55" s="7">
        <v>9.5399999999999991</v>
      </c>
      <c r="EC55" s="5">
        <v>20.7</v>
      </c>
      <c r="ED55" s="5">
        <v>26.6</v>
      </c>
      <c r="EE55" s="28">
        <v>0.22933799999999999</v>
      </c>
      <c r="EF55" s="7">
        <v>56.1</v>
      </c>
      <c r="EG55" s="7">
        <v>4.179333333333334</v>
      </c>
      <c r="EH55" s="53">
        <v>45946.400000000001</v>
      </c>
      <c r="EI55" s="53">
        <v>31312.266666666666</v>
      </c>
      <c r="EJ55" s="7">
        <v>29.13600000000001</v>
      </c>
      <c r="EK55" s="7">
        <v>24.9</v>
      </c>
      <c r="EL55" s="7">
        <v>9.5646666666666658</v>
      </c>
      <c r="EM55" s="7">
        <v>0</v>
      </c>
      <c r="EN55" s="7">
        <v>0</v>
      </c>
      <c r="EO55" s="15">
        <v>6268.06</v>
      </c>
      <c r="EP55" s="15">
        <v>5625.7</v>
      </c>
      <c r="EQ55" s="15">
        <v>8.48</v>
      </c>
      <c r="ER55" s="15">
        <v>26249.72</v>
      </c>
      <c r="ES55" s="15">
        <v>19986</v>
      </c>
      <c r="ET55" s="15">
        <v>554.6</v>
      </c>
      <c r="EU55" s="15">
        <v>371.2</v>
      </c>
      <c r="EV55" s="15">
        <v>3141.02</v>
      </c>
      <c r="EW55" s="15">
        <v>1989.7</v>
      </c>
    </row>
    <row r="56" spans="1:153" x14ac:dyDescent="0.2">
      <c r="A56" s="6" t="s">
        <v>66</v>
      </c>
      <c r="B56" s="1">
        <v>38.456683179712726</v>
      </c>
      <c r="C56" s="1">
        <v>5.8597179275357165</v>
      </c>
      <c r="D56" s="36">
        <v>4.1016983151760469</v>
      </c>
      <c r="E56" s="1">
        <v>3.3438109573055219</v>
      </c>
      <c r="F56" s="36">
        <v>2.9275110393055077</v>
      </c>
      <c r="G56" s="1">
        <v>1.3498052418005866</v>
      </c>
      <c r="H56" s="36">
        <v>0.77804391399259576</v>
      </c>
      <c r="I56" s="1">
        <v>23.173802761859676</v>
      </c>
      <c r="J56" s="1">
        <v>1.7927410004300326</v>
      </c>
      <c r="K56" s="72">
        <f t="shared" si="9"/>
        <v>81.7838143371184</v>
      </c>
      <c r="L56" s="1">
        <v>5.4060007189181016</v>
      </c>
      <c r="M56" s="1">
        <v>16.062245761993335</v>
      </c>
      <c r="N56" s="36">
        <v>0</v>
      </c>
      <c r="O56" s="1">
        <v>1.0795503479251121</v>
      </c>
      <c r="P56" s="1">
        <v>0.6105595523783327</v>
      </c>
      <c r="Q56" s="1">
        <v>0</v>
      </c>
      <c r="R56" s="1">
        <v>0</v>
      </c>
      <c r="S56" s="36">
        <v>0</v>
      </c>
      <c r="T56" s="1">
        <v>7.7255344010229825</v>
      </c>
      <c r="U56" s="1">
        <v>14.884802844779623</v>
      </c>
      <c r="V56" s="1">
        <v>4.2341526203711064</v>
      </c>
      <c r="W56" s="1">
        <v>2.2231305338717102</v>
      </c>
      <c r="X56" s="36">
        <v>0</v>
      </c>
      <c r="Y56" s="1">
        <v>0</v>
      </c>
      <c r="Z56" s="1">
        <v>0</v>
      </c>
      <c r="AA56" s="1">
        <v>17.741298658142735</v>
      </c>
      <c r="AB56" s="1">
        <v>3.0950142530289302</v>
      </c>
      <c r="AC56" s="1">
        <v>0.84721650726176589</v>
      </c>
      <c r="AD56" s="72">
        <f t="shared" si="10"/>
        <v>73.909506199693737</v>
      </c>
      <c r="AE56" s="36">
        <v>0.26482340098729623</v>
      </c>
      <c r="AF56" s="36">
        <v>0.50945087419217838</v>
      </c>
      <c r="AG56" s="36">
        <v>2.3818294687709747</v>
      </c>
      <c r="AH56" s="13">
        <v>0</v>
      </c>
      <c r="AI56" s="65" t="s">
        <v>66</v>
      </c>
      <c r="AJ56" s="67">
        <v>1142.039140446085</v>
      </c>
      <c r="AK56" s="68">
        <f t="shared" si="11"/>
        <v>1.142039140446085E-3</v>
      </c>
      <c r="AL56" s="70">
        <v>4.7</v>
      </c>
      <c r="AM56" s="60">
        <f t="shared" si="47"/>
        <v>158266.38907844224</v>
      </c>
      <c r="AN56" s="60">
        <f t="shared" si="13"/>
        <v>24115.350590051032</v>
      </c>
      <c r="AO56" s="60">
        <f t="shared" si="14"/>
        <v>16880.316443267755</v>
      </c>
      <c r="AP56" s="60">
        <f t="shared" si="15"/>
        <v>13761.272221543351</v>
      </c>
      <c r="AQ56" s="60">
        <f t="shared" si="16"/>
        <v>12048.012539536474</v>
      </c>
      <c r="AR56" s="60">
        <f t="shared" si="17"/>
        <v>5555.0500957302847</v>
      </c>
      <c r="AS56" s="60">
        <f t="shared" si="18"/>
        <v>3201.9974327121899</v>
      </c>
      <c r="AT56" s="60">
        <f t="shared" si="19"/>
        <v>95370.525512984721</v>
      </c>
      <c r="AU56" s="60">
        <f t="shared" si="20"/>
        <v>7377.9281318939484</v>
      </c>
      <c r="AV56" s="60">
        <f t="shared" si="21"/>
        <v>22248.102082552559</v>
      </c>
      <c r="AW56" s="60">
        <f t="shared" si="22"/>
        <v>66103.299272108125</v>
      </c>
      <c r="AX56" s="60">
        <f t="shared" si="23"/>
        <v>0</v>
      </c>
      <c r="AY56" s="60">
        <f t="shared" si="24"/>
        <v>4442.8307713395416</v>
      </c>
      <c r="AZ56" s="60">
        <f t="shared" si="36"/>
        <v>2512.7246471231056</v>
      </c>
      <c r="BA56" s="60">
        <f t="shared" si="25"/>
        <v>0</v>
      </c>
      <c r="BB56" s="60">
        <f t="shared" si="26"/>
        <v>0</v>
      </c>
      <c r="BC56" s="60">
        <f t="shared" si="27"/>
        <v>0</v>
      </c>
      <c r="BD56" s="60">
        <f t="shared" si="37"/>
        <v>31794.016858848801</v>
      </c>
      <c r="BE56" s="60">
        <f t="shared" si="28"/>
        <v>61257.596953409273</v>
      </c>
      <c r="BF56" s="60">
        <f t="shared" si="29"/>
        <v>17425.424935936066</v>
      </c>
      <c r="BG56" s="60">
        <f t="shared" si="30"/>
        <v>9149.1728603239717</v>
      </c>
      <c r="BH56" s="60">
        <f t="shared" si="31"/>
        <v>0</v>
      </c>
      <c r="BI56" s="60">
        <f t="shared" si="32"/>
        <v>0</v>
      </c>
      <c r="BJ56" s="60">
        <f t="shared" si="33"/>
        <v>0</v>
      </c>
      <c r="BK56" s="60">
        <f t="shared" si="38"/>
        <v>73013.350191045727</v>
      </c>
      <c r="BL56" s="60">
        <f t="shared" si="34"/>
        <v>12737.36290995598</v>
      </c>
      <c r="BM56" s="60">
        <f t="shared" si="35"/>
        <v>3486.6734800130821</v>
      </c>
      <c r="BN56" s="5">
        <v>50.364983000000002</v>
      </c>
      <c r="BO56" s="5">
        <v>-109.360617</v>
      </c>
      <c r="BP56" s="5">
        <v>1.9</v>
      </c>
      <c r="BQ56" s="28">
        <v>0.73814506448700001</v>
      </c>
      <c r="BR56" s="19">
        <v>19</v>
      </c>
      <c r="BS56" s="19">
        <v>15</v>
      </c>
      <c r="BT56" s="19">
        <v>19</v>
      </c>
      <c r="BU56" s="19">
        <v>25</v>
      </c>
      <c r="BV56" s="19">
        <v>36</v>
      </c>
      <c r="BW56" s="19">
        <v>62</v>
      </c>
      <c r="BX56" s="19">
        <v>46</v>
      </c>
      <c r="BY56" s="19">
        <v>38</v>
      </c>
      <c r="BZ56" s="19">
        <v>32</v>
      </c>
      <c r="CA56" s="19">
        <v>15</v>
      </c>
      <c r="CB56" s="19">
        <v>14</v>
      </c>
      <c r="CC56" s="19">
        <v>16</v>
      </c>
      <c r="CD56" s="19">
        <v>337</v>
      </c>
      <c r="CE56" s="35">
        <f t="shared" si="39"/>
        <v>20.333333333333332</v>
      </c>
      <c r="CF56" s="35">
        <f t="shared" si="40"/>
        <v>16.666666666666668</v>
      </c>
      <c r="CG56" s="35">
        <f t="shared" si="41"/>
        <v>26.666666666666668</v>
      </c>
      <c r="CH56" s="35">
        <f t="shared" si="42"/>
        <v>48.666666666666664</v>
      </c>
      <c r="CI56" s="19">
        <v>687</v>
      </c>
      <c r="CJ56" s="19">
        <v>-19.899999999999999</v>
      </c>
      <c r="CK56" s="19">
        <v>-15.4</v>
      </c>
      <c r="CL56" s="19">
        <v>-10.199999999999999</v>
      </c>
      <c r="CM56" s="19">
        <v>-2.1</v>
      </c>
      <c r="CN56" s="19">
        <v>4</v>
      </c>
      <c r="CO56" s="19">
        <v>8.5</v>
      </c>
      <c r="CP56" s="19">
        <v>11.1</v>
      </c>
      <c r="CQ56" s="19">
        <v>9.9</v>
      </c>
      <c r="CR56" s="19">
        <v>4.5</v>
      </c>
      <c r="CS56" s="19">
        <v>-1.1000000000000001</v>
      </c>
      <c r="CT56" s="19">
        <v>-9.4</v>
      </c>
      <c r="CU56" s="19">
        <v>-15.3</v>
      </c>
      <c r="CV56" s="19">
        <v>-8.3000000000000007</v>
      </c>
      <c r="CW56" s="19">
        <v>-4.0999999999999996</v>
      </c>
      <c r="CX56" s="19">
        <v>1.4</v>
      </c>
      <c r="CY56" s="19">
        <v>11.5</v>
      </c>
      <c r="CZ56" s="19">
        <v>19.100000000000001</v>
      </c>
      <c r="DA56" s="19">
        <v>23.4</v>
      </c>
      <c r="DB56" s="19">
        <v>26.9</v>
      </c>
      <c r="DC56" s="19">
        <v>26.1</v>
      </c>
      <c r="DD56" s="19">
        <v>19.5</v>
      </c>
      <c r="DE56" s="19">
        <v>13</v>
      </c>
      <c r="DF56" s="19">
        <v>2</v>
      </c>
      <c r="DG56" s="19">
        <v>-4.4000000000000004</v>
      </c>
      <c r="DH56" s="21">
        <v>3.8</v>
      </c>
      <c r="DI56" s="21">
        <v>-14.1</v>
      </c>
      <c r="DJ56" s="21">
        <v>-9.8000000000000007</v>
      </c>
      <c r="DK56" s="21">
        <v>-4.4000000000000004</v>
      </c>
      <c r="DL56" s="21">
        <v>4.7</v>
      </c>
      <c r="DM56" s="21">
        <v>11.5</v>
      </c>
      <c r="DN56" s="21">
        <v>15.9</v>
      </c>
      <c r="DO56" s="21">
        <v>19</v>
      </c>
      <c r="DP56" s="21">
        <v>18</v>
      </c>
      <c r="DQ56" s="21">
        <v>12</v>
      </c>
      <c r="DR56" s="21">
        <v>5.9</v>
      </c>
      <c r="DS56" s="21">
        <v>-3.7</v>
      </c>
      <c r="DT56" s="21">
        <v>-9.9</v>
      </c>
      <c r="DU56" s="35">
        <f t="shared" si="43"/>
        <v>4.7333333333333334</v>
      </c>
      <c r="DV56" s="35">
        <f t="shared" si="44"/>
        <v>-11.266666666666666</v>
      </c>
      <c r="DW56" s="35">
        <f t="shared" si="45"/>
        <v>3.9333333333333336</v>
      </c>
      <c r="DX56" s="35">
        <f t="shared" si="46"/>
        <v>17.633333333333333</v>
      </c>
      <c r="DY56" s="29">
        <v>1.5571428571428569</v>
      </c>
      <c r="DZ56" s="29">
        <v>6.6285714285714281</v>
      </c>
      <c r="EA56" s="29">
        <v>6.8642857142857148</v>
      </c>
      <c r="EB56" s="7">
        <v>19.3</v>
      </c>
      <c r="EC56" s="5">
        <v>19.3</v>
      </c>
      <c r="ED56" s="29">
        <v>21.4</v>
      </c>
      <c r="EE56" s="28">
        <v>0.23593999999999998</v>
      </c>
      <c r="EF56" s="7">
        <v>54.533333333333331</v>
      </c>
      <c r="EG56" s="7">
        <v>4.1033333333333335</v>
      </c>
      <c r="EH56" s="53">
        <v>8869.3333333333339</v>
      </c>
      <c r="EI56" s="53">
        <v>7901</v>
      </c>
      <c r="EJ56" s="7">
        <v>4.97</v>
      </c>
      <c r="EK56" s="7">
        <v>7.7</v>
      </c>
      <c r="EL56" s="7">
        <v>9.2533333333333321</v>
      </c>
      <c r="EM56" s="7">
        <v>0</v>
      </c>
      <c r="EN56" s="7">
        <v>0</v>
      </c>
      <c r="EO56" s="15">
        <v>967.91</v>
      </c>
      <c r="EP56" s="15">
        <v>1023.97</v>
      </c>
      <c r="EQ56" s="15">
        <v>19.559999999999999</v>
      </c>
      <c r="ER56" s="15">
        <v>3282.86</v>
      </c>
      <c r="ES56" s="15">
        <v>1956.8</v>
      </c>
      <c r="ET56" s="15">
        <v>336.16</v>
      </c>
      <c r="EU56" s="15">
        <v>24.08</v>
      </c>
      <c r="EV56" s="15">
        <v>402.28</v>
      </c>
      <c r="EW56" s="15">
        <v>154.58000000000001</v>
      </c>
    </row>
    <row r="57" spans="1:153" x14ac:dyDescent="0.2">
      <c r="A57" s="6" t="s">
        <v>70</v>
      </c>
      <c r="B57" s="1">
        <v>83.253403521976665</v>
      </c>
      <c r="C57" s="1">
        <v>1.190051377752549</v>
      </c>
      <c r="D57" s="36">
        <v>13.420044806028889</v>
      </c>
      <c r="E57" s="1">
        <v>0.96498081696894533</v>
      </c>
      <c r="F57" s="36">
        <v>0.63221251497049635</v>
      </c>
      <c r="G57" s="1">
        <v>0.55192473644795503</v>
      </c>
      <c r="H57" s="36">
        <v>0</v>
      </c>
      <c r="I57" s="1">
        <v>6.5250969265674907</v>
      </c>
      <c r="J57" s="1">
        <v>0.48470295413241521</v>
      </c>
      <c r="K57" s="72">
        <f t="shared" si="9"/>
        <v>107.0224176548454</v>
      </c>
      <c r="L57" s="1">
        <v>1.1240866075419946</v>
      </c>
      <c r="M57" s="1">
        <v>43.245800103589758</v>
      </c>
      <c r="N57" s="36">
        <v>0</v>
      </c>
      <c r="O57" s="1">
        <v>0.28704415153650759</v>
      </c>
      <c r="P57" s="1">
        <v>0</v>
      </c>
      <c r="Q57" s="1">
        <v>0</v>
      </c>
      <c r="R57" s="1">
        <v>0.4464830425591006</v>
      </c>
      <c r="S57" s="36">
        <v>0</v>
      </c>
      <c r="T57" s="1">
        <v>1.9423898757710862</v>
      </c>
      <c r="U57" s="1">
        <v>34.083740762154861</v>
      </c>
      <c r="V57" s="1">
        <v>1.1982910282404962</v>
      </c>
      <c r="W57" s="1">
        <v>1.0338828077691204</v>
      </c>
      <c r="X57" s="36">
        <v>0</v>
      </c>
      <c r="Y57" s="1">
        <v>0</v>
      </c>
      <c r="Z57" s="1">
        <v>0</v>
      </c>
      <c r="AA57" s="1">
        <v>18.802121046509651</v>
      </c>
      <c r="AB57" s="1">
        <v>1.0298266357764163</v>
      </c>
      <c r="AC57" s="1">
        <v>0.47311475004766412</v>
      </c>
      <c r="AD57" s="72">
        <f t="shared" si="10"/>
        <v>103.66678081149666</v>
      </c>
      <c r="AE57" s="36">
        <v>0.66675893309606549</v>
      </c>
      <c r="AF57" s="36">
        <v>0</v>
      </c>
      <c r="AG57" s="36">
        <v>0.57590981014639064</v>
      </c>
      <c r="AH57" s="13">
        <v>0</v>
      </c>
      <c r="AI57" s="65" t="s">
        <v>70</v>
      </c>
      <c r="AJ57" s="67">
        <v>429.15530920558967</v>
      </c>
      <c r="AK57" s="68">
        <f t="shared" si="11"/>
        <v>4.2915530920558965E-4</v>
      </c>
      <c r="AL57" s="70">
        <v>6.29</v>
      </c>
      <c r="AM57" s="60">
        <f t="shared" si="47"/>
        <v>1220220.0390403853</v>
      </c>
      <c r="AN57" s="60">
        <f t="shared" si="13"/>
        <v>17442.224307838151</v>
      </c>
      <c r="AO57" s="60">
        <f t="shared" si="14"/>
        <v>196693.55130704804</v>
      </c>
      <c r="AP57" s="60">
        <f t="shared" si="15"/>
        <v>14143.432944987575</v>
      </c>
      <c r="AQ57" s="60">
        <f t="shared" si="16"/>
        <v>9266.1482541729383</v>
      </c>
      <c r="AR57" s="60">
        <f t="shared" si="17"/>
        <v>8089.3944867743476</v>
      </c>
      <c r="AS57" s="60">
        <f t="shared" si="18"/>
        <v>0</v>
      </c>
      <c r="AT57" s="60">
        <f t="shared" si="19"/>
        <v>95636.378690232319</v>
      </c>
      <c r="AU57" s="60">
        <f t="shared" si="20"/>
        <v>7104.1450870932904</v>
      </c>
      <c r="AV57" s="60">
        <f t="shared" si="21"/>
        <v>16475.398555658961</v>
      </c>
      <c r="AW57" s="60">
        <f t="shared" si="22"/>
        <v>633840.65585745429</v>
      </c>
      <c r="AX57" s="60">
        <f t="shared" si="23"/>
        <v>0</v>
      </c>
      <c r="AY57" s="60">
        <f t="shared" si="24"/>
        <v>4207.1196008429024</v>
      </c>
      <c r="AZ57" s="60">
        <f t="shared" si="36"/>
        <v>0</v>
      </c>
      <c r="BA57" s="60">
        <f t="shared" si="25"/>
        <v>0</v>
      </c>
      <c r="BB57" s="60">
        <f t="shared" si="26"/>
        <v>6543.9673643915494</v>
      </c>
      <c r="BC57" s="60">
        <f t="shared" si="27"/>
        <v>0</v>
      </c>
      <c r="BD57" s="60">
        <f t="shared" si="37"/>
        <v>28469.02288408413</v>
      </c>
      <c r="BE57" s="60">
        <f t="shared" si="28"/>
        <v>499555.11395351449</v>
      </c>
      <c r="BF57" s="60">
        <f t="shared" si="29"/>
        <v>17562.99038123271</v>
      </c>
      <c r="BG57" s="60">
        <f t="shared" si="30"/>
        <v>15153.308653936294</v>
      </c>
      <c r="BH57" s="60">
        <f t="shared" si="31"/>
        <v>0</v>
      </c>
      <c r="BI57" s="60">
        <f t="shared" si="32"/>
        <v>0</v>
      </c>
      <c r="BJ57" s="60">
        <f t="shared" si="33"/>
        <v>0</v>
      </c>
      <c r="BK57" s="60">
        <f t="shared" si="38"/>
        <v>275577.02035998792</v>
      </c>
      <c r="BL57" s="60">
        <f t="shared" si="34"/>
        <v>15093.858563754871</v>
      </c>
      <c r="BM57" s="60">
        <f t="shared" si="35"/>
        <v>6934.3002730374874</v>
      </c>
      <c r="BN57" s="5">
        <v>52.614283</v>
      </c>
      <c r="BO57" s="5">
        <v>-109.375783</v>
      </c>
      <c r="BP57" s="5">
        <v>6.5000000000000002E-2</v>
      </c>
      <c r="BQ57" s="28">
        <v>0.66263749250899995</v>
      </c>
      <c r="BR57" s="19">
        <v>19</v>
      </c>
      <c r="BS57" s="19">
        <v>13</v>
      </c>
      <c r="BT57" s="19">
        <v>20</v>
      </c>
      <c r="BU57" s="19">
        <v>22</v>
      </c>
      <c r="BV57" s="19">
        <v>36</v>
      </c>
      <c r="BW57" s="19">
        <v>68</v>
      </c>
      <c r="BX57" s="19">
        <v>69</v>
      </c>
      <c r="BY57" s="19">
        <v>54</v>
      </c>
      <c r="BZ57" s="19">
        <v>33</v>
      </c>
      <c r="CA57" s="19">
        <v>16</v>
      </c>
      <c r="CB57" s="19">
        <v>16</v>
      </c>
      <c r="CC57" s="19">
        <v>20</v>
      </c>
      <c r="CD57" s="19">
        <v>386</v>
      </c>
      <c r="CE57" s="35">
        <f t="shared" si="39"/>
        <v>21.666666666666668</v>
      </c>
      <c r="CF57" s="35">
        <f t="shared" si="40"/>
        <v>17.333333333333332</v>
      </c>
      <c r="CG57" s="35">
        <f t="shared" si="41"/>
        <v>26</v>
      </c>
      <c r="CH57" s="35">
        <f t="shared" si="42"/>
        <v>63.666666666666664</v>
      </c>
      <c r="CI57" s="19">
        <v>576</v>
      </c>
      <c r="CJ57" s="19">
        <v>-22.3</v>
      </c>
      <c r="CK57" s="19">
        <v>-18.2</v>
      </c>
      <c r="CL57" s="19">
        <v>-12.5</v>
      </c>
      <c r="CM57" s="19">
        <v>-2.5</v>
      </c>
      <c r="CN57" s="19">
        <v>4</v>
      </c>
      <c r="CO57" s="19">
        <v>8.5</v>
      </c>
      <c r="CP57" s="19">
        <v>11</v>
      </c>
      <c r="CQ57" s="19">
        <v>9.6</v>
      </c>
      <c r="CR57" s="19">
        <v>4.4000000000000004</v>
      </c>
      <c r="CS57" s="19">
        <v>-1.3</v>
      </c>
      <c r="CT57" s="19">
        <v>-10.3</v>
      </c>
      <c r="CU57" s="19">
        <v>-17.8</v>
      </c>
      <c r="CV57" s="19">
        <v>-12.7</v>
      </c>
      <c r="CW57" s="19">
        <v>-7.7</v>
      </c>
      <c r="CX57" s="19">
        <v>-1.7</v>
      </c>
      <c r="CY57" s="19">
        <v>9.5</v>
      </c>
      <c r="CZ57" s="19">
        <v>18</v>
      </c>
      <c r="DA57" s="19">
        <v>21.9</v>
      </c>
      <c r="DB57" s="19">
        <v>24.4</v>
      </c>
      <c r="DC57" s="19">
        <v>23.4</v>
      </c>
      <c r="DD57" s="19">
        <v>17.2</v>
      </c>
      <c r="DE57" s="19">
        <v>10.8</v>
      </c>
      <c r="DF57" s="19">
        <v>-1.2</v>
      </c>
      <c r="DG57" s="19">
        <v>-8.6999999999999993</v>
      </c>
      <c r="DH57" s="21">
        <v>1.9</v>
      </c>
      <c r="DI57" s="21">
        <v>-17.5</v>
      </c>
      <c r="DJ57" s="21">
        <v>-13</v>
      </c>
      <c r="DK57" s="21">
        <v>-7.1</v>
      </c>
      <c r="DL57" s="21">
        <v>3.5</v>
      </c>
      <c r="DM57" s="21">
        <v>11</v>
      </c>
      <c r="DN57" s="21">
        <v>15.2</v>
      </c>
      <c r="DO57" s="21">
        <v>17.7</v>
      </c>
      <c r="DP57" s="21">
        <v>16.5</v>
      </c>
      <c r="DQ57" s="21">
        <v>10.8</v>
      </c>
      <c r="DR57" s="21">
        <v>4.7</v>
      </c>
      <c r="DS57" s="21">
        <v>-5.8</v>
      </c>
      <c r="DT57" s="21">
        <v>-13.3</v>
      </c>
      <c r="DU57" s="35">
        <f t="shared" si="43"/>
        <v>3.2333333333333329</v>
      </c>
      <c r="DV57" s="35">
        <f t="shared" si="44"/>
        <v>-14.6</v>
      </c>
      <c r="DW57" s="35">
        <f t="shared" si="45"/>
        <v>2.4666666666666668</v>
      </c>
      <c r="DX57" s="35">
        <f t="shared" si="46"/>
        <v>16.466666666666665</v>
      </c>
      <c r="DY57" s="29">
        <v>3.1000000000000005</v>
      </c>
      <c r="DZ57" s="29">
        <v>6.2999999999999989</v>
      </c>
      <c r="EA57" s="29">
        <v>6.5714285714285712</v>
      </c>
      <c r="EB57" s="7">
        <v>20.54</v>
      </c>
      <c r="EC57" s="5">
        <v>20.53</v>
      </c>
      <c r="ED57" s="29">
        <v>29.6</v>
      </c>
      <c r="EE57" s="28">
        <v>0.107559</v>
      </c>
      <c r="EF57" s="7">
        <v>0</v>
      </c>
      <c r="EG57" s="7">
        <v>0</v>
      </c>
      <c r="EH57" s="53">
        <v>67730</v>
      </c>
      <c r="EI57" s="53">
        <v>62825</v>
      </c>
      <c r="EJ57" s="7">
        <v>46.22</v>
      </c>
      <c r="EK57" s="7">
        <v>26.3</v>
      </c>
      <c r="EL57" s="7">
        <v>9.27</v>
      </c>
      <c r="EM57" s="7">
        <v>0</v>
      </c>
      <c r="EN57" s="7">
        <v>0</v>
      </c>
      <c r="EO57" s="15">
        <v>1116.56</v>
      </c>
      <c r="EP57" s="15">
        <v>1263.1199999999999</v>
      </c>
      <c r="EQ57" s="15">
        <v>60.29</v>
      </c>
      <c r="ER57" s="15">
        <v>53982.66</v>
      </c>
      <c r="ES57" s="15">
        <v>20100</v>
      </c>
      <c r="ET57" s="15">
        <v>2348</v>
      </c>
      <c r="EU57" s="15">
        <v>466</v>
      </c>
      <c r="EV57" s="15">
        <v>1178.57</v>
      </c>
      <c r="EW57" s="15">
        <v>97.78</v>
      </c>
    </row>
    <row r="58" spans="1:153" x14ac:dyDescent="0.2">
      <c r="A58" s="6" t="s">
        <v>104</v>
      </c>
      <c r="B58" s="1">
        <v>25.321818886543955</v>
      </c>
      <c r="C58" s="1">
        <v>1.1361766188965838</v>
      </c>
      <c r="D58" s="36">
        <v>2.626152509300673</v>
      </c>
      <c r="E58" s="1">
        <v>1.0326036945128279</v>
      </c>
      <c r="F58" s="36">
        <v>0.36845185953934495</v>
      </c>
      <c r="G58" s="1">
        <v>0.5095918232182064</v>
      </c>
      <c r="H58" s="36">
        <v>0</v>
      </c>
      <c r="I58" s="1">
        <v>6.2926015722052524</v>
      </c>
      <c r="J58" s="1">
        <v>0.34018098348149484</v>
      </c>
      <c r="K58" s="72">
        <f t="shared" si="9"/>
        <v>37.627577947698342</v>
      </c>
      <c r="L58" s="1">
        <v>2.2011050095694773</v>
      </c>
      <c r="M58" s="1">
        <v>11.047929466454809</v>
      </c>
      <c r="N58" s="36">
        <v>0</v>
      </c>
      <c r="O58" s="1">
        <v>0.81083478787750807</v>
      </c>
      <c r="P58" s="1">
        <v>0.35039174570440024</v>
      </c>
      <c r="Q58" s="1">
        <v>0</v>
      </c>
      <c r="R58" s="1">
        <v>0</v>
      </c>
      <c r="S58" s="36">
        <v>0</v>
      </c>
      <c r="T58" s="1">
        <v>1.9933628405261739</v>
      </c>
      <c r="U58" s="1">
        <v>12.249926621360499</v>
      </c>
      <c r="V58" s="1">
        <v>1.4200640068525812</v>
      </c>
      <c r="W58" s="1">
        <v>3.0272425870455666</v>
      </c>
      <c r="X58" s="36">
        <v>0</v>
      </c>
      <c r="Y58" s="1">
        <v>0</v>
      </c>
      <c r="Z58" s="1">
        <v>0</v>
      </c>
      <c r="AA58" s="1">
        <v>9.430511998485029</v>
      </c>
      <c r="AB58" s="1">
        <v>2.7990209119289284</v>
      </c>
      <c r="AC58" s="1">
        <v>0.60880124870608732</v>
      </c>
      <c r="AD58" s="72">
        <f t="shared" si="10"/>
        <v>45.939191224511063</v>
      </c>
      <c r="AE58" s="36">
        <v>0.27382657887966172</v>
      </c>
      <c r="AF58" s="36">
        <v>0</v>
      </c>
      <c r="AG58" s="36">
        <v>0</v>
      </c>
      <c r="AH58" s="13">
        <v>0</v>
      </c>
      <c r="AI58" s="65" t="s">
        <v>104</v>
      </c>
      <c r="AJ58" s="67">
        <v>987.1540297585085</v>
      </c>
      <c r="AK58" s="68">
        <f t="shared" si="11"/>
        <v>9.8715402975850844E-4</v>
      </c>
      <c r="AL58" s="70">
        <v>4.2300000000000004</v>
      </c>
      <c r="AM58" s="60">
        <f t="shared" si="47"/>
        <v>108505.14778963524</v>
      </c>
      <c r="AN58" s="60">
        <f t="shared" si="13"/>
        <v>4868.568585095346</v>
      </c>
      <c r="AO58" s="60">
        <f t="shared" si="14"/>
        <v>11253.183170471782</v>
      </c>
      <c r="AP58" s="60">
        <f t="shared" si="15"/>
        <v>4424.7538845156741</v>
      </c>
      <c r="AQ58" s="60">
        <f t="shared" si="16"/>
        <v>1578.8330076844281</v>
      </c>
      <c r="AR58" s="60">
        <f t="shared" si="17"/>
        <v>2183.6241834927628</v>
      </c>
      <c r="AS58" s="60">
        <f t="shared" si="18"/>
        <v>0</v>
      </c>
      <c r="AT58" s="60">
        <f t="shared" si="19"/>
        <v>26964.084477211545</v>
      </c>
      <c r="AU58" s="60">
        <f t="shared" si="20"/>
        <v>1457.691015533557</v>
      </c>
      <c r="AV58" s="60">
        <f t="shared" si="21"/>
        <v>9431.8352656237439</v>
      </c>
      <c r="AW58" s="60">
        <f t="shared" si="22"/>
        <v>47340.881194129623</v>
      </c>
      <c r="AX58" s="60">
        <f t="shared" si="23"/>
        <v>0</v>
      </c>
      <c r="AY58" s="60">
        <f t="shared" si="24"/>
        <v>3474.4640140514985</v>
      </c>
      <c r="AZ58" s="60">
        <f t="shared" si="36"/>
        <v>1501.4445969411677</v>
      </c>
      <c r="BA58" s="60">
        <f t="shared" si="25"/>
        <v>0</v>
      </c>
      <c r="BB58" s="60">
        <f t="shared" si="26"/>
        <v>0</v>
      </c>
      <c r="BC58" s="60">
        <f t="shared" si="27"/>
        <v>0</v>
      </c>
      <c r="BD58" s="60">
        <f t="shared" si="37"/>
        <v>8541.6506049096042</v>
      </c>
      <c r="BE58" s="60">
        <f t="shared" si="28"/>
        <v>52491.493775324168</v>
      </c>
      <c r="BF58" s="60">
        <f t="shared" si="29"/>
        <v>6085.0389786241403</v>
      </c>
      <c r="BG58" s="60">
        <f t="shared" si="30"/>
        <v>12971.872430420353</v>
      </c>
      <c r="BH58" s="60">
        <f t="shared" si="31"/>
        <v>0</v>
      </c>
      <c r="BI58" s="60">
        <f t="shared" si="32"/>
        <v>0</v>
      </c>
      <c r="BJ58" s="60">
        <f t="shared" si="33"/>
        <v>0</v>
      </c>
      <c r="BK58" s="60">
        <f t="shared" si="38"/>
        <v>40410.173641645764</v>
      </c>
      <c r="BL58" s="60">
        <f t="shared" si="34"/>
        <v>11993.932152974952</v>
      </c>
      <c r="BM58" s="60">
        <f t="shared" si="35"/>
        <v>2608.7410924683545</v>
      </c>
      <c r="BN58" s="5">
        <v>52.572066999999997</v>
      </c>
      <c r="BO58" s="5">
        <v>-105.212333</v>
      </c>
      <c r="BP58" s="5">
        <v>10</v>
      </c>
      <c r="BQ58" s="28">
        <v>8.3376861844899892</v>
      </c>
      <c r="BR58" s="19">
        <v>21</v>
      </c>
      <c r="BS58" s="19">
        <v>17</v>
      </c>
      <c r="BT58" s="19">
        <v>22</v>
      </c>
      <c r="BU58" s="19">
        <v>21</v>
      </c>
      <c r="BV58" s="19">
        <v>41</v>
      </c>
      <c r="BW58" s="19">
        <v>65</v>
      </c>
      <c r="BX58" s="19">
        <v>64</v>
      </c>
      <c r="BY58" s="19">
        <v>51</v>
      </c>
      <c r="BZ58" s="19">
        <v>41</v>
      </c>
      <c r="CA58" s="19">
        <v>23</v>
      </c>
      <c r="CB58" s="19">
        <v>17</v>
      </c>
      <c r="CC58" s="19">
        <v>22</v>
      </c>
      <c r="CD58" s="19">
        <v>405</v>
      </c>
      <c r="CE58" s="35">
        <f t="shared" si="39"/>
        <v>27</v>
      </c>
      <c r="CF58" s="35">
        <f t="shared" si="40"/>
        <v>20</v>
      </c>
      <c r="CG58" s="35">
        <f t="shared" si="41"/>
        <v>28</v>
      </c>
      <c r="CH58" s="35">
        <f t="shared" si="42"/>
        <v>60</v>
      </c>
      <c r="CI58" s="19">
        <v>513</v>
      </c>
      <c r="CJ58" s="19">
        <v>-24.4</v>
      </c>
      <c r="CK58" s="19">
        <v>-21</v>
      </c>
      <c r="CL58" s="19">
        <v>-14.3</v>
      </c>
      <c r="CM58" s="19">
        <v>-3.1</v>
      </c>
      <c r="CN58" s="19">
        <v>3.8</v>
      </c>
      <c r="CO58" s="19">
        <v>8.6999999999999993</v>
      </c>
      <c r="CP58" s="19">
        <v>11.3</v>
      </c>
      <c r="CQ58" s="19">
        <v>9.8000000000000007</v>
      </c>
      <c r="CR58" s="19">
        <v>4.5999999999999996</v>
      </c>
      <c r="CS58" s="19">
        <v>-1.3</v>
      </c>
      <c r="CT58" s="19">
        <v>-10.9</v>
      </c>
      <c r="CU58" s="19">
        <v>-19.2</v>
      </c>
      <c r="CV58" s="19">
        <v>-14.5</v>
      </c>
      <c r="CW58" s="19">
        <v>-10</v>
      </c>
      <c r="CX58" s="19">
        <v>-3.3</v>
      </c>
      <c r="CY58" s="19">
        <v>8</v>
      </c>
      <c r="CZ58" s="19">
        <v>17.399999999999999</v>
      </c>
      <c r="DA58" s="19">
        <v>21.8</v>
      </c>
      <c r="DB58" s="19">
        <v>24.5</v>
      </c>
      <c r="DC58" s="19">
        <v>23.3</v>
      </c>
      <c r="DD58" s="19">
        <v>16.8</v>
      </c>
      <c r="DE58" s="19">
        <v>9.6999999999999993</v>
      </c>
      <c r="DF58" s="19">
        <v>-2.7</v>
      </c>
      <c r="DG58" s="19">
        <v>-10.199999999999999</v>
      </c>
      <c r="DH58" s="21">
        <v>1</v>
      </c>
      <c r="DI58" s="21">
        <v>-19.5</v>
      </c>
      <c r="DJ58" s="21">
        <v>-15.5</v>
      </c>
      <c r="DK58" s="21">
        <v>-8.8000000000000007</v>
      </c>
      <c r="DL58" s="21">
        <v>2.4</v>
      </c>
      <c r="DM58" s="21">
        <v>10.6</v>
      </c>
      <c r="DN58" s="21">
        <v>15.2</v>
      </c>
      <c r="DO58" s="21">
        <v>17.899999999999999</v>
      </c>
      <c r="DP58" s="21">
        <v>16.5</v>
      </c>
      <c r="DQ58" s="21">
        <v>10.7</v>
      </c>
      <c r="DR58" s="21">
        <v>4.2</v>
      </c>
      <c r="DS58" s="21">
        <v>-6.8</v>
      </c>
      <c r="DT58" s="21">
        <v>-14.7</v>
      </c>
      <c r="DU58" s="35">
        <f t="shared" si="43"/>
        <v>2.6999999999999993</v>
      </c>
      <c r="DV58" s="35">
        <f t="shared" si="44"/>
        <v>-16.566666666666666</v>
      </c>
      <c r="DW58" s="35">
        <f t="shared" si="45"/>
        <v>1.3999999999999997</v>
      </c>
      <c r="DX58" s="35">
        <f t="shared" si="46"/>
        <v>16.533333333333331</v>
      </c>
      <c r="DY58" s="28">
        <v>2.6999999999999997</v>
      </c>
      <c r="DZ58" s="28">
        <v>6.6153846153846168</v>
      </c>
      <c r="EA58" s="28">
        <v>6.846153846153844</v>
      </c>
      <c r="EB58" s="7">
        <v>16.79</v>
      </c>
      <c r="EC58" s="5">
        <v>19.87</v>
      </c>
      <c r="ED58" s="28">
        <v>18.7</v>
      </c>
      <c r="EE58" s="28">
        <v>0.27072000000000002</v>
      </c>
      <c r="EF58" s="7">
        <v>79.181818181818187</v>
      </c>
      <c r="EG58" s="7">
        <v>5.4</v>
      </c>
      <c r="EH58" s="53"/>
      <c r="EI58" s="53"/>
      <c r="EJ58" s="7">
        <v>5.1400000000000006</v>
      </c>
      <c r="EK58" s="7">
        <v>33</v>
      </c>
      <c r="EL58" s="7">
        <v>8.9254545454545458</v>
      </c>
      <c r="EM58" s="7">
        <v>7.5933636363636365</v>
      </c>
      <c r="EN58" s="7">
        <v>5.9527272727272731</v>
      </c>
      <c r="EO58" s="15">
        <v>431.38</v>
      </c>
      <c r="EP58" s="15">
        <v>479.29</v>
      </c>
      <c r="EQ58" s="15">
        <v>108.1</v>
      </c>
      <c r="ER58" s="15">
        <v>4110.8500000000004</v>
      </c>
      <c r="ES58" s="15">
        <v>934.8</v>
      </c>
      <c r="ET58" s="15">
        <v>689.5</v>
      </c>
      <c r="EU58" s="15">
        <v>99.29</v>
      </c>
      <c r="EV58" s="15">
        <v>329.24</v>
      </c>
      <c r="EW58" s="15">
        <v>46.34</v>
      </c>
    </row>
    <row r="59" spans="1:153" x14ac:dyDescent="0.2">
      <c r="A59" s="6" t="s">
        <v>69</v>
      </c>
      <c r="B59" s="1">
        <v>122.95915186131205</v>
      </c>
      <c r="C59" s="1">
        <v>4.9041987909550508</v>
      </c>
      <c r="D59" s="36">
        <v>7.4020451136063068</v>
      </c>
      <c r="E59" s="1">
        <v>6.4521353695436234</v>
      </c>
      <c r="F59" s="36">
        <v>4.5063002470491389</v>
      </c>
      <c r="G59" s="1">
        <v>3.6598551657764768</v>
      </c>
      <c r="H59" s="36">
        <v>1.1662940357445428</v>
      </c>
      <c r="I59" s="1">
        <v>45.329939269593616</v>
      </c>
      <c r="J59" s="1">
        <v>4.0667367553488747</v>
      </c>
      <c r="K59" s="72">
        <f t="shared" si="9"/>
        <v>200.44665660892966</v>
      </c>
      <c r="L59" s="1">
        <v>71.944980420798686</v>
      </c>
      <c r="M59" s="1">
        <v>69.433731405736907</v>
      </c>
      <c r="N59" s="36">
        <v>0</v>
      </c>
      <c r="O59" s="1">
        <v>2.8266972602476894</v>
      </c>
      <c r="P59" s="1">
        <v>2.9241266122591303</v>
      </c>
      <c r="Q59" s="1">
        <v>0.19521576512540084</v>
      </c>
      <c r="R59" s="1">
        <v>0.18001142383351335</v>
      </c>
      <c r="S59" s="36">
        <v>0</v>
      </c>
      <c r="T59" s="1">
        <v>69.764944880676779</v>
      </c>
      <c r="U59" s="1">
        <v>68.101760051664826</v>
      </c>
      <c r="V59" s="1">
        <v>23.377365836641552</v>
      </c>
      <c r="W59" s="1">
        <v>18.341444481768352</v>
      </c>
      <c r="X59" s="36">
        <v>0</v>
      </c>
      <c r="Y59" s="1">
        <v>1.0938346297874859</v>
      </c>
      <c r="Z59" s="1">
        <v>0.74516380377508784</v>
      </c>
      <c r="AA59" s="1">
        <v>37.034754611650264</v>
      </c>
      <c r="AB59" s="1">
        <v>20.832017968833345</v>
      </c>
      <c r="AC59" s="1">
        <v>2.3600762454777513</v>
      </c>
      <c r="AD59" s="72">
        <f t="shared" si="10"/>
        <v>389.15612539827674</v>
      </c>
      <c r="AE59" s="36">
        <v>0.99151016947041881</v>
      </c>
      <c r="AF59" s="36">
        <v>0.51997522892152859</v>
      </c>
      <c r="AG59" s="36">
        <v>2.2411712448960888</v>
      </c>
      <c r="AH59" s="13">
        <v>0</v>
      </c>
      <c r="AI59" s="65" t="s">
        <v>69</v>
      </c>
      <c r="AJ59" s="67">
        <v>268.06624591925322</v>
      </c>
      <c r="AK59" s="68">
        <f t="shared" si="11"/>
        <v>2.6806624591925319E-4</v>
      </c>
      <c r="AL59" s="70">
        <v>5.84</v>
      </c>
      <c r="AM59" s="60">
        <f t="shared" si="47"/>
        <v>2678746.2345645805</v>
      </c>
      <c r="AN59" s="60">
        <f t="shared" si="13"/>
        <v>106841.20576599779</v>
      </c>
      <c r="AO59" s="60">
        <f t="shared" si="14"/>
        <v>161258.43563490623</v>
      </c>
      <c r="AP59" s="60">
        <f t="shared" si="15"/>
        <v>140564.02524279337</v>
      </c>
      <c r="AQ59" s="60">
        <f t="shared" si="16"/>
        <v>98172.723509151198</v>
      </c>
      <c r="AR59" s="60">
        <f t="shared" si="17"/>
        <v>79732.359047445148</v>
      </c>
      <c r="AS59" s="60">
        <f t="shared" si="18"/>
        <v>25408.484926519934</v>
      </c>
      <c r="AT59" s="60">
        <f t="shared" si="19"/>
        <v>987542.62934755161</v>
      </c>
      <c r="AU59" s="60">
        <f t="shared" si="20"/>
        <v>88596.542879894376</v>
      </c>
      <c r="AV59" s="60">
        <f t="shared" si="21"/>
        <v>1567368.8577114791</v>
      </c>
      <c r="AW59" s="60">
        <f t="shared" si="22"/>
        <v>1512659.6413471838</v>
      </c>
      <c r="AX59" s="60">
        <f t="shared" si="23"/>
        <v>0</v>
      </c>
      <c r="AY59" s="60">
        <f t="shared" si="24"/>
        <v>61581.464474341214</v>
      </c>
      <c r="AZ59" s="60">
        <f t="shared" si="36"/>
        <v>63704.027178181983</v>
      </c>
      <c r="BA59" s="60">
        <f t="shared" si="25"/>
        <v>4252.9042193389369</v>
      </c>
      <c r="BB59" s="60">
        <f t="shared" si="26"/>
        <v>3921.6676145954611</v>
      </c>
      <c r="BC59" s="60">
        <f t="shared" si="27"/>
        <v>0</v>
      </c>
      <c r="BD59" s="60">
        <f t="shared" si="37"/>
        <v>1519875.3453871156</v>
      </c>
      <c r="BE59" s="60">
        <f t="shared" si="28"/>
        <v>1483641.7667501557</v>
      </c>
      <c r="BF59" s="60">
        <f t="shared" si="29"/>
        <v>509291.33587042626</v>
      </c>
      <c r="BG59" s="60">
        <f t="shared" si="30"/>
        <v>399580.46715733106</v>
      </c>
      <c r="BH59" s="60">
        <f t="shared" si="31"/>
        <v>0</v>
      </c>
      <c r="BI59" s="60">
        <f t="shared" si="32"/>
        <v>23829.908969154985</v>
      </c>
      <c r="BJ59" s="60">
        <f t="shared" si="33"/>
        <v>16233.885020187688</v>
      </c>
      <c r="BK59" s="60">
        <f t="shared" si="38"/>
        <v>806826.5595706004</v>
      </c>
      <c r="BL59" s="60">
        <f t="shared" si="34"/>
        <v>453839.25350539212</v>
      </c>
      <c r="BM59" s="60">
        <f t="shared" si="35"/>
        <v>51415.817856238908</v>
      </c>
      <c r="BN59" s="5">
        <v>49.306317</v>
      </c>
      <c r="BO59" s="5">
        <v>-107.81310000000001</v>
      </c>
      <c r="BP59" s="5">
        <v>4.2</v>
      </c>
      <c r="BQ59" s="28">
        <v>5.0149305338000003</v>
      </c>
      <c r="BR59" s="19">
        <v>15</v>
      </c>
      <c r="BS59" s="19">
        <v>13</v>
      </c>
      <c r="BT59" s="19">
        <v>16</v>
      </c>
      <c r="BU59" s="19">
        <v>23</v>
      </c>
      <c r="BV59" s="19">
        <v>47</v>
      </c>
      <c r="BW59" s="19">
        <v>62</v>
      </c>
      <c r="BX59" s="19">
        <v>47</v>
      </c>
      <c r="BY59" s="19">
        <v>32</v>
      </c>
      <c r="BZ59" s="19">
        <v>30</v>
      </c>
      <c r="CA59" s="19">
        <v>15</v>
      </c>
      <c r="CB59" s="19">
        <v>12</v>
      </c>
      <c r="CC59" s="19">
        <v>14</v>
      </c>
      <c r="CD59" s="19">
        <v>326</v>
      </c>
      <c r="CE59" s="35">
        <f t="shared" si="39"/>
        <v>19</v>
      </c>
      <c r="CF59" s="35">
        <f t="shared" si="40"/>
        <v>14</v>
      </c>
      <c r="CG59" s="35">
        <f t="shared" si="41"/>
        <v>28.666666666666668</v>
      </c>
      <c r="CH59" s="35">
        <f t="shared" si="42"/>
        <v>47</v>
      </c>
      <c r="CI59" s="19">
        <v>809</v>
      </c>
      <c r="CJ59" s="19">
        <v>-18.7</v>
      </c>
      <c r="CK59" s="19">
        <v>-15.1</v>
      </c>
      <c r="CL59" s="19">
        <v>-9.6</v>
      </c>
      <c r="CM59" s="19">
        <v>-2.2999999999999998</v>
      </c>
      <c r="CN59" s="19">
        <v>3.5</v>
      </c>
      <c r="CO59" s="19">
        <v>7.9</v>
      </c>
      <c r="CP59" s="19">
        <v>10.3</v>
      </c>
      <c r="CQ59" s="19">
        <v>9.4</v>
      </c>
      <c r="CR59" s="19">
        <v>3.8</v>
      </c>
      <c r="CS59" s="19">
        <v>-1.4</v>
      </c>
      <c r="CT59" s="19">
        <v>-9.6</v>
      </c>
      <c r="CU59" s="19">
        <v>-15.3</v>
      </c>
      <c r="CV59" s="19">
        <v>-7</v>
      </c>
      <c r="CW59" s="19">
        <v>-2.9</v>
      </c>
      <c r="CX59" s="19">
        <v>2.8</v>
      </c>
      <c r="CY59" s="19">
        <v>12</v>
      </c>
      <c r="CZ59" s="19">
        <v>18.8</v>
      </c>
      <c r="DA59" s="19">
        <v>23.6</v>
      </c>
      <c r="DB59" s="19">
        <v>27.7</v>
      </c>
      <c r="DC59" s="19">
        <v>27</v>
      </c>
      <c r="DD59" s="19">
        <v>19.899999999999999</v>
      </c>
      <c r="DE59" s="19">
        <v>13.4</v>
      </c>
      <c r="DF59" s="19">
        <v>2.6</v>
      </c>
      <c r="DG59" s="19">
        <v>-3.7</v>
      </c>
      <c r="DH59" s="21">
        <v>4</v>
      </c>
      <c r="DI59" s="21">
        <v>-12.9</v>
      </c>
      <c r="DJ59" s="21">
        <v>-9</v>
      </c>
      <c r="DK59" s="21">
        <v>-3.4</v>
      </c>
      <c r="DL59" s="21">
        <v>4.8</v>
      </c>
      <c r="DM59" s="21">
        <v>11.1</v>
      </c>
      <c r="DN59" s="21">
        <v>15.7</v>
      </c>
      <c r="DO59" s="21">
        <v>19</v>
      </c>
      <c r="DP59" s="21">
        <v>18.2</v>
      </c>
      <c r="DQ59" s="21">
        <v>11.8</v>
      </c>
      <c r="DR59" s="21">
        <v>6</v>
      </c>
      <c r="DS59" s="21">
        <v>-3.5</v>
      </c>
      <c r="DT59" s="21">
        <v>-9.5</v>
      </c>
      <c r="DU59" s="35">
        <f t="shared" si="43"/>
        <v>4.7666666666666666</v>
      </c>
      <c r="DV59" s="35">
        <f t="shared" si="44"/>
        <v>-10.466666666666667</v>
      </c>
      <c r="DW59" s="35">
        <f t="shared" si="45"/>
        <v>4.166666666666667</v>
      </c>
      <c r="DX59" s="35">
        <f t="shared" si="46"/>
        <v>17.633333333333336</v>
      </c>
      <c r="DY59" s="28">
        <v>1.7333333333333332</v>
      </c>
      <c r="DZ59" s="28">
        <v>6.799999999999998</v>
      </c>
      <c r="EA59" s="28">
        <v>7</v>
      </c>
      <c r="EB59" s="7">
        <v>20.55</v>
      </c>
      <c r="EC59" s="5">
        <v>20.73</v>
      </c>
      <c r="ED59" s="5"/>
      <c r="EE59" s="28">
        <v>8.9936000000000002E-2</v>
      </c>
      <c r="EF59" s="7">
        <v>90.714285714285708</v>
      </c>
      <c r="EG59" s="7">
        <v>6.9042857142857148</v>
      </c>
      <c r="EH59" s="53">
        <v>766.28571428571433</v>
      </c>
      <c r="EI59" s="53">
        <v>707</v>
      </c>
      <c r="EJ59" s="7">
        <v>0.37999999999999995</v>
      </c>
      <c r="EK59" s="7"/>
      <c r="EL59" s="7">
        <v>8.9542857142857137</v>
      </c>
      <c r="EM59" s="7">
        <v>0</v>
      </c>
      <c r="EN59" s="7">
        <v>0</v>
      </c>
      <c r="EO59" s="15">
        <v>188.88</v>
      </c>
      <c r="EP59" s="15">
        <v>222.4</v>
      </c>
      <c r="EQ59" s="15">
        <v>48.26</v>
      </c>
      <c r="ER59" s="15">
        <v>254.73</v>
      </c>
      <c r="ES59" s="15">
        <v>76.849999999999994</v>
      </c>
      <c r="ET59" s="15">
        <v>37.28</v>
      </c>
      <c r="EU59" s="15">
        <v>7.68</v>
      </c>
      <c r="EV59" s="15">
        <v>4.87</v>
      </c>
      <c r="EW59" s="15">
        <v>7.96</v>
      </c>
    </row>
    <row r="60" spans="1:153" ht="15" customHeight="1" x14ac:dyDescent="0.2">
      <c r="A60" s="6" t="s">
        <v>61</v>
      </c>
      <c r="B60" s="1">
        <v>47.104641954006269</v>
      </c>
      <c r="C60" s="1">
        <v>7.0399274895930466</v>
      </c>
      <c r="D60" s="36">
        <v>4.7025996471111284</v>
      </c>
      <c r="E60" s="1">
        <v>7.5947639816250891</v>
      </c>
      <c r="F60" s="36">
        <v>4.2615049344182951</v>
      </c>
      <c r="G60" s="1">
        <v>4.1436256435464962</v>
      </c>
      <c r="H60" s="36">
        <v>1.215660005934174</v>
      </c>
      <c r="I60" s="1">
        <v>54.911404600535434</v>
      </c>
      <c r="J60" s="1">
        <v>3.5486456221433675</v>
      </c>
      <c r="K60" s="72">
        <f t="shared" si="9"/>
        <v>134.52277387891328</v>
      </c>
      <c r="L60" s="1">
        <v>9.5820590851731744</v>
      </c>
      <c r="M60" s="1">
        <v>41.184302152465605</v>
      </c>
      <c r="N60" s="36">
        <v>0</v>
      </c>
      <c r="O60" s="1">
        <v>0.58184102009323335</v>
      </c>
      <c r="P60" s="1">
        <v>2.0796763821746005</v>
      </c>
      <c r="Q60" s="1">
        <v>0.14009105136737993</v>
      </c>
      <c r="R60" s="1">
        <v>0.35170075681898177</v>
      </c>
      <c r="S60" s="36">
        <v>0</v>
      </c>
      <c r="T60" s="1">
        <v>14.206541398897153</v>
      </c>
      <c r="U60" s="1">
        <v>32.538832301646536</v>
      </c>
      <c r="V60" s="1">
        <v>9.1209607955804728</v>
      </c>
      <c r="W60" s="1">
        <v>11.045563512011272</v>
      </c>
      <c r="X60" s="36">
        <v>0</v>
      </c>
      <c r="Y60" s="1">
        <v>0.48350733513462352</v>
      </c>
      <c r="Z60" s="1">
        <v>0.77095335716336777</v>
      </c>
      <c r="AA60" s="1">
        <v>15.13609655689919</v>
      </c>
      <c r="AB60" s="1">
        <v>10.472557209386979</v>
      </c>
      <c r="AC60" s="1">
        <v>1.7100166405579056</v>
      </c>
      <c r="AD60" s="72">
        <f t="shared" si="10"/>
        <v>149.40469955537048</v>
      </c>
      <c r="AE60" s="36">
        <v>0.37176890701063497</v>
      </c>
      <c r="AF60" s="36">
        <v>0.41389631162081642</v>
      </c>
      <c r="AG60" s="36">
        <v>1.0993063301104413</v>
      </c>
      <c r="AH60" s="13">
        <v>0</v>
      </c>
      <c r="AI60" s="65" t="s">
        <v>61</v>
      </c>
      <c r="AJ60" s="67">
        <v>459.37385096806918</v>
      </c>
      <c r="AK60" s="68">
        <f t="shared" si="11"/>
        <v>4.5937385096806913E-4</v>
      </c>
      <c r="AL60" s="70">
        <v>5.27</v>
      </c>
      <c r="AM60" s="60">
        <f t="shared" si="47"/>
        <v>540390.93120881228</v>
      </c>
      <c r="AN60" s="60">
        <f t="shared" si="13"/>
        <v>80763.016423270878</v>
      </c>
      <c r="AO60" s="60">
        <f t="shared" si="14"/>
        <v>53948.86994122414</v>
      </c>
      <c r="AP60" s="60">
        <f t="shared" si="15"/>
        <v>87128.176971366833</v>
      </c>
      <c r="AQ60" s="60">
        <f t="shared" si="16"/>
        <v>48888.570729607047</v>
      </c>
      <c r="AR60" s="60">
        <f t="shared" si="17"/>
        <v>47536.243291758256</v>
      </c>
      <c r="AS60" s="60">
        <f t="shared" si="18"/>
        <v>13946.218788405549</v>
      </c>
      <c r="AT60" s="60">
        <f t="shared" si="19"/>
        <v>629951.18602198502</v>
      </c>
      <c r="AU60" s="60">
        <f t="shared" si="20"/>
        <v>40710.550653427308</v>
      </c>
      <c r="AV60" s="60">
        <f t="shared" si="21"/>
        <v>109926.69972930758</v>
      </c>
      <c r="AW60" s="60">
        <f t="shared" si="22"/>
        <v>472471.97872954281</v>
      </c>
      <c r="AX60" s="60">
        <f t="shared" si="23"/>
        <v>0</v>
      </c>
      <c r="AY60" s="60">
        <f t="shared" si="24"/>
        <v>6674.9602081823259</v>
      </c>
      <c r="AZ60" s="60">
        <f t="shared" si="36"/>
        <v>23858.333492347523</v>
      </c>
      <c r="BA60" s="60">
        <f t="shared" si="25"/>
        <v>1607.1438092313394</v>
      </c>
      <c r="BB60" s="60">
        <f t="shared" si="26"/>
        <v>4034.7594547014546</v>
      </c>
      <c r="BC60" s="60">
        <f t="shared" si="27"/>
        <v>0</v>
      </c>
      <c r="BD60" s="60">
        <f t="shared" si="37"/>
        <v>162979.39687775582</v>
      </c>
      <c r="BE60" s="60">
        <f t="shared" si="28"/>
        <v>373289.95951403579</v>
      </c>
      <c r="BF60" s="60">
        <f t="shared" si="29"/>
        <v>104636.9167322287</v>
      </c>
      <c r="BG60" s="60">
        <f t="shared" si="30"/>
        <v>126716.2238025289</v>
      </c>
      <c r="BH60" s="60">
        <f t="shared" si="31"/>
        <v>0</v>
      </c>
      <c r="BI60" s="60">
        <f t="shared" si="32"/>
        <v>5546.8626496473817</v>
      </c>
      <c r="BJ60" s="60">
        <f t="shared" si="33"/>
        <v>8844.4829493208581</v>
      </c>
      <c r="BK60" s="60">
        <f t="shared" si="38"/>
        <v>173643.38150018756</v>
      </c>
      <c r="BL60" s="60">
        <f t="shared" si="34"/>
        <v>120142.61668826603</v>
      </c>
      <c r="BM60" s="60">
        <f t="shared" si="35"/>
        <v>19617.546093990812</v>
      </c>
      <c r="BN60" s="5">
        <v>51.797483</v>
      </c>
      <c r="BO60" s="5">
        <v>-108.569417</v>
      </c>
      <c r="BP60" s="5">
        <v>1.6</v>
      </c>
      <c r="BQ60" s="28">
        <v>14.034012691599999</v>
      </c>
      <c r="BR60" s="19">
        <v>16</v>
      </c>
      <c r="BS60" s="19">
        <v>12</v>
      </c>
      <c r="BT60" s="19">
        <v>17</v>
      </c>
      <c r="BU60" s="19">
        <v>22</v>
      </c>
      <c r="BV60" s="19">
        <v>36</v>
      </c>
      <c r="BW60" s="19">
        <v>61</v>
      </c>
      <c r="BX60" s="19">
        <v>59</v>
      </c>
      <c r="BY60" s="19">
        <v>44</v>
      </c>
      <c r="BZ60" s="19">
        <v>30</v>
      </c>
      <c r="CA60" s="19">
        <v>15</v>
      </c>
      <c r="CB60" s="19">
        <v>14</v>
      </c>
      <c r="CC60" s="19">
        <v>15</v>
      </c>
      <c r="CD60" s="19">
        <v>341</v>
      </c>
      <c r="CE60" s="35">
        <f t="shared" si="39"/>
        <v>19.666666666666668</v>
      </c>
      <c r="CF60" s="35">
        <f t="shared" si="40"/>
        <v>14.333333333333334</v>
      </c>
      <c r="CG60" s="35">
        <f t="shared" si="41"/>
        <v>25</v>
      </c>
      <c r="CH60" s="35">
        <f t="shared" si="42"/>
        <v>54.666666666666664</v>
      </c>
      <c r="CI60" s="19">
        <v>592</v>
      </c>
      <c r="CJ60" s="19">
        <v>-22.2</v>
      </c>
      <c r="CK60" s="19">
        <v>-18.2</v>
      </c>
      <c r="CL60" s="19">
        <v>-12</v>
      </c>
      <c r="CM60" s="19">
        <v>-2.2999999999999998</v>
      </c>
      <c r="CN60" s="19">
        <v>4.2</v>
      </c>
      <c r="CO60" s="19">
        <v>8.6999999999999993</v>
      </c>
      <c r="CP60" s="19">
        <v>11.2</v>
      </c>
      <c r="CQ60" s="19">
        <v>10.1</v>
      </c>
      <c r="CR60" s="19">
        <v>4.5</v>
      </c>
      <c r="CS60" s="19">
        <v>-1.5</v>
      </c>
      <c r="CT60" s="19">
        <v>-10.4</v>
      </c>
      <c r="CU60" s="19">
        <v>-17.8</v>
      </c>
      <c r="CV60" s="19">
        <v>-12.4</v>
      </c>
      <c r="CW60" s="19">
        <v>-7.7</v>
      </c>
      <c r="CX60" s="19">
        <v>-1.4</v>
      </c>
      <c r="CY60" s="19">
        <v>10</v>
      </c>
      <c r="CZ60" s="19">
        <v>18.5</v>
      </c>
      <c r="DA60" s="19">
        <v>22.6</v>
      </c>
      <c r="DB60" s="19">
        <v>25.5</v>
      </c>
      <c r="DC60" s="19">
        <v>24.7</v>
      </c>
      <c r="DD60" s="19">
        <v>18</v>
      </c>
      <c r="DE60" s="19">
        <v>11.3</v>
      </c>
      <c r="DF60" s="19">
        <v>-0.7</v>
      </c>
      <c r="DG60" s="19">
        <v>-8.1999999999999993</v>
      </c>
      <c r="DH60" s="21">
        <v>2.2000000000000002</v>
      </c>
      <c r="DI60" s="21">
        <v>-17.3</v>
      </c>
      <c r="DJ60" s="21">
        <v>-13</v>
      </c>
      <c r="DK60" s="21">
        <v>-6.7</v>
      </c>
      <c r="DL60" s="21">
        <v>3.8</v>
      </c>
      <c r="DM60" s="21">
        <v>11.3</v>
      </c>
      <c r="DN60" s="21">
        <v>15.6</v>
      </c>
      <c r="DO60" s="21">
        <v>18.3</v>
      </c>
      <c r="DP60" s="21">
        <v>17.399999999999999</v>
      </c>
      <c r="DQ60" s="21">
        <v>11.2</v>
      </c>
      <c r="DR60" s="21">
        <v>4.9000000000000004</v>
      </c>
      <c r="DS60" s="21">
        <v>-5.6</v>
      </c>
      <c r="DT60" s="21">
        <v>-13</v>
      </c>
      <c r="DU60" s="35">
        <f t="shared" si="43"/>
        <v>3.5000000000000004</v>
      </c>
      <c r="DV60" s="35">
        <f t="shared" si="44"/>
        <v>-14.433333333333332</v>
      </c>
      <c r="DW60" s="35">
        <f t="shared" si="45"/>
        <v>2.8000000000000003</v>
      </c>
      <c r="DX60" s="35">
        <f t="shared" si="46"/>
        <v>17.099999999999998</v>
      </c>
      <c r="DY60" s="28">
        <v>2.1196078431372545</v>
      </c>
      <c r="DZ60" s="28">
        <v>6.9196078431372579</v>
      </c>
      <c r="EA60" s="28">
        <v>7.0980392156862759</v>
      </c>
      <c r="EB60" s="7">
        <v>22.73</v>
      </c>
      <c r="EC60" s="5">
        <v>22.73</v>
      </c>
      <c r="ED60" s="28">
        <v>29.5</v>
      </c>
      <c r="EE60" s="28">
        <v>0.14676900000000001</v>
      </c>
      <c r="EF60" s="7">
        <v>63.900000000000006</v>
      </c>
      <c r="EG60" s="7">
        <v>4.6499999999999995</v>
      </c>
      <c r="EH60" s="53">
        <v>5504.666666666667</v>
      </c>
      <c r="EI60" s="53">
        <v>5251.333333333333</v>
      </c>
      <c r="EJ60" s="7">
        <v>2.98</v>
      </c>
      <c r="EK60" s="7">
        <v>8.3000000000000007</v>
      </c>
      <c r="EL60" s="7">
        <v>9.0166666666666657</v>
      </c>
      <c r="EM60" s="7">
        <v>0</v>
      </c>
      <c r="EN60" s="7">
        <v>0</v>
      </c>
      <c r="EO60" s="15">
        <v>576.95000000000005</v>
      </c>
      <c r="EP60" s="15">
        <v>654.04999999999995</v>
      </c>
      <c r="EQ60" s="15">
        <v>52.25</v>
      </c>
      <c r="ER60" s="15">
        <v>1749.34</v>
      </c>
      <c r="ES60" s="15">
        <v>996.1</v>
      </c>
      <c r="ET60" s="15">
        <v>123.75</v>
      </c>
      <c r="EU60" s="15">
        <v>22.55</v>
      </c>
      <c r="EV60" s="15">
        <v>166.08</v>
      </c>
      <c r="EW60" s="15">
        <v>49.18</v>
      </c>
    </row>
    <row r="61" spans="1:153" x14ac:dyDescent="0.2">
      <c r="A61" s="6" t="s">
        <v>94</v>
      </c>
      <c r="B61" s="4">
        <v>34.845140745661716</v>
      </c>
      <c r="C61" s="4">
        <v>0.79095938846202873</v>
      </c>
      <c r="D61" s="36">
        <v>1.661554931511301</v>
      </c>
      <c r="E61" s="4">
        <v>0.79186763346265188</v>
      </c>
      <c r="F61" s="36">
        <v>0.53747510712347801</v>
      </c>
      <c r="G61" s="4">
        <v>0.51852180161136874</v>
      </c>
      <c r="H61" s="36">
        <v>0.18771964886545173</v>
      </c>
      <c r="I61" s="4">
        <v>5.969693101036782</v>
      </c>
      <c r="J61" s="4">
        <v>0.4916409750666722</v>
      </c>
      <c r="K61" s="72">
        <f t="shared" si="9"/>
        <v>45.794573332801455</v>
      </c>
      <c r="L61" s="4">
        <v>11.317710066065004</v>
      </c>
      <c r="M61" s="4">
        <v>11.653452107887238</v>
      </c>
      <c r="N61" s="36">
        <v>0.92534470969216553</v>
      </c>
      <c r="O61" s="4">
        <v>0.59928903988482063</v>
      </c>
      <c r="P61" s="4">
        <v>1.0030681605526284</v>
      </c>
      <c r="Q61" s="4">
        <v>0.10526532761719816</v>
      </c>
      <c r="R61" s="4">
        <v>0.11641701199730292</v>
      </c>
      <c r="S61" s="36">
        <v>0</v>
      </c>
      <c r="T61" s="4">
        <v>12.191789480160244</v>
      </c>
      <c r="U61" s="4">
        <v>14.02068886388793</v>
      </c>
      <c r="V61" s="4">
        <v>5.1329276511759101</v>
      </c>
      <c r="W61" s="4">
        <v>4.9709559161172328</v>
      </c>
      <c r="X61" s="36">
        <v>0.13591570463728161</v>
      </c>
      <c r="Y61" s="4">
        <v>0.29723324702334619</v>
      </c>
      <c r="Z61" s="4">
        <v>0.27653790805174905</v>
      </c>
      <c r="AA61" s="4">
        <v>9.7860645230761172</v>
      </c>
      <c r="AB61" s="4">
        <v>4.8765160882515142</v>
      </c>
      <c r="AC61" s="4">
        <v>0.84196678934829761</v>
      </c>
      <c r="AD61" s="72">
        <f t="shared" si="10"/>
        <v>78.251142595425989</v>
      </c>
      <c r="AE61" s="36">
        <v>0.38001682748520527</v>
      </c>
      <c r="AF61" s="36">
        <v>0.10132330949341291</v>
      </c>
      <c r="AG61" s="36">
        <v>0.30284717326515193</v>
      </c>
      <c r="AH61" s="13">
        <v>0</v>
      </c>
      <c r="AI61" s="65" t="s">
        <v>94</v>
      </c>
      <c r="AJ61" s="67">
        <v>590.94346113309882</v>
      </c>
      <c r="AK61" s="68">
        <f t="shared" si="11"/>
        <v>5.9094346113309874E-4</v>
      </c>
      <c r="AL61" s="70">
        <v>2.68</v>
      </c>
      <c r="AM61" s="60">
        <f t="shared" si="47"/>
        <v>158026.92362364632</v>
      </c>
      <c r="AN61" s="60">
        <f t="shared" si="13"/>
        <v>3587.0963983825163</v>
      </c>
      <c r="AO61" s="60">
        <f t="shared" si="14"/>
        <v>7535.3523802632299</v>
      </c>
      <c r="AP61" s="60">
        <f t="shared" si="15"/>
        <v>3591.2153992036829</v>
      </c>
      <c r="AQ61" s="60">
        <f t="shared" si="16"/>
        <v>2437.5145539794557</v>
      </c>
      <c r="AR61" s="60">
        <f t="shared" si="17"/>
        <v>2351.5590233521152</v>
      </c>
      <c r="AS61" s="60">
        <f t="shared" si="18"/>
        <v>851.33128979000503</v>
      </c>
      <c r="AT61" s="60">
        <f t="shared" si="19"/>
        <v>27073.279531855515</v>
      </c>
      <c r="AU61" s="60">
        <f t="shared" si="20"/>
        <v>2229.6512269587797</v>
      </c>
      <c r="AV61" s="60">
        <f t="shared" si="21"/>
        <v>51327.18266971843</v>
      </c>
      <c r="AW61" s="60">
        <f t="shared" si="22"/>
        <v>52849.813397128964</v>
      </c>
      <c r="AX61" s="60">
        <f t="shared" si="23"/>
        <v>4196.5500679538754</v>
      </c>
      <c r="AY61" s="60">
        <f t="shared" si="24"/>
        <v>2717.8482080362292</v>
      </c>
      <c r="AZ61" s="60">
        <f t="shared" si="36"/>
        <v>4549.0353089389264</v>
      </c>
      <c r="BA61" s="60">
        <f t="shared" si="25"/>
        <v>477.39097996474987</v>
      </c>
      <c r="BB61" s="60">
        <f t="shared" si="26"/>
        <v>527.9652160877373</v>
      </c>
      <c r="BC61" s="60">
        <f t="shared" si="27"/>
        <v>0</v>
      </c>
      <c r="BD61" s="60">
        <f t="shared" si="37"/>
        <v>55291.238427749115</v>
      </c>
      <c r="BE61" s="60">
        <f t="shared" si="28"/>
        <v>63585.518119061649</v>
      </c>
      <c r="BF61" s="60">
        <f t="shared" si="29"/>
        <v>23278.447110277964</v>
      </c>
      <c r="BG61" s="60">
        <f t="shared" si="30"/>
        <v>22543.885720724851</v>
      </c>
      <c r="BH61" s="60">
        <f t="shared" si="31"/>
        <v>616.39414323915071</v>
      </c>
      <c r="BI61" s="60">
        <f t="shared" si="32"/>
        <v>1347.9886899757948</v>
      </c>
      <c r="BJ61" s="60">
        <f t="shared" si="33"/>
        <v>1254.132827119588</v>
      </c>
      <c r="BK61" s="60">
        <f t="shared" si="38"/>
        <v>44380.985063369611</v>
      </c>
      <c r="BL61" s="60">
        <f t="shared" si="34"/>
        <v>22115.589690179349</v>
      </c>
      <c r="BM61" s="60">
        <f t="shared" si="35"/>
        <v>3818.4211246314317</v>
      </c>
      <c r="BN61" s="5">
        <v>50.781067</v>
      </c>
      <c r="BO61" s="5">
        <v>-103.952433</v>
      </c>
      <c r="BP61" s="5">
        <v>12.5</v>
      </c>
      <c r="BQ61" s="28">
        <v>18.691252566700001</v>
      </c>
      <c r="BR61" s="19">
        <v>19</v>
      </c>
      <c r="BS61" s="19">
        <v>13</v>
      </c>
      <c r="BT61" s="19">
        <v>18</v>
      </c>
      <c r="BU61" s="19">
        <v>21</v>
      </c>
      <c r="BV61" s="19">
        <v>49</v>
      </c>
      <c r="BW61" s="19">
        <v>71</v>
      </c>
      <c r="BX61" s="19">
        <v>60</v>
      </c>
      <c r="BY61" s="19">
        <v>49</v>
      </c>
      <c r="BZ61" s="19">
        <v>44</v>
      </c>
      <c r="CA61" s="19">
        <v>22</v>
      </c>
      <c r="CB61" s="19">
        <v>16</v>
      </c>
      <c r="CC61" s="19">
        <v>18</v>
      </c>
      <c r="CD61" s="19">
        <v>400</v>
      </c>
      <c r="CE61" s="35">
        <f t="shared" si="39"/>
        <v>27.333333333333332</v>
      </c>
      <c r="CF61" s="35">
        <f t="shared" si="40"/>
        <v>16.666666666666668</v>
      </c>
      <c r="CG61" s="35">
        <f t="shared" si="41"/>
        <v>29.333333333333332</v>
      </c>
      <c r="CH61" s="35">
        <f t="shared" si="42"/>
        <v>60</v>
      </c>
      <c r="CI61" s="19">
        <v>476</v>
      </c>
      <c r="CJ61" s="19">
        <v>-23.1</v>
      </c>
      <c r="CK61" s="19">
        <v>-19.2</v>
      </c>
      <c r="CL61" s="19">
        <v>-12.5</v>
      </c>
      <c r="CM61" s="19">
        <v>-2.4</v>
      </c>
      <c r="CN61" s="19">
        <v>4.2</v>
      </c>
      <c r="CO61" s="19">
        <v>9.4</v>
      </c>
      <c r="CP61" s="19">
        <v>12</v>
      </c>
      <c r="CQ61" s="19">
        <v>10.6</v>
      </c>
      <c r="CR61" s="19">
        <v>4.9000000000000004</v>
      </c>
      <c r="CS61" s="19">
        <v>-0.8</v>
      </c>
      <c r="CT61" s="19">
        <v>-10.199999999999999</v>
      </c>
      <c r="CU61" s="19">
        <v>-18.5</v>
      </c>
      <c r="CV61" s="19">
        <v>-12.3</v>
      </c>
      <c r="CW61" s="19">
        <v>-7.7</v>
      </c>
      <c r="CX61" s="19">
        <v>-1.3</v>
      </c>
      <c r="CY61" s="19">
        <v>9.5</v>
      </c>
      <c r="CZ61" s="19">
        <v>18</v>
      </c>
      <c r="DA61" s="19">
        <v>22.6</v>
      </c>
      <c r="DB61" s="19">
        <v>25.8</v>
      </c>
      <c r="DC61" s="19">
        <v>24.9</v>
      </c>
      <c r="DD61" s="19">
        <v>18.2</v>
      </c>
      <c r="DE61" s="19">
        <v>11.9</v>
      </c>
      <c r="DF61" s="19">
        <v>-0.3</v>
      </c>
      <c r="DG61" s="19">
        <v>-8.3000000000000007</v>
      </c>
      <c r="DH61" s="21">
        <v>2.2999999999999998</v>
      </c>
      <c r="DI61" s="21">
        <v>-17.7</v>
      </c>
      <c r="DJ61" s="21">
        <v>-13.5</v>
      </c>
      <c r="DK61" s="21">
        <v>-6.9</v>
      </c>
      <c r="DL61" s="21">
        <v>3.5</v>
      </c>
      <c r="DM61" s="21">
        <v>11.1</v>
      </c>
      <c r="DN61" s="21">
        <v>16</v>
      </c>
      <c r="DO61" s="21">
        <v>18.899999999999999</v>
      </c>
      <c r="DP61" s="21">
        <v>17.7</v>
      </c>
      <c r="DQ61" s="21">
        <v>11.5</v>
      </c>
      <c r="DR61" s="21">
        <v>5.5</v>
      </c>
      <c r="DS61" s="21">
        <v>-5.3</v>
      </c>
      <c r="DT61" s="21">
        <v>-13.4</v>
      </c>
      <c r="DU61" s="35">
        <f t="shared" si="43"/>
        <v>3.9</v>
      </c>
      <c r="DV61" s="35">
        <f t="shared" si="44"/>
        <v>-14.866666666666667</v>
      </c>
      <c r="DW61" s="35">
        <f t="shared" si="45"/>
        <v>2.5666666666666664</v>
      </c>
      <c r="DX61" s="35">
        <f t="shared" si="46"/>
        <v>17.533333333333331</v>
      </c>
      <c r="DY61" s="28">
        <v>3.188636363636363</v>
      </c>
      <c r="DZ61" s="28">
        <v>7.206818181818182</v>
      </c>
      <c r="EA61" s="28">
        <v>7.3750000000000009</v>
      </c>
      <c r="EB61" s="7">
        <v>21.13</v>
      </c>
      <c r="EC61" s="5">
        <v>22.3</v>
      </c>
      <c r="ED61" s="5"/>
      <c r="EE61" s="28">
        <v>0.149812</v>
      </c>
      <c r="EF61" s="7">
        <v>54.233333333333348</v>
      </c>
      <c r="EG61" s="7">
        <v>4.1058333333333339</v>
      </c>
      <c r="EH61" s="53">
        <v>1529.9166666666667</v>
      </c>
      <c r="EI61" s="53">
        <v>1417.0833333333333</v>
      </c>
      <c r="EJ61" s="7">
        <v>0.77083333333333337</v>
      </c>
      <c r="EK61" s="7"/>
      <c r="EL61" s="7">
        <v>8.7774999999999999</v>
      </c>
      <c r="EM61" s="7">
        <v>0</v>
      </c>
      <c r="EN61" s="7">
        <v>0</v>
      </c>
      <c r="EO61" s="15">
        <v>228.85</v>
      </c>
      <c r="EP61" s="15">
        <v>262.18</v>
      </c>
      <c r="EQ61" s="15">
        <v>67.150000000000006</v>
      </c>
      <c r="ER61" s="15">
        <v>399.31</v>
      </c>
      <c r="ES61" s="15">
        <v>158.4</v>
      </c>
      <c r="ET61" s="15">
        <v>56.6</v>
      </c>
      <c r="EU61" s="15">
        <v>19.59</v>
      </c>
      <c r="EV61" s="15">
        <v>69.11</v>
      </c>
      <c r="EW61" s="15">
        <v>16.8</v>
      </c>
    </row>
    <row r="62" spans="1:153" x14ac:dyDescent="0.2">
      <c r="A62" s="6" t="s">
        <v>34</v>
      </c>
      <c r="B62" s="1">
        <v>17.947274941310997</v>
      </c>
      <c r="C62" s="1">
        <v>2.6628737857223927</v>
      </c>
      <c r="D62" s="36">
        <v>3.7994114129815895</v>
      </c>
      <c r="E62" s="1">
        <v>1.6131513840938747</v>
      </c>
      <c r="F62" s="36">
        <v>0.83692819594748002</v>
      </c>
      <c r="G62" s="1">
        <v>1.3616739730243093</v>
      </c>
      <c r="H62" s="36">
        <v>0.32854614152344386</v>
      </c>
      <c r="I62" s="1">
        <v>17.68741579795341</v>
      </c>
      <c r="J62" s="1">
        <v>0.91459463364112237</v>
      </c>
      <c r="K62" s="72">
        <f t="shared" si="9"/>
        <v>47.151870266198621</v>
      </c>
      <c r="L62" s="1">
        <v>5.859784272922532</v>
      </c>
      <c r="M62" s="1">
        <v>24.017659794106088</v>
      </c>
      <c r="N62" s="36">
        <v>1.350124620021667</v>
      </c>
      <c r="O62" s="1">
        <v>0.72491391575518815</v>
      </c>
      <c r="P62" s="1">
        <v>1.9215461378643375</v>
      </c>
      <c r="Q62" s="1">
        <v>9.1498478924049054E-2</v>
      </c>
      <c r="R62" s="1">
        <v>0</v>
      </c>
      <c r="S62" s="36">
        <v>0</v>
      </c>
      <c r="T62" s="1">
        <v>10.631872893988072</v>
      </c>
      <c r="U62" s="1">
        <v>24.478094550300817</v>
      </c>
      <c r="V62" s="1">
        <v>8.9185304381954662</v>
      </c>
      <c r="W62" s="1">
        <v>8.3069194331091332</v>
      </c>
      <c r="X62" s="36">
        <v>0.20508681411350813</v>
      </c>
      <c r="Y62" s="1">
        <v>0.88848670491240556</v>
      </c>
      <c r="Z62" s="1">
        <v>0.76489416330759896</v>
      </c>
      <c r="AA62" s="1">
        <v>17.719533726658138</v>
      </c>
      <c r="AB62" s="1">
        <v>12.098148682421256</v>
      </c>
      <c r="AC62" s="1">
        <v>3.5745188096680489</v>
      </c>
      <c r="AD62" s="72">
        <f t="shared" si="10"/>
        <v>121.55161343626831</v>
      </c>
      <c r="AE62" s="36">
        <v>0.12103204728691461</v>
      </c>
      <c r="AF62" s="36">
        <v>0.22507042857641937</v>
      </c>
      <c r="AG62" s="36">
        <v>1.1121023854711904</v>
      </c>
      <c r="AH62" s="13">
        <v>0</v>
      </c>
      <c r="AI62" s="65" t="s">
        <v>34</v>
      </c>
      <c r="AJ62" s="67">
        <v>1550.8698669035714</v>
      </c>
      <c r="AK62" s="68">
        <f t="shared" si="11"/>
        <v>1.5508698669035714E-3</v>
      </c>
      <c r="AL62" s="70">
        <v>3.68</v>
      </c>
      <c r="AM62" s="60">
        <f t="shared" si="47"/>
        <v>42586.404696797828</v>
      </c>
      <c r="AN62" s="60">
        <f t="shared" si="13"/>
        <v>6318.6317179684447</v>
      </c>
      <c r="AO62" s="60">
        <f t="shared" si="14"/>
        <v>9015.4785376596665</v>
      </c>
      <c r="AP62" s="60">
        <f t="shared" si="15"/>
        <v>3827.7854384506954</v>
      </c>
      <c r="AQ62" s="60">
        <f t="shared" si="16"/>
        <v>1985.915018928036</v>
      </c>
      <c r="AR62" s="60">
        <f t="shared" si="17"/>
        <v>3231.0642740994244</v>
      </c>
      <c r="AS62" s="60">
        <f t="shared" si="18"/>
        <v>779.59461758079851</v>
      </c>
      <c r="AT62" s="60">
        <f t="shared" si="19"/>
        <v>41969.794839347174</v>
      </c>
      <c r="AU62" s="60">
        <f t="shared" si="20"/>
        <v>2170.206748886817</v>
      </c>
      <c r="AV62" s="60">
        <f t="shared" si="21"/>
        <v>13904.458771520967</v>
      </c>
      <c r="AW62" s="60">
        <f t="shared" si="22"/>
        <v>56990.589557831634</v>
      </c>
      <c r="AX62" s="60">
        <f t="shared" si="23"/>
        <v>3203.6592545315466</v>
      </c>
      <c r="AY62" s="60">
        <f t="shared" si="24"/>
        <v>1720.1206025785536</v>
      </c>
      <c r="AZ62" s="60">
        <f t="shared" si="36"/>
        <v>4559.5635960476338</v>
      </c>
      <c r="BA62" s="60">
        <f t="shared" si="25"/>
        <v>217.11325342388415</v>
      </c>
      <c r="BB62" s="60">
        <f t="shared" si="26"/>
        <v>0</v>
      </c>
      <c r="BC62" s="60">
        <f t="shared" si="27"/>
        <v>0</v>
      </c>
      <c r="BD62" s="60">
        <f t="shared" si="37"/>
        <v>25227.965985303916</v>
      </c>
      <c r="BE62" s="60">
        <f t="shared" si="28"/>
        <v>58083.137642591064</v>
      </c>
      <c r="BF62" s="60">
        <f t="shared" si="29"/>
        <v>21162.44097132876</v>
      </c>
      <c r="BG62" s="60">
        <f t="shared" si="30"/>
        <v>19711.172527244889</v>
      </c>
      <c r="BH62" s="60">
        <f t="shared" si="31"/>
        <v>486.64268488533105</v>
      </c>
      <c r="BI62" s="60">
        <f t="shared" si="32"/>
        <v>2108.2562398389477</v>
      </c>
      <c r="BJ62" s="60">
        <f t="shared" si="33"/>
        <v>1814.9882082575668</v>
      </c>
      <c r="BK62" s="60">
        <f t="shared" si="38"/>
        <v>42046.006248283367</v>
      </c>
      <c r="BL62" s="60">
        <f t="shared" si="34"/>
        <v>28707.23592057413</v>
      </c>
      <c r="BM62" s="60">
        <f t="shared" si="35"/>
        <v>8481.8394504252192</v>
      </c>
      <c r="BN62" s="5">
        <v>51.445610000000002</v>
      </c>
      <c r="BO62" s="5">
        <v>-104.94052000000001</v>
      </c>
      <c r="BP62" s="5">
        <v>0.5</v>
      </c>
      <c r="BQ62" s="28">
        <v>1.43284814363</v>
      </c>
      <c r="BR62" s="19">
        <v>17</v>
      </c>
      <c r="BS62" s="19">
        <v>14</v>
      </c>
      <c r="BT62" s="19">
        <v>20</v>
      </c>
      <c r="BU62" s="19">
        <v>21</v>
      </c>
      <c r="BV62" s="19">
        <v>43</v>
      </c>
      <c r="BW62" s="19">
        <v>69</v>
      </c>
      <c r="BX62" s="19">
        <v>60</v>
      </c>
      <c r="BY62" s="19">
        <v>44</v>
      </c>
      <c r="BZ62" s="19">
        <v>40</v>
      </c>
      <c r="CA62" s="19">
        <v>20</v>
      </c>
      <c r="CB62" s="19">
        <v>14</v>
      </c>
      <c r="CC62" s="19">
        <v>18</v>
      </c>
      <c r="CD62" s="19">
        <v>380</v>
      </c>
      <c r="CE62" s="35">
        <f t="shared" si="39"/>
        <v>24.666666666666668</v>
      </c>
      <c r="CF62" s="35">
        <f t="shared" si="40"/>
        <v>16.333333333333332</v>
      </c>
      <c r="CG62" s="35">
        <f t="shared" si="41"/>
        <v>28</v>
      </c>
      <c r="CH62" s="35">
        <f t="shared" si="42"/>
        <v>57.666666666666664</v>
      </c>
      <c r="CI62" s="19">
        <v>523</v>
      </c>
      <c r="CJ62" s="19">
        <v>-22.7</v>
      </c>
      <c r="CK62" s="19">
        <v>-18.8</v>
      </c>
      <c r="CL62" s="19">
        <v>-12.4</v>
      </c>
      <c r="CM62" s="19">
        <v>-2.1</v>
      </c>
      <c r="CN62" s="19">
        <v>4.5999999999999996</v>
      </c>
      <c r="CO62" s="19">
        <v>9.5</v>
      </c>
      <c r="CP62" s="19">
        <v>12.1</v>
      </c>
      <c r="CQ62" s="19">
        <v>10.9</v>
      </c>
      <c r="CR62" s="19">
        <v>5.3</v>
      </c>
      <c r="CS62" s="19">
        <v>-0.5</v>
      </c>
      <c r="CT62" s="19">
        <v>-9.6</v>
      </c>
      <c r="CU62" s="19">
        <v>-17.8</v>
      </c>
      <c r="CV62" s="19">
        <v>-13</v>
      </c>
      <c r="CW62" s="19">
        <v>-8.6999999999999993</v>
      </c>
      <c r="CX62" s="19">
        <v>-2.5</v>
      </c>
      <c r="CY62" s="19">
        <v>9</v>
      </c>
      <c r="CZ62" s="19">
        <v>17.8</v>
      </c>
      <c r="DA62" s="19">
        <v>22.2</v>
      </c>
      <c r="DB62" s="19">
        <v>25.3</v>
      </c>
      <c r="DC62" s="19">
        <v>24.7</v>
      </c>
      <c r="DD62" s="19">
        <v>17.7</v>
      </c>
      <c r="DE62" s="19">
        <v>11</v>
      </c>
      <c r="DF62" s="19">
        <v>-0.9</v>
      </c>
      <c r="DG62" s="19">
        <v>-8.6999999999999993</v>
      </c>
      <c r="DH62" s="21">
        <v>2.2000000000000002</v>
      </c>
      <c r="DI62" s="21">
        <v>-17.899999999999999</v>
      </c>
      <c r="DJ62" s="21">
        <v>-13.8</v>
      </c>
      <c r="DK62" s="21">
        <v>-7.5</v>
      </c>
      <c r="DL62" s="21">
        <v>3.4</v>
      </c>
      <c r="DM62" s="21">
        <v>11.2</v>
      </c>
      <c r="DN62" s="21">
        <v>15.8</v>
      </c>
      <c r="DO62" s="21">
        <v>18.7</v>
      </c>
      <c r="DP62" s="21">
        <v>17.8</v>
      </c>
      <c r="DQ62" s="21">
        <v>11.5</v>
      </c>
      <c r="DR62" s="21">
        <v>5.2</v>
      </c>
      <c r="DS62" s="21">
        <v>-5.3</v>
      </c>
      <c r="DT62" s="21">
        <v>-13.3</v>
      </c>
      <c r="DU62" s="35">
        <f t="shared" si="43"/>
        <v>3.7999999999999994</v>
      </c>
      <c r="DV62" s="35">
        <f t="shared" si="44"/>
        <v>-15</v>
      </c>
      <c r="DW62" s="35">
        <f t="shared" si="45"/>
        <v>2.3666666666666667</v>
      </c>
      <c r="DX62" s="35">
        <f t="shared" si="46"/>
        <v>17.433333333333334</v>
      </c>
      <c r="DY62" s="28">
        <v>2.3769230769230765</v>
      </c>
      <c r="DZ62" s="28">
        <v>6.823076923076921</v>
      </c>
      <c r="EA62" s="28">
        <v>7.023076923076923</v>
      </c>
      <c r="EB62" s="7">
        <v>22.4</v>
      </c>
      <c r="EC62" s="5">
        <v>22.4</v>
      </c>
      <c r="ED62" s="5"/>
      <c r="EE62" s="28">
        <v>0.46257600000000004</v>
      </c>
      <c r="EF62" s="7">
        <v>190.5</v>
      </c>
      <c r="EG62" s="7">
        <v>14.23</v>
      </c>
      <c r="EH62" s="53">
        <v>5159</v>
      </c>
      <c r="EI62" s="53">
        <v>4907</v>
      </c>
      <c r="EJ62" s="7">
        <v>2.78</v>
      </c>
      <c r="EK62" s="7"/>
      <c r="EL62" s="7">
        <v>9.49</v>
      </c>
      <c r="EM62" s="7">
        <v>0</v>
      </c>
      <c r="EN62" s="7">
        <v>0</v>
      </c>
      <c r="EO62" s="15">
        <v>180.91</v>
      </c>
      <c r="EP62" s="15">
        <v>207.56</v>
      </c>
      <c r="EQ62" s="15">
        <v>130.69999999999999</v>
      </c>
      <c r="ER62" s="15">
        <v>2141.62</v>
      </c>
      <c r="ES62" s="15">
        <v>566.29999999999995</v>
      </c>
      <c r="ET62" s="15">
        <v>309.5</v>
      </c>
      <c r="EU62" s="15">
        <v>50</v>
      </c>
      <c r="EV62" s="15">
        <v>227.47</v>
      </c>
      <c r="EW62" s="15">
        <v>12.99</v>
      </c>
    </row>
    <row r="63" spans="1:153" x14ac:dyDescent="0.2">
      <c r="A63" s="6" t="s">
        <v>114</v>
      </c>
      <c r="B63" s="1">
        <v>167.75339289658439</v>
      </c>
      <c r="C63" s="1">
        <v>1.2154799057791834</v>
      </c>
      <c r="D63" s="36">
        <v>6.8727704854282816</v>
      </c>
      <c r="E63" s="1">
        <v>0.35669050880634845</v>
      </c>
      <c r="F63" s="36">
        <v>0.15081320154608521</v>
      </c>
      <c r="G63" s="1">
        <v>0.12325920489577775</v>
      </c>
      <c r="H63" s="36">
        <v>8.6590070359252536E-2</v>
      </c>
      <c r="I63" s="1">
        <v>1.6687734987622473</v>
      </c>
      <c r="J63" s="1">
        <v>0.12935809517700858</v>
      </c>
      <c r="K63" s="72">
        <f t="shared" si="9"/>
        <v>178.35712786733853</v>
      </c>
      <c r="L63" s="1">
        <v>71.818628594144414</v>
      </c>
      <c r="M63" s="1">
        <v>71.791741999632677</v>
      </c>
      <c r="N63" s="36">
        <v>0</v>
      </c>
      <c r="O63" s="1">
        <v>1.7170447473131647</v>
      </c>
      <c r="P63" s="1">
        <v>1.8100194128560514</v>
      </c>
      <c r="Q63" s="1">
        <v>6.9993742099253881E-2</v>
      </c>
      <c r="R63" s="1">
        <v>6.9993742099253881E-2</v>
      </c>
      <c r="S63" s="36">
        <v>0</v>
      </c>
      <c r="T63" s="1">
        <v>38.800467532501699</v>
      </c>
      <c r="U63" s="1">
        <v>60.307307947637419</v>
      </c>
      <c r="V63" s="1">
        <v>13.096388985277708</v>
      </c>
      <c r="W63" s="1">
        <v>11.855040360646806</v>
      </c>
      <c r="X63" s="36">
        <v>0.11676757745266889</v>
      </c>
      <c r="Y63" s="1">
        <v>0.70225501609301133</v>
      </c>
      <c r="Z63" s="1">
        <v>0.35306040559520063</v>
      </c>
      <c r="AA63" s="1">
        <v>37.983365457536266</v>
      </c>
      <c r="AB63" s="1">
        <v>12.030503528191597</v>
      </c>
      <c r="AC63" s="1">
        <v>1.753379599798049</v>
      </c>
      <c r="AD63" s="72">
        <f t="shared" si="10"/>
        <v>324.27595864887525</v>
      </c>
      <c r="AE63" s="36">
        <v>1.4191797782788236</v>
      </c>
      <c r="AF63" s="36">
        <v>0.31301325854555118</v>
      </c>
      <c r="AG63" s="36">
        <v>1.6512131126692147</v>
      </c>
      <c r="AH63" s="13">
        <v>0</v>
      </c>
      <c r="AI63" s="65" t="s">
        <v>114</v>
      </c>
      <c r="AJ63" s="67">
        <v>1686.9455826498508</v>
      </c>
      <c r="AK63" s="68">
        <f t="shared" si="11"/>
        <v>1.6869455826498507E-3</v>
      </c>
      <c r="AL63" s="70">
        <v>3.39</v>
      </c>
      <c r="AM63" s="60">
        <f t="shared" si="47"/>
        <v>337108.68196834985</v>
      </c>
      <c r="AN63" s="60">
        <f t="shared" si="13"/>
        <v>2442.5665670370913</v>
      </c>
      <c r="AO63" s="60">
        <f t="shared" si="14"/>
        <v>13811.169835724242</v>
      </c>
      <c r="AP63" s="60">
        <f t="shared" si="15"/>
        <v>716.78709573674712</v>
      </c>
      <c r="AQ63" s="60">
        <f t="shared" si="16"/>
        <v>303.06653545880704</v>
      </c>
      <c r="AR63" s="60">
        <f t="shared" si="17"/>
        <v>247.69542591903331</v>
      </c>
      <c r="AS63" s="60">
        <f t="shared" si="18"/>
        <v>174.00699912131932</v>
      </c>
      <c r="AT63" s="60">
        <f t="shared" si="19"/>
        <v>3353.4823049346919</v>
      </c>
      <c r="AU63" s="60">
        <f t="shared" si="20"/>
        <v>259.95144547652012</v>
      </c>
      <c r="AV63" s="60">
        <f t="shared" si="21"/>
        <v>144323.06141832683</v>
      </c>
      <c r="AW63" s="60">
        <f t="shared" si="22"/>
        <v>144269.03148616294</v>
      </c>
      <c r="AX63" s="60">
        <f t="shared" si="23"/>
        <v>0</v>
      </c>
      <c r="AY63" s="60">
        <f t="shared" si="24"/>
        <v>3450.4857496638133</v>
      </c>
      <c r="AZ63" s="60">
        <f t="shared" si="36"/>
        <v>3637.3229063759436</v>
      </c>
      <c r="BA63" s="60">
        <f t="shared" si="25"/>
        <v>140.65586238042937</v>
      </c>
      <c r="BB63" s="60">
        <f t="shared" si="26"/>
        <v>140.65586238042937</v>
      </c>
      <c r="BC63" s="60">
        <f t="shared" si="27"/>
        <v>0</v>
      </c>
      <c r="BD63" s="60">
        <f t="shared" si="37"/>
        <v>77971.44513017904</v>
      </c>
      <c r="BE63" s="60">
        <f t="shared" si="28"/>
        <v>121190.49721885762</v>
      </c>
      <c r="BF63" s="60">
        <f t="shared" si="29"/>
        <v>26317.836874354354</v>
      </c>
      <c r="BG63" s="60">
        <f t="shared" si="30"/>
        <v>23823.28584628351</v>
      </c>
      <c r="BH63" s="60">
        <f t="shared" si="31"/>
        <v>234.65018174608784</v>
      </c>
      <c r="BI63" s="60">
        <f t="shared" si="32"/>
        <v>1411.2159449837125</v>
      </c>
      <c r="BJ63" s="60">
        <f t="shared" si="33"/>
        <v>709.4922250471659</v>
      </c>
      <c r="BK63" s="60">
        <f t="shared" si="38"/>
        <v>76329.438379859494</v>
      </c>
      <c r="BL63" s="60">
        <f t="shared" si="34"/>
        <v>24175.887699060822</v>
      </c>
      <c r="BM63" s="60">
        <f t="shared" si="35"/>
        <v>3523.5024202610207</v>
      </c>
      <c r="BN63" s="5">
        <v>51.896616999999999</v>
      </c>
      <c r="BO63" s="5">
        <v>-106.81619999999999</v>
      </c>
      <c r="BP63" s="5">
        <v>2.5</v>
      </c>
      <c r="BQ63" s="28">
        <v>2.5867930176799998</v>
      </c>
      <c r="BR63" s="19">
        <v>17</v>
      </c>
      <c r="BS63" s="19">
        <v>14</v>
      </c>
      <c r="BT63" s="19">
        <v>17</v>
      </c>
      <c r="BU63" s="19">
        <v>21</v>
      </c>
      <c r="BV63" s="19">
        <v>39</v>
      </c>
      <c r="BW63" s="19">
        <v>60</v>
      </c>
      <c r="BX63" s="19">
        <v>57</v>
      </c>
      <c r="BY63" s="19">
        <v>39</v>
      </c>
      <c r="BZ63" s="19">
        <v>32</v>
      </c>
      <c r="CA63" s="19">
        <v>18</v>
      </c>
      <c r="CB63" s="19">
        <v>14</v>
      </c>
      <c r="CC63" s="19">
        <v>18</v>
      </c>
      <c r="CD63" s="19">
        <v>346</v>
      </c>
      <c r="CE63" s="35">
        <f t="shared" si="39"/>
        <v>21.333333333333332</v>
      </c>
      <c r="CF63" s="35">
        <f t="shared" si="40"/>
        <v>16.333333333333332</v>
      </c>
      <c r="CG63" s="35">
        <f t="shared" si="41"/>
        <v>25.666666666666668</v>
      </c>
      <c r="CH63" s="35">
        <f t="shared" si="42"/>
        <v>52</v>
      </c>
      <c r="CI63" s="19">
        <v>482</v>
      </c>
      <c r="CJ63" s="19">
        <v>-22.7</v>
      </c>
      <c r="CK63" s="19">
        <v>-19</v>
      </c>
      <c r="CL63" s="19">
        <v>-12.3</v>
      </c>
      <c r="CM63" s="19">
        <v>-2.2000000000000002</v>
      </c>
      <c r="CN63" s="19">
        <v>4.3</v>
      </c>
      <c r="CO63" s="19">
        <v>9.1</v>
      </c>
      <c r="CP63" s="19">
        <v>11.6</v>
      </c>
      <c r="CQ63" s="19">
        <v>10.199999999999999</v>
      </c>
      <c r="CR63" s="19">
        <v>4.7</v>
      </c>
      <c r="CS63" s="19">
        <v>-1.1000000000000001</v>
      </c>
      <c r="CT63" s="19">
        <v>-10.199999999999999</v>
      </c>
      <c r="CU63" s="19">
        <v>-18.2</v>
      </c>
      <c r="CV63" s="19">
        <v>-12.6</v>
      </c>
      <c r="CW63" s="19">
        <v>-8.1999999999999993</v>
      </c>
      <c r="CX63" s="19">
        <v>-1.5</v>
      </c>
      <c r="CY63" s="19">
        <v>10</v>
      </c>
      <c r="CZ63" s="19">
        <v>18.7</v>
      </c>
      <c r="DA63" s="19">
        <v>23.1</v>
      </c>
      <c r="DB63" s="19">
        <v>25.9</v>
      </c>
      <c r="DC63" s="19">
        <v>24.9</v>
      </c>
      <c r="DD63" s="19">
        <v>18.2</v>
      </c>
      <c r="DE63" s="19">
        <v>11.4</v>
      </c>
      <c r="DF63" s="19">
        <v>-0.7</v>
      </c>
      <c r="DG63" s="19">
        <v>-8.6</v>
      </c>
      <c r="DH63" s="21">
        <v>2.2999999999999998</v>
      </c>
      <c r="DI63" s="21">
        <v>-17.7</v>
      </c>
      <c r="DJ63" s="21">
        <v>-13.6</v>
      </c>
      <c r="DK63" s="21">
        <v>-6.9</v>
      </c>
      <c r="DL63" s="21">
        <v>3.9</v>
      </c>
      <c r="DM63" s="21">
        <v>11.5</v>
      </c>
      <c r="DN63" s="21">
        <v>16.100000000000001</v>
      </c>
      <c r="DO63" s="21">
        <v>18.7</v>
      </c>
      <c r="DP63" s="21">
        <v>17.5</v>
      </c>
      <c r="DQ63" s="21">
        <v>11.4</v>
      </c>
      <c r="DR63" s="21">
        <v>5.0999999999999996</v>
      </c>
      <c r="DS63" s="21">
        <v>-5.5</v>
      </c>
      <c r="DT63" s="21">
        <v>-13.4</v>
      </c>
      <c r="DU63" s="35">
        <f t="shared" si="43"/>
        <v>3.6666666666666665</v>
      </c>
      <c r="DV63" s="35">
        <f t="shared" si="44"/>
        <v>-14.9</v>
      </c>
      <c r="DW63" s="35">
        <f t="shared" si="45"/>
        <v>2.8333333333333335</v>
      </c>
      <c r="DX63" s="35">
        <f t="shared" si="46"/>
        <v>17.433333333333334</v>
      </c>
      <c r="DY63" s="28">
        <v>1.1000000000000001</v>
      </c>
      <c r="DZ63" s="28">
        <v>6.3</v>
      </c>
      <c r="EA63" s="28">
        <v>6.6</v>
      </c>
      <c r="EB63" s="7">
        <v>19.649999999999999</v>
      </c>
      <c r="EC63" s="5">
        <v>19.899999999999999</v>
      </c>
      <c r="ED63" s="28">
        <v>22</v>
      </c>
      <c r="EE63" s="28">
        <v>0.43358099999999999</v>
      </c>
      <c r="EF63" s="7">
        <v>88.100000000000009</v>
      </c>
      <c r="EG63" s="7">
        <v>7.1050000000000004</v>
      </c>
      <c r="EH63" s="53">
        <v>545.55000000000007</v>
      </c>
      <c r="EI63" s="53">
        <v>490.32500000000005</v>
      </c>
      <c r="EJ63" s="7">
        <v>0.26</v>
      </c>
      <c r="EK63" s="7">
        <v>0.2</v>
      </c>
      <c r="EL63" s="7">
        <v>8.6575000000000006</v>
      </c>
      <c r="EM63" s="7">
        <v>0</v>
      </c>
      <c r="EN63" s="7">
        <v>0</v>
      </c>
      <c r="EO63" s="15">
        <v>249.25</v>
      </c>
      <c r="EP63" s="15">
        <v>291.2</v>
      </c>
      <c r="EQ63" s="15">
        <v>32.57</v>
      </c>
      <c r="ER63" s="15">
        <v>31.49</v>
      </c>
      <c r="ES63" s="15">
        <v>53.48</v>
      </c>
      <c r="ET63" s="15">
        <v>33.68</v>
      </c>
      <c r="EU63" s="15">
        <v>5.4</v>
      </c>
      <c r="EV63" s="15">
        <v>26.94</v>
      </c>
      <c r="EW63" s="15">
        <v>12.74</v>
      </c>
    </row>
    <row r="64" spans="1:153" x14ac:dyDescent="0.2">
      <c r="A64" s="3" t="s">
        <v>43</v>
      </c>
      <c r="B64" s="2">
        <v>1.8523476394882148</v>
      </c>
      <c r="C64" s="2">
        <v>0.2819518956842465</v>
      </c>
      <c r="D64" s="37">
        <v>0.30415577099518104</v>
      </c>
      <c r="E64" s="2">
        <v>0.29598589353821397</v>
      </c>
      <c r="F64" s="37">
        <v>0.13605761894099128</v>
      </c>
      <c r="G64" s="2">
        <v>0.14397597568206855</v>
      </c>
      <c r="H64" s="37">
        <v>0</v>
      </c>
      <c r="I64" s="2">
        <v>2.2395783347602141</v>
      </c>
      <c r="J64" s="2">
        <v>0</v>
      </c>
      <c r="K64" s="72">
        <f t="shared" si="9"/>
        <v>5.2540531290891312</v>
      </c>
      <c r="L64" s="2">
        <v>0.57775200078839084</v>
      </c>
      <c r="M64" s="2">
        <v>2.7656958990129654</v>
      </c>
      <c r="N64" s="37">
        <v>0</v>
      </c>
      <c r="O64" s="2">
        <v>0</v>
      </c>
      <c r="P64" s="2">
        <v>0.13603433945928695</v>
      </c>
      <c r="Q64" s="2">
        <v>0</v>
      </c>
      <c r="R64" s="2">
        <v>0</v>
      </c>
      <c r="S64" s="37">
        <v>0</v>
      </c>
      <c r="T64" s="2">
        <v>1.0556677722697412</v>
      </c>
      <c r="U64" s="2">
        <v>2.2153956438396505</v>
      </c>
      <c r="V64" s="2">
        <v>1.0483618244378559</v>
      </c>
      <c r="W64" s="2">
        <v>0.583490031052734</v>
      </c>
      <c r="X64" s="37">
        <v>0</v>
      </c>
      <c r="Y64" s="2">
        <v>0</v>
      </c>
      <c r="Z64" s="2">
        <v>0</v>
      </c>
      <c r="AA64" s="2">
        <v>1.2623491645765255</v>
      </c>
      <c r="AB64" s="2">
        <v>1.0575258736697459</v>
      </c>
      <c r="AC64" s="2">
        <v>0.29681871996935627</v>
      </c>
      <c r="AD64" s="72">
        <f t="shared" si="10"/>
        <v>10.999091269076253</v>
      </c>
      <c r="AE64" s="37">
        <v>0</v>
      </c>
      <c r="AF64" s="37">
        <v>0</v>
      </c>
      <c r="AG64" s="37">
        <v>0</v>
      </c>
      <c r="AH64" s="11">
        <v>0</v>
      </c>
      <c r="AI64" s="65" t="s">
        <v>251</v>
      </c>
      <c r="AJ64" s="67">
        <v>779.87343125578411</v>
      </c>
      <c r="AK64" s="68">
        <f t="shared" si="11"/>
        <v>7.7987343125578406E-4</v>
      </c>
      <c r="AL64" s="70">
        <v>5.09</v>
      </c>
      <c r="AM64" s="60">
        <f t="shared" si="47"/>
        <v>12089.717519691547</v>
      </c>
      <c r="AN64" s="60">
        <f t="shared" si="13"/>
        <v>1840.2154651196429</v>
      </c>
      <c r="AO64" s="60">
        <f t="shared" si="14"/>
        <v>1985.1335002816709</v>
      </c>
      <c r="AP64" s="60">
        <f t="shared" si="15"/>
        <v>1931.8111602847805</v>
      </c>
      <c r="AQ64" s="60">
        <f t="shared" si="16"/>
        <v>888.00727484009838</v>
      </c>
      <c r="AR64" s="60">
        <f t="shared" si="17"/>
        <v>939.68801455600772</v>
      </c>
      <c r="AS64" s="60">
        <f t="shared" si="18"/>
        <v>0</v>
      </c>
      <c r="AT64" s="60">
        <f t="shared" si="19"/>
        <v>14617.056136370262</v>
      </c>
      <c r="AU64" s="60">
        <f t="shared" si="20"/>
        <v>0</v>
      </c>
      <c r="AV64" s="60">
        <f t="shared" si="21"/>
        <v>3770.8140400136231</v>
      </c>
      <c r="AW64" s="60">
        <f t="shared" si="22"/>
        <v>18050.867694400105</v>
      </c>
      <c r="AX64" s="60">
        <f t="shared" si="23"/>
        <v>0</v>
      </c>
      <c r="AY64" s="60">
        <f t="shared" si="24"/>
        <v>0</v>
      </c>
      <c r="AZ64" s="60">
        <f t="shared" si="36"/>
        <v>887.85533664458342</v>
      </c>
      <c r="BA64" s="60">
        <f t="shared" si="25"/>
        <v>0</v>
      </c>
      <c r="BB64" s="60">
        <f t="shared" si="26"/>
        <v>0</v>
      </c>
      <c r="BC64" s="60">
        <f t="shared" si="27"/>
        <v>0</v>
      </c>
      <c r="BD64" s="60">
        <f t="shared" si="37"/>
        <v>6890.0269524512405</v>
      </c>
      <c r="BE64" s="60">
        <f t="shared" si="28"/>
        <v>14459.222965175462</v>
      </c>
      <c r="BF64" s="60">
        <f t="shared" si="29"/>
        <v>6842.3432220228106</v>
      </c>
      <c r="BG64" s="60">
        <f t="shared" si="30"/>
        <v>3808.2644427007317</v>
      </c>
      <c r="BH64" s="60">
        <f t="shared" si="31"/>
        <v>0</v>
      </c>
      <c r="BI64" s="60">
        <f t="shared" si="32"/>
        <v>0</v>
      </c>
      <c r="BJ64" s="60">
        <f t="shared" si="33"/>
        <v>0</v>
      </c>
      <c r="BK64" s="60">
        <f t="shared" si="38"/>
        <v>8238.9744158204521</v>
      </c>
      <c r="BL64" s="60">
        <f t="shared" si="34"/>
        <v>6902.1542230402583</v>
      </c>
      <c r="BM64" s="60">
        <f t="shared" si="35"/>
        <v>1937.2467686343152</v>
      </c>
      <c r="BN64" s="5">
        <v>52.190533000000002</v>
      </c>
      <c r="BO64" s="5">
        <v>-106.284267</v>
      </c>
      <c r="BP64" s="5">
        <v>4</v>
      </c>
      <c r="BQ64" s="28">
        <v>2.5036772783200001</v>
      </c>
      <c r="BR64" s="19">
        <v>17</v>
      </c>
      <c r="BS64" s="19">
        <v>14</v>
      </c>
      <c r="BT64" s="19">
        <v>18</v>
      </c>
      <c r="BU64" s="19">
        <v>21</v>
      </c>
      <c r="BV64" s="19">
        <v>39</v>
      </c>
      <c r="BW64" s="19">
        <v>63</v>
      </c>
      <c r="BX64" s="19">
        <v>59</v>
      </c>
      <c r="BY64" s="19">
        <v>43</v>
      </c>
      <c r="BZ64" s="19">
        <v>35</v>
      </c>
      <c r="CA64" s="19">
        <v>19</v>
      </c>
      <c r="CB64" s="19">
        <v>15</v>
      </c>
      <c r="CC64" s="19">
        <v>19</v>
      </c>
      <c r="CD64" s="19">
        <v>362</v>
      </c>
      <c r="CE64" s="35">
        <f t="shared" si="39"/>
        <v>23</v>
      </c>
      <c r="CF64" s="35">
        <f t="shared" si="40"/>
        <v>16.666666666666668</v>
      </c>
      <c r="CG64" s="35">
        <f t="shared" si="41"/>
        <v>26</v>
      </c>
      <c r="CH64" s="35">
        <f t="shared" si="42"/>
        <v>55</v>
      </c>
      <c r="CI64" s="19">
        <v>506</v>
      </c>
      <c r="CJ64" s="19">
        <v>-22.7</v>
      </c>
      <c r="CK64" s="19">
        <v>-19.8</v>
      </c>
      <c r="CL64" s="19">
        <v>-13</v>
      </c>
      <c r="CM64" s="19">
        <v>-2.4</v>
      </c>
      <c r="CN64" s="19">
        <v>4.2</v>
      </c>
      <c r="CO64" s="19">
        <v>9</v>
      </c>
      <c r="CP64" s="19">
        <v>11.4</v>
      </c>
      <c r="CQ64" s="19">
        <v>9.9</v>
      </c>
      <c r="CR64" s="19">
        <v>4.5999999999999996</v>
      </c>
      <c r="CS64" s="19">
        <v>-1.2</v>
      </c>
      <c r="CT64" s="19">
        <v>-10.8</v>
      </c>
      <c r="CU64" s="19">
        <v>-18.3</v>
      </c>
      <c r="CV64" s="19">
        <v>-12.5</v>
      </c>
      <c r="CW64" s="19">
        <v>-8.8000000000000007</v>
      </c>
      <c r="CX64" s="19">
        <v>-2.1</v>
      </c>
      <c r="CY64" s="19">
        <v>9.5</v>
      </c>
      <c r="CZ64" s="19">
        <v>18.3</v>
      </c>
      <c r="DA64" s="19">
        <v>22.8</v>
      </c>
      <c r="DB64" s="19">
        <v>25.4</v>
      </c>
      <c r="DC64" s="19">
        <v>24.3</v>
      </c>
      <c r="DD64" s="19">
        <v>17.7</v>
      </c>
      <c r="DE64" s="19">
        <v>10.9</v>
      </c>
      <c r="DF64" s="19">
        <v>-1.7</v>
      </c>
      <c r="DG64" s="19">
        <v>-8.8000000000000007</v>
      </c>
      <c r="DH64" s="21">
        <v>1.9</v>
      </c>
      <c r="DI64" s="21">
        <v>-17.600000000000001</v>
      </c>
      <c r="DJ64" s="21">
        <v>-14.3</v>
      </c>
      <c r="DK64" s="21">
        <v>-7.6</v>
      </c>
      <c r="DL64" s="21">
        <v>3.5</v>
      </c>
      <c r="DM64" s="21">
        <v>11.2</v>
      </c>
      <c r="DN64" s="21">
        <v>15.9</v>
      </c>
      <c r="DO64" s="21">
        <v>18.399999999999999</v>
      </c>
      <c r="DP64" s="21">
        <v>17.100000000000001</v>
      </c>
      <c r="DQ64" s="21">
        <v>11.1</v>
      </c>
      <c r="DR64" s="21">
        <v>4.8</v>
      </c>
      <c r="DS64" s="21">
        <v>-6.3</v>
      </c>
      <c r="DT64" s="21">
        <v>-13.6</v>
      </c>
      <c r="DU64" s="35">
        <f t="shared" si="43"/>
        <v>3.1999999999999993</v>
      </c>
      <c r="DV64" s="35">
        <f t="shared" si="44"/>
        <v>-15.166666666666666</v>
      </c>
      <c r="DW64" s="35">
        <f t="shared" si="45"/>
        <v>2.3666666666666667</v>
      </c>
      <c r="DX64" s="35">
        <f t="shared" si="46"/>
        <v>17.133333333333333</v>
      </c>
      <c r="DY64" s="28">
        <v>2.277777777777779</v>
      </c>
      <c r="DZ64" s="28">
        <v>6.6222222222222262</v>
      </c>
      <c r="EA64" s="28">
        <v>6.8462962962962974</v>
      </c>
      <c r="EB64" s="7">
        <v>19.16</v>
      </c>
      <c r="EC64" s="5">
        <v>19.2</v>
      </c>
      <c r="ED64" s="5"/>
      <c r="EE64" s="28">
        <v>0.23515799999999998</v>
      </c>
      <c r="EF64" s="7"/>
      <c r="EG64" s="7"/>
      <c r="EH64" s="53"/>
      <c r="EI64" s="53"/>
      <c r="EJ64" s="7"/>
      <c r="EK64" s="7"/>
      <c r="EL64" s="7">
        <v>8.48</v>
      </c>
      <c r="EM64" s="7"/>
      <c r="EN64" s="7"/>
      <c r="EO64" s="15">
        <v>348.78</v>
      </c>
      <c r="EP64" s="15">
        <v>414.25</v>
      </c>
      <c r="EQ64" s="15">
        <v>166.3</v>
      </c>
      <c r="ER64" s="15">
        <v>2200.92</v>
      </c>
      <c r="ES64" s="15">
        <v>740.9</v>
      </c>
      <c r="ET64" s="15">
        <v>353</v>
      </c>
      <c r="EU64" s="15">
        <v>46.86</v>
      </c>
      <c r="EV64" s="15">
        <v>375.68</v>
      </c>
      <c r="EW64" s="15">
        <v>414.25</v>
      </c>
    </row>
    <row r="65" spans="1:153" x14ac:dyDescent="0.2">
      <c r="A65" s="6" t="s">
        <v>88</v>
      </c>
      <c r="B65" s="1">
        <v>10.089671128298381</v>
      </c>
      <c r="C65" s="1">
        <v>0.75838936560338077</v>
      </c>
      <c r="D65" s="36">
        <v>0.9144375339872638</v>
      </c>
      <c r="E65" s="1">
        <v>0.78020148587508587</v>
      </c>
      <c r="F65" s="36">
        <v>0.368066158410771</v>
      </c>
      <c r="G65" s="1">
        <v>0.35678693302584857</v>
      </c>
      <c r="H65" s="36">
        <v>0.14078133718615662</v>
      </c>
      <c r="I65" s="1">
        <v>4.6123030086103487</v>
      </c>
      <c r="J65" s="1">
        <v>0.27837772275124351</v>
      </c>
      <c r="K65" s="72">
        <f t="shared" si="9"/>
        <v>18.299014673748481</v>
      </c>
      <c r="L65" s="1">
        <v>1.579044880931737</v>
      </c>
      <c r="M65" s="1">
        <v>6.1118073366146328</v>
      </c>
      <c r="N65" s="36">
        <v>0</v>
      </c>
      <c r="O65" s="1">
        <v>0.44922200681050561</v>
      </c>
      <c r="P65" s="1">
        <v>0.37853230694326867</v>
      </c>
      <c r="Q65" s="1">
        <v>0</v>
      </c>
      <c r="R65" s="1">
        <v>0</v>
      </c>
      <c r="S65" s="36">
        <v>0</v>
      </c>
      <c r="T65" s="1">
        <v>2.0504544557581923</v>
      </c>
      <c r="U65" s="1">
        <v>7.117157763257798</v>
      </c>
      <c r="V65" s="1">
        <v>1.7317340647062684</v>
      </c>
      <c r="W65" s="1">
        <v>1.8313352862492802</v>
      </c>
      <c r="X65" s="36">
        <v>0</v>
      </c>
      <c r="Y65" s="1">
        <v>0.14779191853728468</v>
      </c>
      <c r="Z65" s="1">
        <v>0.10439177149734427</v>
      </c>
      <c r="AA65" s="1">
        <v>5.0162367229701568</v>
      </c>
      <c r="AB65" s="1">
        <v>1.6442316351986925</v>
      </c>
      <c r="AC65" s="1">
        <v>0.46203361552816163</v>
      </c>
      <c r="AD65" s="72">
        <f t="shared" si="10"/>
        <v>28.623973765003321</v>
      </c>
      <c r="AE65" s="36">
        <v>8.4453891666978753E-2</v>
      </c>
      <c r="AF65" s="36">
        <v>0</v>
      </c>
      <c r="AG65" s="36">
        <v>0.13429085779699609</v>
      </c>
      <c r="AH65" s="13">
        <v>0</v>
      </c>
      <c r="AI65" s="65" t="s">
        <v>88</v>
      </c>
      <c r="AJ65" s="67">
        <v>1309.6967915668913</v>
      </c>
      <c r="AK65" s="68">
        <f t="shared" si="11"/>
        <v>1.3096967915668912E-3</v>
      </c>
      <c r="AL65" s="70">
        <v>3.11</v>
      </c>
      <c r="AM65" s="60">
        <f t="shared" si="47"/>
        <v>23958.886828658255</v>
      </c>
      <c r="AN65" s="60">
        <f t="shared" si="13"/>
        <v>1800.8679124919822</v>
      </c>
      <c r="AO65" s="60">
        <f t="shared" si="14"/>
        <v>2171.4191780969495</v>
      </c>
      <c r="AP65" s="60">
        <f t="shared" si="15"/>
        <v>1852.662873342307</v>
      </c>
      <c r="AQ65" s="60">
        <f t="shared" si="16"/>
        <v>874.00821322011643</v>
      </c>
      <c r="AR65" s="60">
        <f t="shared" si="17"/>
        <v>847.22461630441978</v>
      </c>
      <c r="AS65" s="60">
        <f t="shared" si="18"/>
        <v>334.29871819807801</v>
      </c>
      <c r="AT65" s="60">
        <f t="shared" si="19"/>
        <v>10952.353589884753</v>
      </c>
      <c r="AU65" s="60">
        <f t="shared" si="20"/>
        <v>661.03446487075701</v>
      </c>
      <c r="AV65" s="60">
        <f t="shared" si="21"/>
        <v>3749.5927388067416</v>
      </c>
      <c r="AW65" s="60">
        <f t="shared" si="22"/>
        <v>14513.069696178385</v>
      </c>
      <c r="AX65" s="60">
        <f t="shared" si="23"/>
        <v>0</v>
      </c>
      <c r="AY65" s="60">
        <f t="shared" si="24"/>
        <v>1066.7205189601459</v>
      </c>
      <c r="AZ65" s="60">
        <f t="shared" si="36"/>
        <v>898.86108156770251</v>
      </c>
      <c r="BA65" s="60">
        <f t="shared" si="25"/>
        <v>0</v>
      </c>
      <c r="BB65" s="60">
        <f t="shared" si="26"/>
        <v>0</v>
      </c>
      <c r="BC65" s="60">
        <f t="shared" si="27"/>
        <v>0</v>
      </c>
      <c r="BD65" s="60">
        <f t="shared" si="37"/>
        <v>4868.9997551103297</v>
      </c>
      <c r="BE65" s="60">
        <f t="shared" si="28"/>
        <v>16900.370212597612</v>
      </c>
      <c r="BF65" s="60">
        <f t="shared" si="29"/>
        <v>4112.1677749497849</v>
      </c>
      <c r="BG65" s="60">
        <f t="shared" si="30"/>
        <v>4348.6803792359851</v>
      </c>
      <c r="BH65" s="60">
        <f t="shared" si="31"/>
        <v>0</v>
      </c>
      <c r="BI65" s="60">
        <f t="shared" si="32"/>
        <v>350.94601255078373</v>
      </c>
      <c r="BJ65" s="60">
        <f t="shared" si="33"/>
        <v>247.88822225663912</v>
      </c>
      <c r="BK65" s="60">
        <f t="shared" si="38"/>
        <v>11911.532737110176</v>
      </c>
      <c r="BL65" s="60">
        <f t="shared" si="34"/>
        <v>3904.3849067921951</v>
      </c>
      <c r="BM65" s="60">
        <f t="shared" si="35"/>
        <v>1097.1429063161092</v>
      </c>
      <c r="BN65" s="5">
        <v>51.781140000000001</v>
      </c>
      <c r="BO65" s="5">
        <v>-104.33414</v>
      </c>
      <c r="BP65" s="5">
        <v>6.4</v>
      </c>
      <c r="BQ65" s="28">
        <v>273.67094104400002</v>
      </c>
      <c r="BR65" s="19">
        <v>16</v>
      </c>
      <c r="BS65" s="19">
        <v>13</v>
      </c>
      <c r="BT65" s="19">
        <v>23</v>
      </c>
      <c r="BU65" s="19">
        <v>19</v>
      </c>
      <c r="BV65" s="19">
        <v>47</v>
      </c>
      <c r="BW65" s="19">
        <v>61</v>
      </c>
      <c r="BX65" s="19">
        <v>66</v>
      </c>
      <c r="BY65" s="19">
        <v>47</v>
      </c>
      <c r="BZ65" s="19">
        <v>45</v>
      </c>
      <c r="CA65" s="19">
        <v>23</v>
      </c>
      <c r="CB65" s="19">
        <v>15</v>
      </c>
      <c r="CC65" s="19">
        <v>18</v>
      </c>
      <c r="CD65" s="19">
        <v>393</v>
      </c>
      <c r="CE65" s="35">
        <f t="shared" ref="CE65:CE97" si="48">AVERAGE(BZ65:CB65)</f>
        <v>27.666666666666668</v>
      </c>
      <c r="CF65" s="35">
        <f t="shared" ref="CF65:CF97" si="49">AVERAGE(CC65,BR65,BS65)</f>
        <v>15.666666666666666</v>
      </c>
      <c r="CG65" s="35">
        <f t="shared" ref="CG65:CG97" si="50">AVERAGE(BT65:BV65)</f>
        <v>29.666666666666668</v>
      </c>
      <c r="CH65" s="35">
        <f t="shared" ref="CH65:CH97" si="51">AVERAGE(BW65:BY65)</f>
        <v>58</v>
      </c>
      <c r="CI65" s="19">
        <v>513</v>
      </c>
      <c r="CJ65" s="19">
        <v>-23.2</v>
      </c>
      <c r="CK65" s="19">
        <v>-19.600000000000001</v>
      </c>
      <c r="CL65" s="19">
        <v>-13</v>
      </c>
      <c r="CM65" s="19">
        <v>-2.4</v>
      </c>
      <c r="CN65" s="19">
        <v>4.4000000000000004</v>
      </c>
      <c r="CO65" s="19">
        <v>9.4</v>
      </c>
      <c r="CP65" s="19">
        <v>11.8</v>
      </c>
      <c r="CQ65" s="19">
        <v>10.4</v>
      </c>
      <c r="CR65" s="19">
        <v>5</v>
      </c>
      <c r="CS65" s="19">
        <v>-0.9</v>
      </c>
      <c r="CT65" s="19">
        <v>-10.199999999999999</v>
      </c>
      <c r="CU65" s="19">
        <v>-19.100000000000001</v>
      </c>
      <c r="CV65" s="19">
        <v>-13.2</v>
      </c>
      <c r="CW65" s="19">
        <v>-9.3000000000000007</v>
      </c>
      <c r="CX65" s="19">
        <v>-3.1</v>
      </c>
      <c r="CY65" s="19">
        <v>8.5</v>
      </c>
      <c r="CZ65" s="19">
        <v>17.399999999999999</v>
      </c>
      <c r="DA65" s="19">
        <v>21.8</v>
      </c>
      <c r="DB65" s="19">
        <v>24.4</v>
      </c>
      <c r="DC65" s="19">
        <v>23.6</v>
      </c>
      <c r="DD65" s="19">
        <v>16.899999999999999</v>
      </c>
      <c r="DE65" s="19">
        <v>10</v>
      </c>
      <c r="DF65" s="19">
        <v>-1.8</v>
      </c>
      <c r="DG65" s="19">
        <v>-9.9</v>
      </c>
      <c r="DH65" s="21">
        <v>1.6</v>
      </c>
      <c r="DI65" s="21">
        <v>-18.2</v>
      </c>
      <c r="DJ65" s="21">
        <v>-14.5</v>
      </c>
      <c r="DK65" s="21">
        <v>-8.1</v>
      </c>
      <c r="DL65" s="21">
        <v>3</v>
      </c>
      <c r="DM65" s="21">
        <v>10.9</v>
      </c>
      <c r="DN65" s="21">
        <v>15.6</v>
      </c>
      <c r="DO65" s="21">
        <v>18.100000000000001</v>
      </c>
      <c r="DP65" s="21">
        <v>17</v>
      </c>
      <c r="DQ65" s="21">
        <v>10.9</v>
      </c>
      <c r="DR65" s="21">
        <v>4.5</v>
      </c>
      <c r="DS65" s="21">
        <v>-6</v>
      </c>
      <c r="DT65" s="21">
        <v>-14.5</v>
      </c>
      <c r="DU65" s="35">
        <f t="shared" si="43"/>
        <v>3.1333333333333333</v>
      </c>
      <c r="DV65" s="35">
        <f t="shared" si="44"/>
        <v>-15.733333333333334</v>
      </c>
      <c r="DW65" s="35">
        <f t="shared" si="45"/>
        <v>1.9333333333333336</v>
      </c>
      <c r="DX65" s="35">
        <f t="shared" si="46"/>
        <v>16.900000000000002</v>
      </c>
      <c r="DY65" s="28">
        <v>3.3097130242825665</v>
      </c>
      <c r="DZ65" s="28">
        <v>7.1011037527593652</v>
      </c>
      <c r="EA65" s="28">
        <v>7.2792494481236503</v>
      </c>
      <c r="EB65" s="7">
        <v>19.09</v>
      </c>
      <c r="EC65" s="5">
        <v>19.7</v>
      </c>
      <c r="ED65" s="5"/>
      <c r="EE65" s="28">
        <v>0.25035500000000005</v>
      </c>
      <c r="EF65" s="7">
        <v>66.225000000000009</v>
      </c>
      <c r="EG65" s="7">
        <v>5.0474999999999994</v>
      </c>
      <c r="EH65" s="53">
        <v>12660.75</v>
      </c>
      <c r="EI65" s="53">
        <v>11247.75</v>
      </c>
      <c r="EJ65" s="7">
        <v>7.2975000000000003</v>
      </c>
      <c r="EK65" s="7"/>
      <c r="EL65" s="7">
        <v>8.7766666666666655</v>
      </c>
      <c r="EM65" s="7">
        <v>0</v>
      </c>
      <c r="EN65" s="7">
        <v>0</v>
      </c>
      <c r="EO65" s="15">
        <v>377.27</v>
      </c>
      <c r="EP65" s="15">
        <v>428.43</v>
      </c>
      <c r="EQ65" s="15">
        <v>147.6</v>
      </c>
      <c r="ER65" s="15">
        <v>5940.35</v>
      </c>
      <c r="ES65" s="15">
        <v>1727</v>
      </c>
      <c r="ET65" s="15">
        <v>1008.04</v>
      </c>
      <c r="EU65" s="15">
        <v>175.7</v>
      </c>
      <c r="EV65" s="15">
        <v>1032</v>
      </c>
      <c r="EW65" s="15">
        <v>31.43</v>
      </c>
    </row>
    <row r="66" spans="1:153" x14ac:dyDescent="0.2">
      <c r="A66" s="6" t="s">
        <v>76</v>
      </c>
      <c r="B66" s="1">
        <v>117.22917340606803</v>
      </c>
      <c r="C66" s="1">
        <v>4.8050445059691196</v>
      </c>
      <c r="D66" s="36">
        <v>7.4511771677963088</v>
      </c>
      <c r="E66" s="1">
        <v>2.6294991110192623</v>
      </c>
      <c r="F66" s="36">
        <v>1.6881556480893927</v>
      </c>
      <c r="G66" s="1">
        <v>1.05893369004577</v>
      </c>
      <c r="H66" s="36">
        <v>0.54231703130876296</v>
      </c>
      <c r="I66" s="1">
        <v>15.926921173332033</v>
      </c>
      <c r="J66" s="1">
        <v>0.95860888532764599</v>
      </c>
      <c r="K66" s="72">
        <f t="shared" ref="K66:K97" si="52">SUM(B66:J66)</f>
        <v>152.28983061895633</v>
      </c>
      <c r="L66" s="1">
        <v>11.310198153628544</v>
      </c>
      <c r="M66" s="1">
        <v>26.130428097135272</v>
      </c>
      <c r="N66" s="36">
        <v>2.0879369387336486</v>
      </c>
      <c r="O66" s="1">
        <v>1.3863098273848777</v>
      </c>
      <c r="P66" s="1">
        <v>2.4030483775884237</v>
      </c>
      <c r="Q66" s="1">
        <v>0.31398427240257359</v>
      </c>
      <c r="R66" s="1">
        <v>0.3329290332074033</v>
      </c>
      <c r="S66" s="36">
        <v>0</v>
      </c>
      <c r="T66" s="1">
        <v>18.973566707139149</v>
      </c>
      <c r="U66" s="1">
        <v>33.693075817439151</v>
      </c>
      <c r="V66" s="1">
        <v>15.858040056397835</v>
      </c>
      <c r="W66" s="1">
        <v>9.9807419131999104</v>
      </c>
      <c r="X66" s="36">
        <v>0</v>
      </c>
      <c r="Y66" s="1">
        <v>1.2643229919333179</v>
      </c>
      <c r="Z66" s="1">
        <v>0.83469085130868836</v>
      </c>
      <c r="AA66" s="1">
        <v>35.607874562805002</v>
      </c>
      <c r="AB66" s="1">
        <v>11.346057761034226</v>
      </c>
      <c r="AC66" s="1">
        <v>3.5912868892308225</v>
      </c>
      <c r="AD66" s="72">
        <f t="shared" ref="AD66:AD97" si="53">SUM(L66:AC66)</f>
        <v>175.11449225056884</v>
      </c>
      <c r="AE66" s="36">
        <v>0.98693468120479155</v>
      </c>
      <c r="AF66" s="36">
        <v>1.5114791014892204</v>
      </c>
      <c r="AG66" s="36">
        <v>0</v>
      </c>
      <c r="AH66" s="13">
        <v>0</v>
      </c>
      <c r="AI66" s="65" t="s">
        <v>76</v>
      </c>
      <c r="AJ66" s="67">
        <v>1695.5121969437855</v>
      </c>
      <c r="AK66" s="68">
        <f t="shared" ref="AK66:AK88" si="54">AJ66*0.000001</f>
        <v>1.6955121969437854E-3</v>
      </c>
      <c r="AL66" s="70">
        <v>4.3499999999999996</v>
      </c>
      <c r="AM66" s="60">
        <f t="shared" ref="AM66:AM81" si="55">(B66*AL66)/AK66</f>
        <v>300762.7460513651</v>
      </c>
      <c r="AN66" s="60">
        <f t="shared" ref="AN66:AN97" si="56">(C66*AL66)/AK66</f>
        <v>12327.804918562124</v>
      </c>
      <c r="AO66" s="60">
        <f t="shared" ref="AO66:AO97" si="57">(D66*AL66)/AK66</f>
        <v>19116.713367405271</v>
      </c>
      <c r="AP66" s="60">
        <f t="shared" ref="AP66:AP97" si="58">(E66*AL66)/AK66</f>
        <v>6746.2334706596193</v>
      </c>
      <c r="AQ66" s="60">
        <f t="shared" ref="AQ66:AQ97" si="59">(F66*AL66)/AK66</f>
        <v>4331.1260646934352</v>
      </c>
      <c r="AR66" s="60">
        <f t="shared" ref="AR66:AR97" si="60">(G66*AL66)/AK66</f>
        <v>2716.7964701181227</v>
      </c>
      <c r="AS66" s="60">
        <f t="shared" ref="AS66:AS97" si="61">(H66*AL66)/AK66</f>
        <v>1391.3666268195734</v>
      </c>
      <c r="AT66" s="60">
        <f t="shared" ref="AT66:AT97" si="62">(I66*AL66)/AK66</f>
        <v>40862.051732141786</v>
      </c>
      <c r="AU66" s="60">
        <f t="shared" ref="AU66:AU97" si="63">(J66*AL66)/AK66</f>
        <v>2459.4035116301288</v>
      </c>
      <c r="AV66" s="60">
        <f t="shared" ref="AV66:AV97" si="64">(L66*AL66)/AK66</f>
        <v>29017.403742047729</v>
      </c>
      <c r="AW66" s="60">
        <f t="shared" ref="AW66:AW97" si="65">(M66*AL66)/AK66</f>
        <v>67040.132431620048</v>
      </c>
      <c r="AX66" s="60">
        <f t="shared" ref="AX66:AX97" si="66">(N66*AL66)/AK66</f>
        <v>5356.8035074374056</v>
      </c>
      <c r="AY66" s="60">
        <f t="shared" ref="AY66:AY97" si="67">(O66*AL66)/AK66</f>
        <v>3556.7115117156286</v>
      </c>
      <c r="AZ66" s="60">
        <f t="shared" ref="AZ66:AZ97" si="68">(P66*AL66)/AK66</f>
        <v>6165.2522826742124</v>
      </c>
      <c r="BA66" s="60">
        <f t="shared" ref="BA66:BA97" si="69">(Q66*AL66)/AK66</f>
        <v>805.5569210372829</v>
      </c>
      <c r="BB66" s="60">
        <f t="shared" ref="BB66:BB97" si="70">(R66*AL66)/AK66</f>
        <v>854.16153128400094</v>
      </c>
      <c r="BC66" s="60">
        <f t="shared" ref="BC66:BC97" si="71">(S66*AL66)/AK66</f>
        <v>0</v>
      </c>
      <c r="BD66" s="60">
        <f t="shared" ref="BD66:BD97" si="72">(T66*AL66)/$AK66</f>
        <v>48678.514566174919</v>
      </c>
      <c r="BE66" s="60">
        <f t="shared" ref="BE66:BE97" si="73">(U66*$AL66)/$AK66</f>
        <v>86442.834247991937</v>
      </c>
      <c r="BF66" s="60">
        <f t="shared" ref="BF66:BF97" si="74">(V66*$AL66)/$AK66</f>
        <v>40685.330586045726</v>
      </c>
      <c r="BG66" s="60">
        <f t="shared" ref="BG66:BG97" si="75">(W66*$AL66)/$AK66</f>
        <v>25606.555588735213</v>
      </c>
      <c r="BH66" s="60">
        <f t="shared" ref="BH66:BH97" si="76">(X66*$AL66)/$AK66</f>
        <v>0</v>
      </c>
      <c r="BI66" s="60">
        <f t="shared" ref="BI66:BI97" si="77">(Y66*$AL66)/$AK66</f>
        <v>3243.7425250160427</v>
      </c>
      <c r="BJ66" s="60">
        <f t="shared" ref="BJ66:BJ97" si="78">(Z66*$AL66)/$AK66</f>
        <v>2141.4798488253969</v>
      </c>
      <c r="BK66" s="60">
        <f t="shared" ref="BK66:BK97" si="79">(AA66*$AL66)/$AK66</f>
        <v>91355.435028661872</v>
      </c>
      <c r="BL66" s="60">
        <f t="shared" ref="BL66:BL97" si="80">(AB66*$AL66)/$AK66</f>
        <v>29109.405021953524</v>
      </c>
      <c r="BM66" s="60">
        <f t="shared" ref="BM66:BM97" si="81">(AC66*$AL66)/$AK66</f>
        <v>9213.7927384500108</v>
      </c>
      <c r="BN66" s="5">
        <v>52.617483</v>
      </c>
      <c r="BO66" s="5">
        <v>-106.986017</v>
      </c>
      <c r="BP66" s="5">
        <v>6.5</v>
      </c>
      <c r="BQ66" s="28">
        <v>3.7647608297299899</v>
      </c>
      <c r="BR66" s="19">
        <v>18</v>
      </c>
      <c r="BS66" s="19">
        <v>13</v>
      </c>
      <c r="BT66" s="19">
        <v>19</v>
      </c>
      <c r="BU66" s="19">
        <v>21</v>
      </c>
      <c r="BV66" s="19">
        <v>39</v>
      </c>
      <c r="BW66" s="19">
        <v>63</v>
      </c>
      <c r="BX66" s="19">
        <v>65</v>
      </c>
      <c r="BY66" s="19">
        <v>46</v>
      </c>
      <c r="BZ66" s="19">
        <v>35</v>
      </c>
      <c r="CA66" s="19">
        <v>19</v>
      </c>
      <c r="CB66" s="19">
        <v>15</v>
      </c>
      <c r="CC66" s="19">
        <v>20</v>
      </c>
      <c r="CD66" s="19">
        <v>373</v>
      </c>
      <c r="CE66" s="35">
        <f t="shared" si="48"/>
        <v>23</v>
      </c>
      <c r="CF66" s="35">
        <f t="shared" si="49"/>
        <v>17</v>
      </c>
      <c r="CG66" s="35">
        <f t="shared" si="50"/>
        <v>26.333333333333332</v>
      </c>
      <c r="CH66" s="35">
        <f t="shared" si="51"/>
        <v>58</v>
      </c>
      <c r="CI66" s="19">
        <v>499</v>
      </c>
      <c r="CJ66" s="19">
        <v>-23.2</v>
      </c>
      <c r="CK66" s="19">
        <v>-20</v>
      </c>
      <c r="CL66" s="19">
        <v>-13.6</v>
      </c>
      <c r="CM66" s="19">
        <v>-2.6</v>
      </c>
      <c r="CN66" s="19">
        <v>4.2</v>
      </c>
      <c r="CO66" s="19">
        <v>8.8000000000000007</v>
      </c>
      <c r="CP66" s="19">
        <v>11.1</v>
      </c>
      <c r="CQ66" s="19">
        <v>9.5</v>
      </c>
      <c r="CR66" s="19">
        <v>4.0999999999999996</v>
      </c>
      <c r="CS66" s="19">
        <v>-1.7</v>
      </c>
      <c r="CT66" s="19">
        <v>-11.1</v>
      </c>
      <c r="CU66" s="19">
        <v>-18.8</v>
      </c>
      <c r="CV66" s="19">
        <v>-12.6</v>
      </c>
      <c r="CW66" s="19">
        <v>-8.5</v>
      </c>
      <c r="CX66" s="19">
        <v>-2.1</v>
      </c>
      <c r="CY66" s="19">
        <v>9.4</v>
      </c>
      <c r="CZ66" s="19">
        <v>18.399999999999999</v>
      </c>
      <c r="DA66" s="19">
        <v>22.6</v>
      </c>
      <c r="DB66" s="19">
        <v>25</v>
      </c>
      <c r="DC66" s="19">
        <v>23.7</v>
      </c>
      <c r="DD66" s="19">
        <v>17.399999999999999</v>
      </c>
      <c r="DE66" s="19">
        <v>10.7</v>
      </c>
      <c r="DF66" s="19">
        <v>-1.7</v>
      </c>
      <c r="DG66" s="19">
        <v>-8.8000000000000007</v>
      </c>
      <c r="DH66" s="21">
        <v>1.7</v>
      </c>
      <c r="DI66" s="21">
        <v>-17.899999999999999</v>
      </c>
      <c r="DJ66" s="21">
        <v>-14.3</v>
      </c>
      <c r="DK66" s="21">
        <v>-7.9</v>
      </c>
      <c r="DL66" s="21">
        <v>3.4</v>
      </c>
      <c r="DM66" s="21">
        <v>11.3</v>
      </c>
      <c r="DN66" s="21">
        <v>15.7</v>
      </c>
      <c r="DO66" s="21">
        <v>18</v>
      </c>
      <c r="DP66" s="21">
        <v>16.600000000000001</v>
      </c>
      <c r="DQ66" s="21">
        <v>10.7</v>
      </c>
      <c r="DR66" s="21">
        <v>4.5</v>
      </c>
      <c r="DS66" s="21">
        <v>-6.4</v>
      </c>
      <c r="DT66" s="21">
        <v>-13.8</v>
      </c>
      <c r="DU66" s="35">
        <f t="shared" si="43"/>
        <v>2.9333333333333331</v>
      </c>
      <c r="DV66" s="35">
        <f t="shared" si="44"/>
        <v>-15.333333333333334</v>
      </c>
      <c r="DW66" s="35">
        <f t="shared" si="45"/>
        <v>2.2666666666666671</v>
      </c>
      <c r="DX66" s="35">
        <f t="shared" si="46"/>
        <v>16.766666666666669</v>
      </c>
      <c r="DY66" s="28">
        <v>3.0928571428571421</v>
      </c>
      <c r="DZ66" s="28">
        <v>6.5357142857142856</v>
      </c>
      <c r="EA66" s="28">
        <v>6.7642857142857133</v>
      </c>
      <c r="EB66" s="7">
        <v>19.05</v>
      </c>
      <c r="EC66" s="5">
        <v>19.940000000000001</v>
      </c>
      <c r="ED66" s="28">
        <v>19.3</v>
      </c>
      <c r="EE66" s="28">
        <v>0.51547499999999991</v>
      </c>
      <c r="EF66" s="7">
        <v>85</v>
      </c>
      <c r="EG66" s="7">
        <v>5.8624999999999998</v>
      </c>
      <c r="EH66" s="53"/>
      <c r="EI66" s="53"/>
      <c r="EJ66" s="7">
        <v>4.2262500000000003</v>
      </c>
      <c r="EK66" s="7">
        <v>5.6</v>
      </c>
      <c r="EL66" s="7">
        <v>9.2124999999999986</v>
      </c>
      <c r="EM66" s="7">
        <v>6.7569999999999997</v>
      </c>
      <c r="EN66" s="7">
        <v>4.9556249999999995</v>
      </c>
      <c r="EO66" s="15">
        <v>433.04</v>
      </c>
      <c r="EP66" s="15">
        <v>480.35</v>
      </c>
      <c r="EQ66" s="15">
        <v>66.260000000000005</v>
      </c>
      <c r="ER66" s="15">
        <v>3808.04</v>
      </c>
      <c r="ES66" s="15">
        <v>761.2</v>
      </c>
      <c r="ET66" s="15">
        <v>693.2</v>
      </c>
      <c r="EU66" s="15">
        <v>79.83</v>
      </c>
      <c r="EV66" s="15">
        <v>75.569999999999993</v>
      </c>
      <c r="EW66" s="15">
        <v>47.3</v>
      </c>
    </row>
    <row r="67" spans="1:153" x14ac:dyDescent="0.2">
      <c r="A67" s="6" t="s">
        <v>108</v>
      </c>
      <c r="B67" s="1">
        <v>11.854705975692401</v>
      </c>
      <c r="C67" s="1">
        <v>1.3656802689597158</v>
      </c>
      <c r="D67" s="36">
        <v>0.84639768220694589</v>
      </c>
      <c r="E67" s="1">
        <v>0.95899242930132855</v>
      </c>
      <c r="F67" s="36">
        <v>0.49722129562549355</v>
      </c>
      <c r="G67" s="1">
        <v>0.45331486892235212</v>
      </c>
      <c r="H67" s="36">
        <v>0</v>
      </c>
      <c r="I67" s="1">
        <v>7.3890497033620264</v>
      </c>
      <c r="J67" s="1">
        <v>0.50507657339101264</v>
      </c>
      <c r="K67" s="72">
        <f t="shared" si="52"/>
        <v>23.870438797461276</v>
      </c>
      <c r="L67" s="1">
        <v>2.9971551691399969</v>
      </c>
      <c r="M67" s="1">
        <v>7.18454521404347</v>
      </c>
      <c r="N67" s="36">
        <v>0</v>
      </c>
      <c r="O67" s="1">
        <v>1.1280912227600228</v>
      </c>
      <c r="P67" s="1">
        <v>0.52647064426921508</v>
      </c>
      <c r="Q67" s="1">
        <v>0</v>
      </c>
      <c r="R67" s="1">
        <v>0.35112297220218402</v>
      </c>
      <c r="S67" s="36">
        <v>0</v>
      </c>
      <c r="T67" s="1">
        <v>3.7333145107429044</v>
      </c>
      <c r="U67" s="1">
        <v>4.3798178322052612</v>
      </c>
      <c r="V67" s="1">
        <v>6.0377502277843469</v>
      </c>
      <c r="W67" s="1">
        <v>1.0324619112874551</v>
      </c>
      <c r="X67" s="36">
        <v>0</v>
      </c>
      <c r="Y67" s="1">
        <v>0.82306413372674669</v>
      </c>
      <c r="Z67" s="1">
        <v>0.23396888729363896</v>
      </c>
      <c r="AA67" s="1">
        <v>8.9159242292319352</v>
      </c>
      <c r="AB67" s="1">
        <v>5.5888139163428754</v>
      </c>
      <c r="AC67" s="1">
        <v>3.0002075718884496</v>
      </c>
      <c r="AD67" s="72">
        <f t="shared" si="53"/>
        <v>45.932708442918511</v>
      </c>
      <c r="AE67" s="36">
        <v>0</v>
      </c>
      <c r="AF67" s="36">
        <v>0</v>
      </c>
      <c r="AG67" s="36">
        <v>0.26442020266255856</v>
      </c>
      <c r="AH67" s="13">
        <v>0</v>
      </c>
      <c r="AI67" s="65" t="s">
        <v>108</v>
      </c>
      <c r="AJ67" s="67">
        <v>887.32029853522681</v>
      </c>
      <c r="AK67" s="68">
        <f t="shared" si="54"/>
        <v>8.8732029853522674E-4</v>
      </c>
      <c r="AL67" s="70">
        <v>3.15</v>
      </c>
      <c r="AM67" s="60">
        <f t="shared" si="55"/>
        <v>42084.379096336612</v>
      </c>
      <c r="AN67" s="60">
        <f t="shared" si="56"/>
        <v>4848.1848711503571</v>
      </c>
      <c r="AO67" s="60">
        <f t="shared" si="57"/>
        <v>3004.7241152412707</v>
      </c>
      <c r="AP67" s="60">
        <f t="shared" si="58"/>
        <v>3404.4371094473026</v>
      </c>
      <c r="AQ67" s="60">
        <f t="shared" si="59"/>
        <v>1765.1428506773018</v>
      </c>
      <c r="AR67" s="60">
        <f t="shared" si="60"/>
        <v>1609.2743955735389</v>
      </c>
      <c r="AS67" s="60">
        <f t="shared" si="61"/>
        <v>0</v>
      </c>
      <c r="AT67" s="60">
        <f t="shared" si="62"/>
        <v>26231.234204844852</v>
      </c>
      <c r="AU67" s="60">
        <f t="shared" si="63"/>
        <v>1793.0292013020226</v>
      </c>
      <c r="AV67" s="60">
        <f t="shared" si="64"/>
        <v>10639.944559339054</v>
      </c>
      <c r="AW67" s="60">
        <f t="shared" si="65"/>
        <v>25505.240285380965</v>
      </c>
      <c r="AX67" s="60">
        <f t="shared" si="66"/>
        <v>0</v>
      </c>
      <c r="AY67" s="60">
        <f t="shared" si="67"/>
        <v>4004.7402922711317</v>
      </c>
      <c r="AZ67" s="60">
        <f t="shared" si="68"/>
        <v>1868.9784649192147</v>
      </c>
      <c r="BA67" s="60">
        <f t="shared" si="69"/>
        <v>0</v>
      </c>
      <c r="BB67" s="60">
        <f t="shared" si="70"/>
        <v>1246.4916719055195</v>
      </c>
      <c r="BC67" s="60">
        <f t="shared" si="71"/>
        <v>0</v>
      </c>
      <c r="BD67" s="60">
        <f t="shared" si="72"/>
        <v>13253.320957779575</v>
      </c>
      <c r="BE67" s="60">
        <f t="shared" si="73"/>
        <v>15548.417177226171</v>
      </c>
      <c r="BF67" s="60">
        <f t="shared" si="74"/>
        <v>21434.101359922442</v>
      </c>
      <c r="BG67" s="60">
        <f t="shared" si="75"/>
        <v>3665.2548419372924</v>
      </c>
      <c r="BH67" s="60">
        <f t="shared" si="76"/>
        <v>0</v>
      </c>
      <c r="BI67" s="60">
        <f t="shared" si="77"/>
        <v>2921.889677852696</v>
      </c>
      <c r="BJ67" s="60">
        <f t="shared" si="78"/>
        <v>830.59296196829155</v>
      </c>
      <c r="BK67" s="60">
        <f t="shared" si="79"/>
        <v>31651.661038796363</v>
      </c>
      <c r="BL67" s="60">
        <f t="shared" si="80"/>
        <v>19840.370907260549</v>
      </c>
      <c r="BM67" s="60">
        <f t="shared" si="81"/>
        <v>10650.780633610653</v>
      </c>
      <c r="BN67" s="5">
        <v>52.712667000000003</v>
      </c>
      <c r="BO67" s="5">
        <v>-107.191633</v>
      </c>
      <c r="BP67" s="5">
        <v>14.8</v>
      </c>
      <c r="BQ67" s="28"/>
      <c r="BR67" s="19">
        <v>19</v>
      </c>
      <c r="BS67" s="19">
        <v>13</v>
      </c>
      <c r="BT67" s="19">
        <v>20</v>
      </c>
      <c r="BU67" s="19">
        <v>21</v>
      </c>
      <c r="BV67" s="19">
        <v>39</v>
      </c>
      <c r="BW67" s="19">
        <v>64</v>
      </c>
      <c r="BX67" s="19">
        <v>66</v>
      </c>
      <c r="BY67" s="19">
        <v>48</v>
      </c>
      <c r="BZ67" s="19">
        <v>35</v>
      </c>
      <c r="CA67" s="19">
        <v>18</v>
      </c>
      <c r="CB67" s="19">
        <v>15</v>
      </c>
      <c r="CC67" s="19">
        <v>20</v>
      </c>
      <c r="CD67" s="19">
        <v>378</v>
      </c>
      <c r="CE67" s="35">
        <f t="shared" si="48"/>
        <v>22.666666666666668</v>
      </c>
      <c r="CF67" s="35">
        <f t="shared" si="49"/>
        <v>17.333333333333332</v>
      </c>
      <c r="CG67" s="35">
        <f t="shared" si="50"/>
        <v>26.666666666666668</v>
      </c>
      <c r="CH67" s="35">
        <f t="shared" si="51"/>
        <v>59.333333333333336</v>
      </c>
      <c r="CI67" s="19">
        <v>501</v>
      </c>
      <c r="CJ67" s="19">
        <v>-23.5</v>
      </c>
      <c r="CK67" s="19">
        <v>-20.100000000000001</v>
      </c>
      <c r="CL67" s="19">
        <v>-13.7</v>
      </c>
      <c r="CM67" s="19">
        <v>-2.8</v>
      </c>
      <c r="CN67" s="19">
        <v>4.0999999999999996</v>
      </c>
      <c r="CO67" s="19">
        <v>8.6999999999999993</v>
      </c>
      <c r="CP67" s="19">
        <v>10.9</v>
      </c>
      <c r="CQ67" s="19">
        <v>9.4</v>
      </c>
      <c r="CR67" s="19">
        <v>4.0999999999999996</v>
      </c>
      <c r="CS67" s="19">
        <v>-1.8</v>
      </c>
      <c r="CT67" s="19">
        <v>-11.2</v>
      </c>
      <c r="CU67" s="19">
        <v>-19</v>
      </c>
      <c r="CV67" s="19">
        <v>-12.8</v>
      </c>
      <c r="CW67" s="19">
        <v>-8.4</v>
      </c>
      <c r="CX67" s="19">
        <v>-2.1</v>
      </c>
      <c r="CY67" s="19">
        <v>9.1999999999999993</v>
      </c>
      <c r="CZ67" s="19">
        <v>18.3</v>
      </c>
      <c r="DA67" s="19">
        <v>22.5</v>
      </c>
      <c r="DB67" s="19">
        <v>24.8</v>
      </c>
      <c r="DC67" s="19">
        <v>23.5</v>
      </c>
      <c r="DD67" s="19">
        <v>17.3</v>
      </c>
      <c r="DE67" s="19">
        <v>10.6</v>
      </c>
      <c r="DF67" s="19">
        <v>-1.7</v>
      </c>
      <c r="DG67" s="19">
        <v>-8.9</v>
      </c>
      <c r="DH67" s="21">
        <v>1.5</v>
      </c>
      <c r="DI67" s="21">
        <v>-18.2</v>
      </c>
      <c r="DJ67" s="21">
        <v>-14.3</v>
      </c>
      <c r="DK67" s="21">
        <v>-7.9</v>
      </c>
      <c r="DL67" s="21">
        <v>3.2</v>
      </c>
      <c r="DM67" s="21">
        <v>11.2</v>
      </c>
      <c r="DN67" s="21">
        <v>15.6</v>
      </c>
      <c r="DO67" s="21">
        <v>17.8</v>
      </c>
      <c r="DP67" s="21">
        <v>16.399999999999999</v>
      </c>
      <c r="DQ67" s="21">
        <v>10.7</v>
      </c>
      <c r="DR67" s="21">
        <v>4.4000000000000004</v>
      </c>
      <c r="DS67" s="21">
        <v>-6.5</v>
      </c>
      <c r="DT67" s="21">
        <v>-14</v>
      </c>
      <c r="DU67" s="35">
        <f t="shared" si="43"/>
        <v>2.8666666666666667</v>
      </c>
      <c r="DV67" s="35">
        <f t="shared" si="44"/>
        <v>-15.5</v>
      </c>
      <c r="DW67" s="35">
        <f t="shared" si="45"/>
        <v>2.1666666666666665</v>
      </c>
      <c r="DX67" s="35">
        <f t="shared" si="46"/>
        <v>16.599999999999998</v>
      </c>
      <c r="DY67" s="7">
        <v>2.7200000000000011</v>
      </c>
      <c r="DZ67" s="7">
        <v>6.4361904761904727</v>
      </c>
      <c r="EA67" s="7">
        <v>6.6857142857142859</v>
      </c>
      <c r="EB67" s="7">
        <v>12.15</v>
      </c>
      <c r="EC67" s="5">
        <v>19.82</v>
      </c>
      <c r="ED67" s="28">
        <v>19.2</v>
      </c>
      <c r="EE67" s="28">
        <v>0.1386</v>
      </c>
      <c r="EF67" s="7">
        <v>111.5625</v>
      </c>
      <c r="EG67" s="7">
        <v>8.5500000000000007</v>
      </c>
      <c r="EH67" s="53"/>
      <c r="EI67" s="53"/>
      <c r="EJ67" s="7">
        <v>8.6093750000000018</v>
      </c>
      <c r="EK67" s="7">
        <v>12.2</v>
      </c>
      <c r="EL67" s="7">
        <v>9.0912499999999987</v>
      </c>
      <c r="EM67" s="7">
        <v>12.032</v>
      </c>
      <c r="EN67" s="7">
        <v>9.6465000000000014</v>
      </c>
      <c r="EO67" s="15">
        <v>519.78</v>
      </c>
      <c r="EP67" s="15">
        <v>547.78</v>
      </c>
      <c r="EQ67" s="15">
        <v>79.52</v>
      </c>
      <c r="ER67" s="15">
        <v>12472.72</v>
      </c>
      <c r="ES67" s="15">
        <v>1793</v>
      </c>
      <c r="ET67" s="15">
        <v>2032.14</v>
      </c>
      <c r="EU67" s="15">
        <v>163.12</v>
      </c>
      <c r="EV67" s="15">
        <v>143.41999999999999</v>
      </c>
      <c r="EW67" s="15">
        <v>547.78</v>
      </c>
    </row>
    <row r="68" spans="1:153" x14ac:dyDescent="0.2">
      <c r="A68" s="6" t="s">
        <v>112</v>
      </c>
      <c r="B68" s="1">
        <v>109.70027385951643</v>
      </c>
      <c r="C68" s="1">
        <v>2.096336237208861</v>
      </c>
      <c r="D68" s="36">
        <v>8.1699302015173227</v>
      </c>
      <c r="E68" s="1">
        <v>0.77311020492312399</v>
      </c>
      <c r="F68" s="36">
        <v>0.43336243162779864</v>
      </c>
      <c r="G68" s="1">
        <v>0.32565442850354342</v>
      </c>
      <c r="H68" s="36">
        <v>0.16042107170014694</v>
      </c>
      <c r="I68" s="1">
        <v>4.3915320851308497</v>
      </c>
      <c r="J68" s="1">
        <v>0.28145332325281369</v>
      </c>
      <c r="K68" s="72">
        <f t="shared" si="52"/>
        <v>126.33207384338088</v>
      </c>
      <c r="L68" s="1">
        <v>68.436746866169656</v>
      </c>
      <c r="M68" s="1">
        <v>51.309709275077111</v>
      </c>
      <c r="N68" s="36">
        <v>3.8566748942804008</v>
      </c>
      <c r="O68" s="1">
        <v>2.4194173450118241</v>
      </c>
      <c r="P68" s="1">
        <v>2.961020308263957</v>
      </c>
      <c r="Q68" s="1">
        <v>0.14119513204142298</v>
      </c>
      <c r="R68" s="1">
        <v>0</v>
      </c>
      <c r="S68" s="36">
        <v>0</v>
      </c>
      <c r="T68" s="1">
        <v>64.47872436963489</v>
      </c>
      <c r="U68" s="1">
        <v>51.094905558736414</v>
      </c>
      <c r="V68" s="1">
        <v>26.321849650505435</v>
      </c>
      <c r="W68" s="1">
        <v>18.201028376420773</v>
      </c>
      <c r="X68" s="36">
        <v>0</v>
      </c>
      <c r="Y68" s="1">
        <v>1.3487301019370566</v>
      </c>
      <c r="Z68" s="1">
        <v>1.2496112083728625</v>
      </c>
      <c r="AA68" s="1">
        <v>31.870646677154983</v>
      </c>
      <c r="AB68" s="1">
        <v>24.127266755335679</v>
      </c>
      <c r="AC68" s="1">
        <v>4.0744503583039986</v>
      </c>
      <c r="AD68" s="72">
        <f t="shared" si="53"/>
        <v>351.89197687724641</v>
      </c>
      <c r="AE68" s="36">
        <v>0.95366960861289385</v>
      </c>
      <c r="AF68" s="36">
        <v>0.85229311783996775</v>
      </c>
      <c r="AG68" s="36">
        <v>2.5154186725757559</v>
      </c>
      <c r="AH68" s="13">
        <v>0</v>
      </c>
      <c r="AI68" s="65" t="s">
        <v>112</v>
      </c>
      <c r="AJ68" s="67">
        <v>1192.663335194389</v>
      </c>
      <c r="AK68" s="68">
        <f t="shared" si="54"/>
        <v>1.192663335194389E-3</v>
      </c>
      <c r="AL68" s="70">
        <v>3.38</v>
      </c>
      <c r="AM68" s="60">
        <f t="shared" si="55"/>
        <v>310889.85022309917</v>
      </c>
      <c r="AN68" s="60">
        <f t="shared" si="56"/>
        <v>5941.0030246390397</v>
      </c>
      <c r="AO68" s="60">
        <f t="shared" si="57"/>
        <v>23153.528130071809</v>
      </c>
      <c r="AP68" s="60">
        <f t="shared" si="58"/>
        <v>2190.9892050251169</v>
      </c>
      <c r="AQ68" s="60">
        <f t="shared" si="59"/>
        <v>1228.1462636421377</v>
      </c>
      <c r="AR68" s="60">
        <f t="shared" si="60"/>
        <v>922.90249549976704</v>
      </c>
      <c r="AS68" s="60">
        <f t="shared" si="61"/>
        <v>454.63225568020096</v>
      </c>
      <c r="AT68" s="60">
        <f t="shared" si="62"/>
        <v>12445.572870170432</v>
      </c>
      <c r="AU68" s="60">
        <f t="shared" si="63"/>
        <v>797.63685570115933</v>
      </c>
      <c r="AV68" s="60">
        <f t="shared" si="64"/>
        <v>193949.28776774363</v>
      </c>
      <c r="AW68" s="60">
        <f t="shared" si="65"/>
        <v>145411.37656545319</v>
      </c>
      <c r="AX68" s="60">
        <f t="shared" si="66"/>
        <v>10929.791130489581</v>
      </c>
      <c r="AY68" s="60">
        <f t="shared" si="67"/>
        <v>6856.6127463012144</v>
      </c>
      <c r="AZ68" s="60">
        <f t="shared" si="68"/>
        <v>8391.5119603311668</v>
      </c>
      <c r="BA68" s="60">
        <f t="shared" si="69"/>
        <v>400.14606990683222</v>
      </c>
      <c r="BB68" s="60">
        <f t="shared" si="70"/>
        <v>0</v>
      </c>
      <c r="BC68" s="60">
        <f t="shared" si="71"/>
        <v>0</v>
      </c>
      <c r="BD68" s="60">
        <f t="shared" si="72"/>
        <v>182732.27820308969</v>
      </c>
      <c r="BE68" s="60">
        <f t="shared" si="73"/>
        <v>144802.62425471563</v>
      </c>
      <c r="BF68" s="60">
        <f t="shared" si="74"/>
        <v>74595.947735919734</v>
      </c>
      <c r="BG68" s="60">
        <f t="shared" si="75"/>
        <v>51581.593981234713</v>
      </c>
      <c r="BH68" s="60">
        <f t="shared" si="76"/>
        <v>0</v>
      </c>
      <c r="BI68" s="60">
        <f t="shared" si="77"/>
        <v>3822.2921842434598</v>
      </c>
      <c r="BJ68" s="60">
        <f t="shared" si="78"/>
        <v>3541.3898957595338</v>
      </c>
      <c r="BK68" s="60">
        <f t="shared" si="79"/>
        <v>90321.201792647029</v>
      </c>
      <c r="BL68" s="60">
        <f t="shared" si="80"/>
        <v>68376.514332724881</v>
      </c>
      <c r="BM68" s="60">
        <f t="shared" si="81"/>
        <v>11546.965354496215</v>
      </c>
      <c r="BN68" s="5">
        <v>49.662779999999998</v>
      </c>
      <c r="BO68" s="5">
        <v>-110.10641</v>
      </c>
      <c r="BP68" s="5">
        <v>5</v>
      </c>
      <c r="BQ68" s="28">
        <v>0.52233454589700001</v>
      </c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35" t="e">
        <f t="shared" si="48"/>
        <v>#DIV/0!</v>
      </c>
      <c r="CF68" s="35" t="e">
        <f t="shared" si="49"/>
        <v>#DIV/0!</v>
      </c>
      <c r="CG68" s="35" t="e">
        <f t="shared" si="50"/>
        <v>#DIV/0!</v>
      </c>
      <c r="CH68" s="35" t="e">
        <f t="shared" si="51"/>
        <v>#DIV/0!</v>
      </c>
      <c r="CI68" s="20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35"/>
      <c r="DV68" s="35"/>
      <c r="DW68" s="35"/>
      <c r="DX68" s="35"/>
      <c r="DY68" s="31"/>
      <c r="DZ68" s="45">
        <v>5.9</v>
      </c>
      <c r="EA68" s="31"/>
      <c r="EB68" s="7">
        <v>18.899999999999999</v>
      </c>
      <c r="EC68" s="5">
        <v>18.899999999999999</v>
      </c>
      <c r="ED68" s="5">
        <v>20.100000000000001</v>
      </c>
      <c r="EE68" s="28">
        <v>0.30926999999999999</v>
      </c>
      <c r="EF68" s="7">
        <v>83.777777777777786</v>
      </c>
      <c r="EG68" s="7">
        <v>6.0811111111111114</v>
      </c>
      <c r="EH68" s="53">
        <v>284.95555555555552</v>
      </c>
      <c r="EI68" s="53">
        <v>251.78888888888892</v>
      </c>
      <c r="EJ68" s="7">
        <v>0.14000000000000001</v>
      </c>
      <c r="EK68" s="7">
        <v>0.2</v>
      </c>
      <c r="EL68" s="7">
        <v>8.4811111111111117</v>
      </c>
      <c r="EM68" s="7">
        <v>0</v>
      </c>
      <c r="EN68" s="7">
        <v>0</v>
      </c>
      <c r="EO68" s="15">
        <v>154.72</v>
      </c>
      <c r="EP68" s="15">
        <v>188.81</v>
      </c>
      <c r="EQ68" s="15">
        <v>38.409999999999997</v>
      </c>
      <c r="ER68" s="15">
        <v>97.56</v>
      </c>
      <c r="ES68" s="15">
        <v>22.86</v>
      </c>
      <c r="ET68" s="15">
        <v>16.100000000000001</v>
      </c>
      <c r="EU68" s="15">
        <v>2.78</v>
      </c>
      <c r="EV68" s="15">
        <v>7.75</v>
      </c>
      <c r="EW68" s="15"/>
    </row>
    <row r="69" spans="1:153" x14ac:dyDescent="0.2">
      <c r="A69" s="6" t="s">
        <v>87</v>
      </c>
      <c r="B69" s="1">
        <v>42.651075158365643</v>
      </c>
      <c r="C69" s="1">
        <v>1.4743002399637122</v>
      </c>
      <c r="D69" s="36">
        <v>8.9398860492252599</v>
      </c>
      <c r="E69" s="1">
        <v>0</v>
      </c>
      <c r="F69" s="36">
        <v>0</v>
      </c>
      <c r="G69" s="1">
        <v>0</v>
      </c>
      <c r="H69" s="36">
        <v>0</v>
      </c>
      <c r="I69" s="1">
        <v>1.5451461712648922</v>
      </c>
      <c r="J69" s="1">
        <v>0</v>
      </c>
      <c r="K69" s="72">
        <f t="shared" si="52"/>
        <v>54.610407618819501</v>
      </c>
      <c r="L69" s="1">
        <v>0.42228556708211323</v>
      </c>
      <c r="M69" s="1">
        <v>4.433430962880859</v>
      </c>
      <c r="N69" s="36">
        <v>0</v>
      </c>
      <c r="O69" s="1">
        <v>0</v>
      </c>
      <c r="P69" s="1">
        <v>0.49026878422616377</v>
      </c>
      <c r="Q69" s="1">
        <v>0</v>
      </c>
      <c r="R69" s="1">
        <v>0</v>
      </c>
      <c r="S69" s="36">
        <v>0</v>
      </c>
      <c r="T69" s="1">
        <v>8.0168476970180844</v>
      </c>
      <c r="U69" s="1">
        <v>4.7446498732956872</v>
      </c>
      <c r="V69" s="1">
        <v>0.54626829023646573</v>
      </c>
      <c r="W69" s="1">
        <v>0.49881806009111818</v>
      </c>
      <c r="X69" s="36">
        <v>0</v>
      </c>
      <c r="Y69" s="1">
        <v>0</v>
      </c>
      <c r="Z69" s="1">
        <v>0</v>
      </c>
      <c r="AA69" s="1">
        <v>10.133608886227465</v>
      </c>
      <c r="AB69" s="1">
        <v>0.43835438940848304</v>
      </c>
      <c r="AC69" s="1">
        <v>0</v>
      </c>
      <c r="AD69" s="72">
        <f t="shared" si="53"/>
        <v>29.724532510466442</v>
      </c>
      <c r="AE69" s="36">
        <v>0.65554530031443503</v>
      </c>
      <c r="AF69" s="36">
        <v>0.52760104588389922</v>
      </c>
      <c r="AG69" s="36">
        <v>2.9912675313045747</v>
      </c>
      <c r="AH69" s="13">
        <v>0</v>
      </c>
      <c r="AI69" s="65" t="s">
        <v>87</v>
      </c>
      <c r="AJ69" s="67">
        <v>673.57864270616631</v>
      </c>
      <c r="AK69" s="68">
        <f t="shared" si="54"/>
        <v>6.7357864270616626E-4</v>
      </c>
      <c r="AL69" s="70">
        <v>6.91</v>
      </c>
      <c r="AM69" s="60">
        <f t="shared" si="55"/>
        <v>437541.97454991343</v>
      </c>
      <c r="AN69" s="60">
        <f t="shared" si="56"/>
        <v>15124.31364691188</v>
      </c>
      <c r="AO69" s="60">
        <f t="shared" si="57"/>
        <v>91711.061906537245</v>
      </c>
      <c r="AP69" s="60">
        <f t="shared" si="58"/>
        <v>0</v>
      </c>
      <c r="AQ69" s="60">
        <f t="shared" si="59"/>
        <v>0</v>
      </c>
      <c r="AR69" s="60">
        <f t="shared" si="60"/>
        <v>0</v>
      </c>
      <c r="AS69" s="60">
        <f t="shared" si="61"/>
        <v>0</v>
      </c>
      <c r="AT69" s="60">
        <f t="shared" si="62"/>
        <v>15851.096466694225</v>
      </c>
      <c r="AU69" s="60">
        <f t="shared" si="63"/>
        <v>0</v>
      </c>
      <c r="AV69" s="60">
        <f t="shared" si="64"/>
        <v>4332.0751038276494</v>
      </c>
      <c r="AW69" s="60">
        <f t="shared" si="65"/>
        <v>45480.966900060368</v>
      </c>
      <c r="AX69" s="60">
        <f t="shared" si="66"/>
        <v>0</v>
      </c>
      <c r="AY69" s="60">
        <f t="shared" si="67"/>
        <v>0</v>
      </c>
      <c r="AZ69" s="60">
        <f t="shared" si="68"/>
        <v>5029.490373079756</v>
      </c>
      <c r="BA69" s="60">
        <f t="shared" si="69"/>
        <v>0</v>
      </c>
      <c r="BB69" s="60">
        <f t="shared" si="70"/>
        <v>0</v>
      </c>
      <c r="BC69" s="60">
        <f t="shared" si="71"/>
        <v>0</v>
      </c>
      <c r="BD69" s="60">
        <f t="shared" si="72"/>
        <v>82241.944851212305</v>
      </c>
      <c r="BE69" s="60">
        <f t="shared" si="73"/>
        <v>48673.649290236113</v>
      </c>
      <c r="BF69" s="60">
        <f t="shared" si="74"/>
        <v>5603.9690783079259</v>
      </c>
      <c r="BG69" s="60">
        <f t="shared" si="75"/>
        <v>5117.194306193629</v>
      </c>
      <c r="BH69" s="60">
        <f t="shared" si="76"/>
        <v>0</v>
      </c>
      <c r="BI69" s="60">
        <f t="shared" si="77"/>
        <v>0</v>
      </c>
      <c r="BJ69" s="60">
        <f t="shared" si="78"/>
        <v>0</v>
      </c>
      <c r="BK69" s="60">
        <f t="shared" si="79"/>
        <v>103957.03332057378</v>
      </c>
      <c r="BL69" s="60">
        <f t="shared" si="80"/>
        <v>4496.9193480410931</v>
      </c>
      <c r="BM69" s="60">
        <f t="shared" si="81"/>
        <v>0</v>
      </c>
      <c r="BN69" s="5">
        <v>52.659829999999999</v>
      </c>
      <c r="BO69" s="5">
        <v>-110.01065</v>
      </c>
      <c r="BP69" s="5">
        <v>2.8</v>
      </c>
      <c r="BQ69" s="28">
        <v>5.5190239137099999</v>
      </c>
      <c r="BR69" s="19">
        <v>20</v>
      </c>
      <c r="BS69" s="19">
        <v>14</v>
      </c>
      <c r="BT69" s="19">
        <v>20</v>
      </c>
      <c r="BU69" s="19">
        <v>22</v>
      </c>
      <c r="BV69" s="19">
        <v>37</v>
      </c>
      <c r="BW69" s="19">
        <v>72</v>
      </c>
      <c r="BX69" s="19">
        <v>71</v>
      </c>
      <c r="BY69" s="19">
        <v>57</v>
      </c>
      <c r="BZ69" s="19">
        <v>34</v>
      </c>
      <c r="CA69" s="19">
        <v>16</v>
      </c>
      <c r="CB69" s="19">
        <v>15</v>
      </c>
      <c r="CC69" s="19">
        <v>20</v>
      </c>
      <c r="CD69" s="19">
        <v>398</v>
      </c>
      <c r="CE69" s="35">
        <f t="shared" si="48"/>
        <v>21.666666666666668</v>
      </c>
      <c r="CF69" s="35">
        <f t="shared" si="49"/>
        <v>18</v>
      </c>
      <c r="CG69" s="35">
        <f t="shared" si="50"/>
        <v>26.333333333333332</v>
      </c>
      <c r="CH69" s="35">
        <f t="shared" si="51"/>
        <v>66.666666666666671</v>
      </c>
      <c r="CI69" s="19">
        <v>588</v>
      </c>
      <c r="CJ69" s="19">
        <v>-21.9</v>
      </c>
      <c r="CK69" s="19">
        <v>-17.7</v>
      </c>
      <c r="CL69" s="19">
        <v>-12.2</v>
      </c>
      <c r="CM69" s="19">
        <v>-2.4</v>
      </c>
      <c r="CN69" s="19">
        <v>3.9</v>
      </c>
      <c r="CO69" s="19">
        <v>8.6999999999999993</v>
      </c>
      <c r="CP69" s="19">
        <v>11.1</v>
      </c>
      <c r="CQ69" s="19">
        <v>9.6999999999999993</v>
      </c>
      <c r="CR69" s="19">
        <v>4.4000000000000004</v>
      </c>
      <c r="CS69" s="19">
        <v>-1.2</v>
      </c>
      <c r="CT69" s="19">
        <v>-9.9</v>
      </c>
      <c r="CU69" s="19">
        <v>-17.2</v>
      </c>
      <c r="CV69" s="19">
        <v>-12.3</v>
      </c>
      <c r="CW69" s="19">
        <v>-7</v>
      </c>
      <c r="CX69" s="19">
        <v>-1.1000000000000001</v>
      </c>
      <c r="CY69" s="19">
        <v>9.9</v>
      </c>
      <c r="CZ69" s="19">
        <v>18.2</v>
      </c>
      <c r="DA69" s="19">
        <v>22.1</v>
      </c>
      <c r="DB69" s="19">
        <v>24.5</v>
      </c>
      <c r="DC69" s="19">
        <v>23.2</v>
      </c>
      <c r="DD69" s="19">
        <v>17.100000000000001</v>
      </c>
      <c r="DE69" s="19">
        <v>10.9</v>
      </c>
      <c r="DF69" s="19">
        <v>-0.7</v>
      </c>
      <c r="DG69" s="19">
        <v>-8.1999999999999993</v>
      </c>
      <c r="DH69" s="21">
        <v>2.1</v>
      </c>
      <c r="DI69" s="21">
        <v>-17.100000000000001</v>
      </c>
      <c r="DJ69" s="21">
        <v>-12.4</v>
      </c>
      <c r="DK69" s="21">
        <v>-6.7</v>
      </c>
      <c r="DL69" s="21">
        <v>3.7</v>
      </c>
      <c r="DM69" s="21">
        <v>11</v>
      </c>
      <c r="DN69" s="21">
        <v>15.4</v>
      </c>
      <c r="DO69" s="21">
        <v>17.8</v>
      </c>
      <c r="DP69" s="21">
        <v>16.399999999999999</v>
      </c>
      <c r="DQ69" s="21">
        <v>10.7</v>
      </c>
      <c r="DR69" s="21">
        <v>4.8</v>
      </c>
      <c r="DS69" s="21">
        <v>-5.3</v>
      </c>
      <c r="DT69" s="21">
        <v>-12.7</v>
      </c>
      <c r="DU69" s="35">
        <f t="shared" ref="DU69:DU97" si="82">AVERAGE(DQ69:DS69)</f>
        <v>3.4</v>
      </c>
      <c r="DV69" s="35">
        <f t="shared" ref="DV69:DV97" si="83">AVERAGE(DT69,DI69,DJ69)</f>
        <v>-14.066666666666668</v>
      </c>
      <c r="DW69" s="35">
        <f t="shared" ref="DW69:DW97" si="84">AVERAGE(DK69:DM69)</f>
        <v>2.6666666666666665</v>
      </c>
      <c r="DX69" s="35">
        <f t="shared" ref="DX69:DX97" si="85">AVERAGE(DN69:DP69)</f>
        <v>16.533333333333335</v>
      </c>
      <c r="DY69" s="28">
        <v>1.2</v>
      </c>
      <c r="DZ69" s="28">
        <v>6.3</v>
      </c>
      <c r="EA69" s="28">
        <v>6.6</v>
      </c>
      <c r="EB69" s="7">
        <v>22.4</v>
      </c>
      <c r="EC69" s="5">
        <v>22.4</v>
      </c>
      <c r="ED69" s="28">
        <v>25</v>
      </c>
      <c r="EE69" s="28">
        <v>0.29160199999999997</v>
      </c>
      <c r="EF69" s="7">
        <v>63.300000000000004</v>
      </c>
      <c r="EG69" s="7">
        <v>2.5999999999999996</v>
      </c>
      <c r="EH69" s="53">
        <v>132408.75</v>
      </c>
      <c r="EI69" s="53">
        <v>125819.5</v>
      </c>
      <c r="EJ69" s="7">
        <v>102.2225</v>
      </c>
      <c r="EK69" s="7">
        <v>115.8</v>
      </c>
      <c r="EL69" s="7">
        <v>9.4024999999999999</v>
      </c>
      <c r="EM69" s="7">
        <v>0</v>
      </c>
      <c r="EN69" s="7">
        <v>0</v>
      </c>
      <c r="EO69" s="15">
        <v>13266.35</v>
      </c>
      <c r="EP69" s="15">
        <v>10566.62</v>
      </c>
      <c r="EQ69" s="15">
        <v>4.3600000000000003</v>
      </c>
      <c r="ER69" s="15">
        <v>5234.62</v>
      </c>
      <c r="ES69" s="15">
        <v>35885</v>
      </c>
      <c r="ET69" s="15">
        <v>92.64</v>
      </c>
      <c r="EU69" s="15">
        <v>784.2</v>
      </c>
      <c r="EV69" s="15">
        <v>45022.41</v>
      </c>
      <c r="EW69" s="15">
        <v>5528.74</v>
      </c>
    </row>
    <row r="70" spans="1:153" x14ac:dyDescent="0.2">
      <c r="A70" s="6" t="s">
        <v>90</v>
      </c>
      <c r="B70" s="1">
        <v>313.11643375463848</v>
      </c>
      <c r="C70" s="1">
        <v>4.7356767626664507</v>
      </c>
      <c r="D70" s="36">
        <v>29.557584826206586</v>
      </c>
      <c r="E70" s="1">
        <v>2.2638929700508408</v>
      </c>
      <c r="F70" s="36">
        <v>1.0913816760587247</v>
      </c>
      <c r="G70" s="1">
        <v>0.84457112715537042</v>
      </c>
      <c r="H70" s="36">
        <v>0.35183647343773156</v>
      </c>
      <c r="I70" s="1">
        <v>12.00110137786646</v>
      </c>
      <c r="J70" s="1">
        <v>0.79955186446675086</v>
      </c>
      <c r="K70" s="72">
        <f t="shared" si="52"/>
        <v>364.76203083254745</v>
      </c>
      <c r="L70" s="1">
        <v>7.5159864700498469</v>
      </c>
      <c r="M70" s="1">
        <v>54.567372749695203</v>
      </c>
      <c r="N70" s="36">
        <v>0</v>
      </c>
      <c r="O70" s="1">
        <v>1.5012246301678747</v>
      </c>
      <c r="P70" s="1">
        <v>2.8673462307262469</v>
      </c>
      <c r="Q70" s="1">
        <v>0</v>
      </c>
      <c r="R70" s="1">
        <v>0</v>
      </c>
      <c r="S70" s="36">
        <v>0</v>
      </c>
      <c r="T70" s="1">
        <v>51.627296807375316</v>
      </c>
      <c r="U70" s="1">
        <v>34.811027951891901</v>
      </c>
      <c r="V70" s="1">
        <v>6.9121715639451269</v>
      </c>
      <c r="W70" s="1">
        <v>9.3975155767740191</v>
      </c>
      <c r="X70" s="36">
        <v>0.9541083714301587</v>
      </c>
      <c r="Y70" s="1">
        <v>0.45056139773289428</v>
      </c>
      <c r="Z70" s="1">
        <v>0.77437910695302425</v>
      </c>
      <c r="AA70" s="1">
        <v>61.863336921431127</v>
      </c>
      <c r="AB70" s="1">
        <v>7.9999440449064663</v>
      </c>
      <c r="AC70" s="1">
        <v>2.4089288500256916</v>
      </c>
      <c r="AD70" s="72">
        <f t="shared" si="53"/>
        <v>243.65120067310491</v>
      </c>
      <c r="AE70" s="36">
        <v>2.7317181016584908</v>
      </c>
      <c r="AF70" s="36">
        <v>0.31620159307486906</v>
      </c>
      <c r="AG70" s="36">
        <v>5.6087692813551948</v>
      </c>
      <c r="AH70" s="13">
        <v>0</v>
      </c>
      <c r="AI70" s="65" t="s">
        <v>90</v>
      </c>
      <c r="AJ70" s="67">
        <v>1519.4750192622712</v>
      </c>
      <c r="AK70" s="68">
        <f t="shared" si="54"/>
        <v>1.5194750192622712E-3</v>
      </c>
      <c r="AL70" s="70">
        <v>4.12</v>
      </c>
      <c r="AM70" s="60">
        <f t="shared" si="55"/>
        <v>849003.56420169713</v>
      </c>
      <c r="AN70" s="60">
        <f t="shared" si="56"/>
        <v>12840.611405154041</v>
      </c>
      <c r="AO70" s="60">
        <f t="shared" si="57"/>
        <v>80144.291903591729</v>
      </c>
      <c r="AP70" s="60">
        <f t="shared" si="58"/>
        <v>6138.4615859877604</v>
      </c>
      <c r="AQ70" s="60">
        <f t="shared" si="59"/>
        <v>2959.2408222315253</v>
      </c>
      <c r="AR70" s="60">
        <f t="shared" si="60"/>
        <v>2290.0231986502436</v>
      </c>
      <c r="AS70" s="60">
        <f t="shared" si="61"/>
        <v>953.99151166515458</v>
      </c>
      <c r="AT70" s="60">
        <f t="shared" si="62"/>
        <v>32540.540022050453</v>
      </c>
      <c r="AU70" s="60">
        <f t="shared" si="63"/>
        <v>2167.9551422980135</v>
      </c>
      <c r="AV70" s="60">
        <f t="shared" si="64"/>
        <v>20379.317767027049</v>
      </c>
      <c r="AW70" s="60">
        <f t="shared" si="65"/>
        <v>147957.40165435339</v>
      </c>
      <c r="AX70" s="60">
        <f t="shared" si="66"/>
        <v>0</v>
      </c>
      <c r="AY70" s="60">
        <f t="shared" si="67"/>
        <v>4070.5147487680188</v>
      </c>
      <c r="AZ70" s="60">
        <f t="shared" si="68"/>
        <v>7774.7026577164524</v>
      </c>
      <c r="BA70" s="60">
        <f t="shared" si="69"/>
        <v>0</v>
      </c>
      <c r="BB70" s="60">
        <f t="shared" si="70"/>
        <v>0</v>
      </c>
      <c r="BC70" s="60">
        <f t="shared" si="71"/>
        <v>0</v>
      </c>
      <c r="BD70" s="60">
        <f t="shared" si="72"/>
        <v>139985.49508872983</v>
      </c>
      <c r="BE70" s="60">
        <f t="shared" si="73"/>
        <v>94388.807544482028</v>
      </c>
      <c r="BF70" s="60">
        <f t="shared" si="74"/>
        <v>18742.096107167665</v>
      </c>
      <c r="BG70" s="60">
        <f t="shared" si="75"/>
        <v>25481.013959088999</v>
      </c>
      <c r="BH70" s="60">
        <f t="shared" si="76"/>
        <v>2587.0293624180672</v>
      </c>
      <c r="BI70" s="60">
        <f t="shared" si="77"/>
        <v>1221.6804719572115</v>
      </c>
      <c r="BJ70" s="60">
        <f t="shared" si="78"/>
        <v>2099.700146564745</v>
      </c>
      <c r="BK70" s="60">
        <f t="shared" si="79"/>
        <v>167740.13714292124</v>
      </c>
      <c r="BL70" s="60">
        <f t="shared" si="80"/>
        <v>21691.550731131549</v>
      </c>
      <c r="BM70" s="60">
        <f t="shared" si="81"/>
        <v>6531.7209801346307</v>
      </c>
      <c r="BN70" s="5">
        <v>52.002859999999998</v>
      </c>
      <c r="BO70" s="5">
        <v>-108.01869000000001</v>
      </c>
      <c r="BP70" s="5">
        <v>1.8</v>
      </c>
      <c r="BQ70" s="28">
        <v>3.1781848544899898</v>
      </c>
      <c r="BR70" s="19">
        <v>16</v>
      </c>
      <c r="BS70" s="19">
        <v>13</v>
      </c>
      <c r="BT70" s="19">
        <v>19</v>
      </c>
      <c r="BU70" s="19">
        <v>22</v>
      </c>
      <c r="BV70" s="19">
        <v>40</v>
      </c>
      <c r="BW70" s="19">
        <v>62</v>
      </c>
      <c r="BX70" s="19">
        <v>61</v>
      </c>
      <c r="BY70" s="19">
        <v>45</v>
      </c>
      <c r="BZ70" s="19">
        <v>31</v>
      </c>
      <c r="CA70" s="19">
        <v>16</v>
      </c>
      <c r="CB70" s="19">
        <v>15</v>
      </c>
      <c r="CC70" s="19">
        <v>17</v>
      </c>
      <c r="CD70" s="19">
        <v>357</v>
      </c>
      <c r="CE70" s="35">
        <f t="shared" si="48"/>
        <v>20.666666666666668</v>
      </c>
      <c r="CF70" s="35">
        <f t="shared" si="49"/>
        <v>15.333333333333334</v>
      </c>
      <c r="CG70" s="35">
        <f t="shared" si="50"/>
        <v>27</v>
      </c>
      <c r="CH70" s="35">
        <f t="shared" si="51"/>
        <v>56</v>
      </c>
      <c r="CI70" s="19">
        <v>627</v>
      </c>
      <c r="CJ70" s="19">
        <v>-22.9</v>
      </c>
      <c r="CK70" s="19">
        <v>-19.100000000000001</v>
      </c>
      <c r="CL70" s="19">
        <v>-12.6</v>
      </c>
      <c r="CM70" s="19">
        <v>-2.9</v>
      </c>
      <c r="CN70" s="19">
        <v>3.8</v>
      </c>
      <c r="CO70" s="19">
        <v>8.1</v>
      </c>
      <c r="CP70" s="19">
        <v>10.6</v>
      </c>
      <c r="CQ70" s="19">
        <v>9.3000000000000007</v>
      </c>
      <c r="CR70" s="19">
        <v>3.9</v>
      </c>
      <c r="CS70" s="19">
        <v>-1.9</v>
      </c>
      <c r="CT70" s="19">
        <v>-11</v>
      </c>
      <c r="CU70" s="19">
        <v>-18.8</v>
      </c>
      <c r="CV70" s="19">
        <v>-13</v>
      </c>
      <c r="CW70" s="19">
        <v>-8.4</v>
      </c>
      <c r="CX70" s="19">
        <v>-2</v>
      </c>
      <c r="CY70" s="19">
        <v>9.5</v>
      </c>
      <c r="CZ70" s="19">
        <v>18.2</v>
      </c>
      <c r="DA70" s="19">
        <v>22.4</v>
      </c>
      <c r="DB70" s="19">
        <v>25.1</v>
      </c>
      <c r="DC70" s="19">
        <v>24.2</v>
      </c>
      <c r="DD70" s="19">
        <v>17.5</v>
      </c>
      <c r="DE70" s="19">
        <v>10.8</v>
      </c>
      <c r="DF70" s="19">
        <v>-1.4</v>
      </c>
      <c r="DG70" s="19">
        <v>-9.1</v>
      </c>
      <c r="DH70" s="21">
        <v>1.7</v>
      </c>
      <c r="DI70" s="21">
        <v>-18</v>
      </c>
      <c r="DJ70" s="21">
        <v>-13.8</v>
      </c>
      <c r="DK70" s="21">
        <v>-7.3</v>
      </c>
      <c r="DL70" s="21">
        <v>3.3</v>
      </c>
      <c r="DM70" s="21">
        <v>11</v>
      </c>
      <c r="DN70" s="21">
        <v>15.2</v>
      </c>
      <c r="DO70" s="21">
        <v>17.8</v>
      </c>
      <c r="DP70" s="21">
        <v>16.7</v>
      </c>
      <c r="DQ70" s="21">
        <v>10.7</v>
      </c>
      <c r="DR70" s="21">
        <v>4.4000000000000004</v>
      </c>
      <c r="DS70" s="21">
        <v>-6.2</v>
      </c>
      <c r="DT70" s="21">
        <v>-14</v>
      </c>
      <c r="DU70" s="35">
        <f t="shared" si="82"/>
        <v>2.9666666666666663</v>
      </c>
      <c r="DV70" s="35">
        <f t="shared" si="83"/>
        <v>-15.266666666666666</v>
      </c>
      <c r="DW70" s="35">
        <f t="shared" si="84"/>
        <v>2.3333333333333335</v>
      </c>
      <c r="DX70" s="35">
        <f t="shared" si="85"/>
        <v>16.566666666666666</v>
      </c>
      <c r="DY70" s="28">
        <v>1.4882352941176471</v>
      </c>
      <c r="DZ70" s="28">
        <v>6.7705882352941158</v>
      </c>
      <c r="EA70" s="28">
        <v>6.9764705882352942</v>
      </c>
      <c r="EB70" s="7">
        <v>18.059999999999999</v>
      </c>
      <c r="EC70" s="5">
        <v>18.059999999999999</v>
      </c>
      <c r="ED70" s="5">
        <v>23.3</v>
      </c>
      <c r="EE70" s="28">
        <v>0.49893199999999999</v>
      </c>
      <c r="EF70" s="7">
        <v>54.6</v>
      </c>
      <c r="EG70" s="7">
        <v>4.17</v>
      </c>
      <c r="EH70" s="53">
        <v>16978</v>
      </c>
      <c r="EI70" s="53">
        <v>14725</v>
      </c>
      <c r="EJ70" s="7">
        <v>10.02</v>
      </c>
      <c r="EK70" s="7">
        <v>37.700000000000003</v>
      </c>
      <c r="EL70" s="7">
        <v>8.6199999999999992</v>
      </c>
      <c r="EM70" s="7">
        <v>0</v>
      </c>
      <c r="EN70" s="7">
        <v>0</v>
      </c>
      <c r="EO70" s="15">
        <v>527.66999999999996</v>
      </c>
      <c r="EP70" s="15">
        <v>641.48</v>
      </c>
      <c r="EQ70" s="15">
        <v>83.14</v>
      </c>
      <c r="ER70" s="15">
        <v>8721.85</v>
      </c>
      <c r="ES70" s="15">
        <v>2967.5</v>
      </c>
      <c r="ET70" s="15">
        <v>1025.42</v>
      </c>
      <c r="EU70" s="15">
        <v>180.96</v>
      </c>
      <c r="EV70" s="15">
        <v>181.77</v>
      </c>
      <c r="EW70" s="15">
        <v>2.4</v>
      </c>
    </row>
    <row r="71" spans="1:153" x14ac:dyDescent="0.2">
      <c r="A71" s="6" t="s">
        <v>92</v>
      </c>
      <c r="B71" s="1">
        <v>120.22613508653217</v>
      </c>
      <c r="C71" s="1">
        <v>10.133203462189107</v>
      </c>
      <c r="D71" s="36">
        <v>16.564135131915734</v>
      </c>
      <c r="E71" s="1">
        <v>8.5222610325261758</v>
      </c>
      <c r="F71" s="36">
        <v>5.6284468656560511</v>
      </c>
      <c r="G71" s="1">
        <v>5.0843521541041046</v>
      </c>
      <c r="H71" s="36">
        <v>2.114174548231694</v>
      </c>
      <c r="I71" s="1">
        <v>74.545302669363849</v>
      </c>
      <c r="J71" s="1">
        <v>4.8973972674226802</v>
      </c>
      <c r="K71" s="72">
        <f t="shared" si="52"/>
        <v>247.71540821794159</v>
      </c>
      <c r="L71" s="1">
        <v>242.56855610386293</v>
      </c>
      <c r="M71" s="1">
        <v>213.92412248472706</v>
      </c>
      <c r="N71" s="36">
        <v>27.822542109826191</v>
      </c>
      <c r="O71" s="1">
        <v>20.45174151451841</v>
      </c>
      <c r="P71" s="1">
        <v>27.343587192311343</v>
      </c>
      <c r="Q71" s="1">
        <v>3.8496038183858761</v>
      </c>
      <c r="R71" s="1">
        <v>4.3043433953630279</v>
      </c>
      <c r="S71" s="36">
        <v>0.8286781279873795</v>
      </c>
      <c r="T71" s="1">
        <v>218.98866199169183</v>
      </c>
      <c r="U71" s="1">
        <v>190.35665254038926</v>
      </c>
      <c r="V71" s="1">
        <v>136.93448885533343</v>
      </c>
      <c r="W71" s="1">
        <v>118.2009427475184</v>
      </c>
      <c r="X71" s="36">
        <v>5.9097088573199166</v>
      </c>
      <c r="Y71" s="1">
        <v>10.791017206764391</v>
      </c>
      <c r="Z71" s="1">
        <v>9.9114232252225971</v>
      </c>
      <c r="AA71" s="1">
        <v>146.6341692762002</v>
      </c>
      <c r="AB71" s="1">
        <v>99.654273045140627</v>
      </c>
      <c r="AC71" s="1">
        <v>20.358286340405105</v>
      </c>
      <c r="AD71" s="72">
        <f t="shared" si="53"/>
        <v>1498.8327988329679</v>
      </c>
      <c r="AE71" s="36">
        <v>1.213164217601957</v>
      </c>
      <c r="AF71" s="36">
        <v>0.87547224270082513</v>
      </c>
      <c r="AG71" s="36">
        <v>3.7565493346296468</v>
      </c>
      <c r="AH71" s="13">
        <v>0</v>
      </c>
      <c r="AI71" s="65" t="s">
        <v>92</v>
      </c>
      <c r="AJ71" s="67">
        <v>735.65940871632927</v>
      </c>
      <c r="AK71" s="68">
        <f t="shared" si="54"/>
        <v>7.3565940871632928E-4</v>
      </c>
      <c r="AL71" s="70">
        <v>4.03</v>
      </c>
      <c r="AM71" s="60">
        <f t="shared" si="55"/>
        <v>658608.20735530416</v>
      </c>
      <c r="AN71" s="60">
        <f t="shared" si="56"/>
        <v>55510.484157171712</v>
      </c>
      <c r="AO71" s="60">
        <f t="shared" si="57"/>
        <v>90739.632757637417</v>
      </c>
      <c r="AP71" s="60">
        <f t="shared" si="58"/>
        <v>46685.615047062944</v>
      </c>
      <c r="AQ71" s="60">
        <f t="shared" si="59"/>
        <v>30833.073838032466</v>
      </c>
      <c r="AR71" s="60">
        <f t="shared" si="60"/>
        <v>27852.48028947656</v>
      </c>
      <c r="AS71" s="60">
        <f t="shared" si="61"/>
        <v>11581.614166045543</v>
      </c>
      <c r="AT71" s="60">
        <f t="shared" si="62"/>
        <v>408365.02082090214</v>
      </c>
      <c r="AU71" s="60">
        <f t="shared" si="63"/>
        <v>26828.326741789573</v>
      </c>
      <c r="AV71" s="60">
        <f t="shared" si="64"/>
        <v>1328809.595196127</v>
      </c>
      <c r="AW71" s="60">
        <f t="shared" si="65"/>
        <v>1171893.1388613314</v>
      </c>
      <c r="AX71" s="60">
        <f t="shared" si="66"/>
        <v>152414.07011737814</v>
      </c>
      <c r="AY71" s="60">
        <f t="shared" si="67"/>
        <v>112036.24575036272</v>
      </c>
      <c r="AZ71" s="60">
        <f t="shared" si="68"/>
        <v>149790.31747489801</v>
      </c>
      <c r="BA71" s="60">
        <f t="shared" si="69"/>
        <v>21088.431962238727</v>
      </c>
      <c r="BB71" s="60">
        <f t="shared" si="70"/>
        <v>23579.531068026929</v>
      </c>
      <c r="BC71" s="60">
        <f t="shared" si="71"/>
        <v>4539.5638473739427</v>
      </c>
      <c r="BD71" s="60">
        <f t="shared" si="72"/>
        <v>1199637.0839142222</v>
      </c>
      <c r="BE71" s="60">
        <f t="shared" si="73"/>
        <v>1042788.6881462797</v>
      </c>
      <c r="BF71" s="60">
        <f t="shared" si="74"/>
        <v>750137.88112888241</v>
      </c>
      <c r="BG71" s="60">
        <f t="shared" si="75"/>
        <v>647514.04471764178</v>
      </c>
      <c r="BH71" s="60">
        <f t="shared" si="76"/>
        <v>32373.849111175819</v>
      </c>
      <c r="BI71" s="60">
        <f t="shared" si="77"/>
        <v>59114.039497086647</v>
      </c>
      <c r="BJ71" s="60">
        <f t="shared" si="78"/>
        <v>54295.554606369653</v>
      </c>
      <c r="BK71" s="60">
        <f t="shared" si="79"/>
        <v>803273.4920283634</v>
      </c>
      <c r="BL71" s="60">
        <f t="shared" si="80"/>
        <v>545913.93192767084</v>
      </c>
      <c r="BM71" s="60">
        <f t="shared" si="81"/>
        <v>111524.29096909538</v>
      </c>
      <c r="BN71" s="5">
        <v>50.540883000000001</v>
      </c>
      <c r="BO71" s="5">
        <v>-102.398633</v>
      </c>
      <c r="BP71" s="5">
        <v>10.4</v>
      </c>
      <c r="BQ71" s="28">
        <v>11.5693001477</v>
      </c>
      <c r="BR71" s="19">
        <v>19</v>
      </c>
      <c r="BS71" s="19">
        <v>14</v>
      </c>
      <c r="BT71" s="19">
        <v>20</v>
      </c>
      <c r="BU71" s="19">
        <v>24</v>
      </c>
      <c r="BV71" s="19">
        <v>45</v>
      </c>
      <c r="BW71" s="19">
        <v>66</v>
      </c>
      <c r="BX71" s="19">
        <v>57</v>
      </c>
      <c r="BY71" s="19">
        <v>56</v>
      </c>
      <c r="BZ71" s="19">
        <v>47</v>
      </c>
      <c r="CA71" s="19">
        <v>25</v>
      </c>
      <c r="CB71" s="19">
        <v>16</v>
      </c>
      <c r="CC71" s="19">
        <v>19</v>
      </c>
      <c r="CD71" s="19">
        <v>408</v>
      </c>
      <c r="CE71" s="35">
        <f t="shared" si="48"/>
        <v>29.333333333333332</v>
      </c>
      <c r="CF71" s="35">
        <f t="shared" si="49"/>
        <v>17.333333333333332</v>
      </c>
      <c r="CG71" s="35">
        <f t="shared" si="50"/>
        <v>29.666666666666668</v>
      </c>
      <c r="CH71" s="35">
        <f t="shared" si="51"/>
        <v>59.666666666666664</v>
      </c>
      <c r="CI71" s="19">
        <v>439</v>
      </c>
      <c r="CJ71" s="19">
        <v>-23.1</v>
      </c>
      <c r="CK71" s="19">
        <v>-19.399999999999999</v>
      </c>
      <c r="CL71" s="19">
        <v>-12.5</v>
      </c>
      <c r="CM71" s="19">
        <v>-2.2999999999999998</v>
      </c>
      <c r="CN71" s="19">
        <v>4.3</v>
      </c>
      <c r="CO71" s="19">
        <v>9.3000000000000007</v>
      </c>
      <c r="CP71" s="19">
        <v>11.8</v>
      </c>
      <c r="CQ71" s="19">
        <v>10.199999999999999</v>
      </c>
      <c r="CR71" s="19">
        <v>4.7</v>
      </c>
      <c r="CS71" s="19">
        <v>-1.1000000000000001</v>
      </c>
      <c r="CT71" s="19">
        <v>-10.1</v>
      </c>
      <c r="CU71" s="19">
        <v>-18.8</v>
      </c>
      <c r="CV71" s="19">
        <v>-12.1</v>
      </c>
      <c r="CW71" s="19">
        <v>-7.9</v>
      </c>
      <c r="CX71" s="19">
        <v>-1.2</v>
      </c>
      <c r="CY71" s="19">
        <v>9.8000000000000007</v>
      </c>
      <c r="CZ71" s="19">
        <v>18.2</v>
      </c>
      <c r="DA71" s="19">
        <v>23</v>
      </c>
      <c r="DB71" s="19">
        <v>26</v>
      </c>
      <c r="DC71" s="19">
        <v>24.9</v>
      </c>
      <c r="DD71" s="19">
        <v>18.3</v>
      </c>
      <c r="DE71" s="19">
        <v>11.3</v>
      </c>
      <c r="DF71" s="19">
        <v>-0.4</v>
      </c>
      <c r="DG71" s="19">
        <v>-8.6999999999999993</v>
      </c>
      <c r="DH71" s="21">
        <v>2.2000000000000002</v>
      </c>
      <c r="DI71" s="21">
        <v>-17.600000000000001</v>
      </c>
      <c r="DJ71" s="21">
        <v>-13.7</v>
      </c>
      <c r="DK71" s="21">
        <v>-6.9</v>
      </c>
      <c r="DL71" s="21">
        <v>3.7</v>
      </c>
      <c r="DM71" s="21">
        <v>11.2</v>
      </c>
      <c r="DN71" s="21">
        <v>16.100000000000001</v>
      </c>
      <c r="DO71" s="21">
        <v>18.899999999999999</v>
      </c>
      <c r="DP71" s="21">
        <v>17.5</v>
      </c>
      <c r="DQ71" s="21">
        <v>11.5</v>
      </c>
      <c r="DR71" s="21">
        <v>5.0999999999999996</v>
      </c>
      <c r="DS71" s="21">
        <v>-5.3</v>
      </c>
      <c r="DT71" s="21">
        <v>-13.8</v>
      </c>
      <c r="DU71" s="35">
        <f t="shared" si="82"/>
        <v>3.7666666666666671</v>
      </c>
      <c r="DV71" s="35">
        <f t="shared" si="83"/>
        <v>-15.033333333333333</v>
      </c>
      <c r="DW71" s="35">
        <f t="shared" si="84"/>
        <v>2.6666666666666665</v>
      </c>
      <c r="DX71" s="35">
        <f t="shared" si="85"/>
        <v>17.5</v>
      </c>
      <c r="DY71" s="28">
        <v>2.9199999999999995</v>
      </c>
      <c r="DZ71" s="28">
        <v>7.2549999999999981</v>
      </c>
      <c r="EA71" s="28">
        <v>7.42</v>
      </c>
      <c r="EB71" s="7">
        <v>21.53</v>
      </c>
      <c r="EC71" s="5">
        <v>22.6</v>
      </c>
      <c r="ED71" s="5"/>
      <c r="EE71" s="28">
        <v>0.17369299999999999</v>
      </c>
      <c r="EF71" s="7">
        <v>94.519999999999982</v>
      </c>
      <c r="EG71" s="7">
        <v>7.2769999999999992</v>
      </c>
      <c r="EH71" s="53">
        <v>1586.5</v>
      </c>
      <c r="EI71" s="53">
        <v>1536.2</v>
      </c>
      <c r="EJ71" s="7">
        <v>0.83299999999999996</v>
      </c>
      <c r="EK71" s="7"/>
      <c r="EL71" s="7">
        <v>8.8219999999999992</v>
      </c>
      <c r="EM71" s="7">
        <v>0</v>
      </c>
      <c r="EN71" s="7">
        <v>0</v>
      </c>
      <c r="EO71" s="15">
        <v>248.02</v>
      </c>
      <c r="EP71" s="15">
        <v>286.47000000000003</v>
      </c>
      <c r="EQ71" s="15">
        <v>77.72</v>
      </c>
      <c r="ER71" s="15">
        <v>424.29</v>
      </c>
      <c r="ES71" s="15">
        <v>159.69999999999999</v>
      </c>
      <c r="ET71" s="15">
        <v>68.11</v>
      </c>
      <c r="EU71" s="15">
        <v>20.09</v>
      </c>
      <c r="EV71" s="15">
        <v>60.28</v>
      </c>
      <c r="EW71" s="15">
        <v>15.92</v>
      </c>
    </row>
    <row r="72" spans="1:153" x14ac:dyDescent="0.2">
      <c r="A72" s="6" t="s">
        <v>55</v>
      </c>
      <c r="B72" s="1">
        <v>111.53876159794576</v>
      </c>
      <c r="C72" s="1">
        <v>5.3879333140322085</v>
      </c>
      <c r="D72" s="36">
        <v>9.6694567043120578</v>
      </c>
      <c r="E72" s="1">
        <v>4.4245584668519449</v>
      </c>
      <c r="F72" s="36">
        <v>2.1675880249948851</v>
      </c>
      <c r="G72" s="1">
        <v>1.954034438761227</v>
      </c>
      <c r="H72" s="36">
        <v>0.69796360968626336</v>
      </c>
      <c r="I72" s="1">
        <v>38.50628589909023</v>
      </c>
      <c r="J72" s="1">
        <v>1.6360962316234824</v>
      </c>
      <c r="K72" s="72">
        <f t="shared" si="52"/>
        <v>175.98267828729809</v>
      </c>
      <c r="L72" s="1">
        <v>28.953918303986821</v>
      </c>
      <c r="M72" s="1">
        <v>97.884247776134515</v>
      </c>
      <c r="N72" s="36">
        <v>7.1694189845742633</v>
      </c>
      <c r="O72" s="1">
        <v>2.2161374663433455</v>
      </c>
      <c r="P72" s="1">
        <v>6.7226454406822045</v>
      </c>
      <c r="Q72" s="1">
        <v>0.30659397937911198</v>
      </c>
      <c r="R72" s="1">
        <v>0.78828581126982999</v>
      </c>
      <c r="S72" s="36">
        <v>0</v>
      </c>
      <c r="T72" s="1">
        <v>40.928605537310844</v>
      </c>
      <c r="U72" s="1">
        <v>102.40170007438979</v>
      </c>
      <c r="V72" s="1">
        <v>24.118639138247278</v>
      </c>
      <c r="W72" s="1">
        <v>36.290348326948035</v>
      </c>
      <c r="X72" s="36">
        <v>1.1147013683598441</v>
      </c>
      <c r="Y72" s="1">
        <v>1.965792250196869</v>
      </c>
      <c r="Z72" s="1">
        <v>1.821883210191604</v>
      </c>
      <c r="AA72" s="1">
        <v>56.797235519734414</v>
      </c>
      <c r="AB72" s="1">
        <v>27.704732417426595</v>
      </c>
      <c r="AC72" s="1">
        <v>6.2647192852712381</v>
      </c>
      <c r="AD72" s="72">
        <f t="shared" si="53"/>
        <v>443.44960489044661</v>
      </c>
      <c r="AE72" s="36">
        <v>0.99654254593542679</v>
      </c>
      <c r="AF72" s="36">
        <v>0.53138554089041723</v>
      </c>
      <c r="AG72" s="36">
        <v>2.0285824013379568</v>
      </c>
      <c r="AH72" s="13">
        <v>0</v>
      </c>
      <c r="AI72" s="65" t="s">
        <v>55</v>
      </c>
      <c r="AJ72" s="67">
        <v>1225.7955762584779</v>
      </c>
      <c r="AK72" s="68">
        <f t="shared" si="54"/>
        <v>1.2257955762584778E-3</v>
      </c>
      <c r="AL72" s="70">
        <v>3.06</v>
      </c>
      <c r="AM72" s="60">
        <f t="shared" si="55"/>
        <v>278438.44202105678</v>
      </c>
      <c r="AN72" s="60">
        <f t="shared" si="56"/>
        <v>13450.102333753248</v>
      </c>
      <c r="AO72" s="60">
        <f t="shared" si="57"/>
        <v>24138.231600988991</v>
      </c>
      <c r="AP72" s="60">
        <f t="shared" si="58"/>
        <v>11045.193155201936</v>
      </c>
      <c r="AQ72" s="60">
        <f t="shared" si="59"/>
        <v>5411.0322185448294</v>
      </c>
      <c r="AR72" s="60">
        <f t="shared" si="60"/>
        <v>4877.9302996509732</v>
      </c>
      <c r="AS72" s="60">
        <f t="shared" si="61"/>
        <v>1742.3530374934282</v>
      </c>
      <c r="AT72" s="60">
        <f t="shared" si="62"/>
        <v>96124.702302213234</v>
      </c>
      <c r="AU72" s="60">
        <f t="shared" si="63"/>
        <v>4084.2490915566564</v>
      </c>
      <c r="AV72" s="60">
        <f t="shared" si="64"/>
        <v>72278.764686549344</v>
      </c>
      <c r="AW72" s="60">
        <f t="shared" si="65"/>
        <v>244352.16115661035</v>
      </c>
      <c r="AX72" s="60">
        <f t="shared" si="66"/>
        <v>17897.29259731901</v>
      </c>
      <c r="AY72" s="60">
        <f t="shared" si="67"/>
        <v>5532.2280308023228</v>
      </c>
      <c r="AZ72" s="60">
        <f t="shared" si="68"/>
        <v>16781.994850460916</v>
      </c>
      <c r="BA72" s="60">
        <f t="shared" si="69"/>
        <v>765.36218197466678</v>
      </c>
      <c r="BB72" s="60">
        <f t="shared" si="70"/>
        <v>1967.8277758583133</v>
      </c>
      <c r="BC72" s="60">
        <f t="shared" si="71"/>
        <v>0</v>
      </c>
      <c r="BD72" s="60">
        <f t="shared" si="72"/>
        <v>102171.63071060235</v>
      </c>
      <c r="BE72" s="60">
        <f t="shared" si="73"/>
        <v>255629.24870725613</v>
      </c>
      <c r="BF72" s="60">
        <f t="shared" si="74"/>
        <v>60208.273869210127</v>
      </c>
      <c r="BG72" s="60">
        <f t="shared" si="75"/>
        <v>90592.973274888631</v>
      </c>
      <c r="BH72" s="60">
        <f t="shared" si="76"/>
        <v>2782.6713142435619</v>
      </c>
      <c r="BI72" s="60">
        <f t="shared" si="77"/>
        <v>4907.2817703936598</v>
      </c>
      <c r="BJ72" s="60">
        <f t="shared" si="78"/>
        <v>4548.0361743537096</v>
      </c>
      <c r="BK72" s="60">
        <f t="shared" si="79"/>
        <v>141785.09374367248</v>
      </c>
      <c r="BL72" s="60">
        <f t="shared" si="80"/>
        <v>69160.374567585284</v>
      </c>
      <c r="BM72" s="60">
        <f t="shared" si="81"/>
        <v>15638.856416371738</v>
      </c>
      <c r="BN72" s="5">
        <v>52.639899999999997</v>
      </c>
      <c r="BO72" s="5">
        <v>-105.434417</v>
      </c>
      <c r="BP72" s="5">
        <v>11.2</v>
      </c>
      <c r="BQ72" s="28">
        <v>2.6530880967799897</v>
      </c>
      <c r="BR72" s="19">
        <v>20</v>
      </c>
      <c r="BS72" s="19">
        <v>17</v>
      </c>
      <c r="BT72" s="19">
        <v>22</v>
      </c>
      <c r="BU72" s="19">
        <v>22</v>
      </c>
      <c r="BV72" s="19">
        <v>41</v>
      </c>
      <c r="BW72" s="19">
        <v>66</v>
      </c>
      <c r="BX72" s="19">
        <v>65</v>
      </c>
      <c r="BY72" s="19">
        <v>52</v>
      </c>
      <c r="BZ72" s="19">
        <v>41</v>
      </c>
      <c r="CA72" s="19">
        <v>23</v>
      </c>
      <c r="CB72" s="19">
        <v>17</v>
      </c>
      <c r="CC72" s="19">
        <v>22</v>
      </c>
      <c r="CD72" s="19">
        <v>408</v>
      </c>
      <c r="CE72" s="35">
        <f t="shared" si="48"/>
        <v>27</v>
      </c>
      <c r="CF72" s="35">
        <f t="shared" si="49"/>
        <v>19.666666666666668</v>
      </c>
      <c r="CG72" s="35">
        <f t="shared" si="50"/>
        <v>28.333333333333332</v>
      </c>
      <c r="CH72" s="35">
        <f t="shared" si="51"/>
        <v>61</v>
      </c>
      <c r="CI72" s="19">
        <v>550</v>
      </c>
      <c r="CJ72" s="19">
        <v>-24.2</v>
      </c>
      <c r="CK72" s="19">
        <v>-21.2</v>
      </c>
      <c r="CL72" s="19">
        <v>-14.5</v>
      </c>
      <c r="CM72" s="19">
        <v>-3.3</v>
      </c>
      <c r="CN72" s="19">
        <v>3.6</v>
      </c>
      <c r="CO72" s="19">
        <v>8.5</v>
      </c>
      <c r="CP72" s="19">
        <v>10.9</v>
      </c>
      <c r="CQ72" s="19">
        <v>9.4</v>
      </c>
      <c r="CR72" s="19">
        <v>4.2</v>
      </c>
      <c r="CS72" s="19">
        <v>-1.5</v>
      </c>
      <c r="CT72" s="19">
        <v>-11.4</v>
      </c>
      <c r="CU72" s="19">
        <v>-19.3</v>
      </c>
      <c r="CV72" s="19">
        <v>-13.9</v>
      </c>
      <c r="CW72" s="19">
        <v>-9.8000000000000007</v>
      </c>
      <c r="CX72" s="19">
        <v>-3.2</v>
      </c>
      <c r="CY72" s="19">
        <v>8</v>
      </c>
      <c r="CZ72" s="19">
        <v>17.3</v>
      </c>
      <c r="DA72" s="19">
        <v>21.8</v>
      </c>
      <c r="DB72" s="19">
        <v>24.3</v>
      </c>
      <c r="DC72" s="19">
        <v>23.1</v>
      </c>
      <c r="DD72" s="19">
        <v>16.7</v>
      </c>
      <c r="DE72" s="19">
        <v>9.6</v>
      </c>
      <c r="DF72" s="19">
        <v>-2.9</v>
      </c>
      <c r="DG72" s="19">
        <v>-9.9</v>
      </c>
      <c r="DH72" s="21">
        <v>0.9</v>
      </c>
      <c r="DI72" s="21">
        <v>-19.100000000000001</v>
      </c>
      <c r="DJ72" s="21">
        <v>-15.5</v>
      </c>
      <c r="DK72" s="21">
        <v>-8.9</v>
      </c>
      <c r="DL72" s="21">
        <v>2.2999999999999998</v>
      </c>
      <c r="DM72" s="21">
        <v>10.4</v>
      </c>
      <c r="DN72" s="21">
        <v>15.1</v>
      </c>
      <c r="DO72" s="21">
        <v>17.600000000000001</v>
      </c>
      <c r="DP72" s="21">
        <v>16.2</v>
      </c>
      <c r="DQ72" s="21">
        <v>10.4</v>
      </c>
      <c r="DR72" s="21">
        <v>4</v>
      </c>
      <c r="DS72" s="21">
        <v>-7.2</v>
      </c>
      <c r="DT72" s="21">
        <v>-14.6</v>
      </c>
      <c r="DU72" s="35">
        <f t="shared" si="82"/>
        <v>2.4</v>
      </c>
      <c r="DV72" s="35">
        <f t="shared" si="83"/>
        <v>-16.400000000000002</v>
      </c>
      <c r="DW72" s="35">
        <f t="shared" si="84"/>
        <v>1.2666666666666666</v>
      </c>
      <c r="DX72" s="35">
        <f t="shared" si="85"/>
        <v>16.3</v>
      </c>
      <c r="DY72" s="28">
        <v>3.0857142857142854</v>
      </c>
      <c r="DZ72" s="28">
        <v>6.2071428571428573</v>
      </c>
      <c r="EA72" s="28">
        <v>6.4785714285714286</v>
      </c>
      <c r="EB72" s="7">
        <v>15.65</v>
      </c>
      <c r="EC72" s="5">
        <v>20.48</v>
      </c>
      <c r="ED72" s="5">
        <v>18.899999999999999</v>
      </c>
      <c r="EE72" s="28">
        <v>0.29161799999999999</v>
      </c>
      <c r="EF72" s="7">
        <v>68.615384615384613</v>
      </c>
      <c r="EG72" s="7">
        <v>4.6538461538461542</v>
      </c>
      <c r="EH72" s="53"/>
      <c r="EI72" s="53"/>
      <c r="EJ72" s="7">
        <v>1.6746153846153844</v>
      </c>
      <c r="EK72" s="7">
        <v>2.4</v>
      </c>
      <c r="EL72" s="7">
        <v>9.0638461538461534</v>
      </c>
      <c r="EM72" s="7">
        <v>2.563769230769231</v>
      </c>
      <c r="EN72" s="7">
        <v>2.0780769230769232</v>
      </c>
      <c r="EO72" s="15">
        <v>303.08999999999997</v>
      </c>
      <c r="EP72" s="15">
        <v>346.73</v>
      </c>
      <c r="EQ72" s="15">
        <v>57.15</v>
      </c>
      <c r="ER72" s="15">
        <v>1214.27</v>
      </c>
      <c r="ES72" s="15">
        <v>111.6</v>
      </c>
      <c r="ET72" s="15">
        <v>227.6</v>
      </c>
      <c r="EU72" s="15">
        <v>44.35</v>
      </c>
      <c r="EV72" s="15">
        <v>24.48</v>
      </c>
      <c r="EW72" s="15">
        <v>22.75</v>
      </c>
    </row>
    <row r="73" spans="1:153" x14ac:dyDescent="0.2">
      <c r="A73" s="6" t="s">
        <v>72</v>
      </c>
      <c r="B73" s="1">
        <v>17.937046447970815</v>
      </c>
      <c r="C73" s="1">
        <v>3.0305335649876248</v>
      </c>
      <c r="D73" s="36">
        <v>1.1776511298644112</v>
      </c>
      <c r="E73" s="1">
        <v>2.9798740801396453</v>
      </c>
      <c r="F73" s="36">
        <v>1.0698719795939127</v>
      </c>
      <c r="G73" s="1">
        <v>1.4415655199833521</v>
      </c>
      <c r="H73" s="36">
        <v>0.33710152345988853</v>
      </c>
      <c r="I73" s="1">
        <v>13.328102572956301</v>
      </c>
      <c r="J73" s="1">
        <v>0.8051451108091805</v>
      </c>
      <c r="K73" s="72">
        <f t="shared" si="52"/>
        <v>42.106891929765126</v>
      </c>
      <c r="L73" s="1">
        <v>0.54846673678196367</v>
      </c>
      <c r="M73" s="1">
        <v>4.2774150238523294</v>
      </c>
      <c r="N73" s="36">
        <v>0</v>
      </c>
      <c r="O73" s="1">
        <v>0</v>
      </c>
      <c r="P73" s="1">
        <v>0</v>
      </c>
      <c r="Q73" s="1">
        <v>0</v>
      </c>
      <c r="R73" s="1">
        <v>0</v>
      </c>
      <c r="S73" s="36">
        <v>0</v>
      </c>
      <c r="T73" s="1">
        <v>0.67409562619640395</v>
      </c>
      <c r="U73" s="1">
        <v>4.0624812034917355</v>
      </c>
      <c r="V73" s="1">
        <v>1.4970756925773134</v>
      </c>
      <c r="W73" s="1">
        <v>1.2946379063704831</v>
      </c>
      <c r="X73" s="36">
        <v>0</v>
      </c>
      <c r="Y73" s="1">
        <v>0</v>
      </c>
      <c r="Z73" s="1">
        <v>0</v>
      </c>
      <c r="AA73" s="1">
        <v>4.2147222250612488</v>
      </c>
      <c r="AB73" s="1">
        <v>1.6694662630242989</v>
      </c>
      <c r="AC73" s="1">
        <v>0.89208887798301961</v>
      </c>
      <c r="AD73" s="72">
        <f t="shared" si="53"/>
        <v>19.130449555338796</v>
      </c>
      <c r="AE73" s="36">
        <v>0.27812936029353635</v>
      </c>
      <c r="AF73" s="36">
        <v>0</v>
      </c>
      <c r="AG73" s="36">
        <v>0.72310756509671958</v>
      </c>
      <c r="AH73" s="13">
        <v>0</v>
      </c>
      <c r="AI73" s="65" t="s">
        <v>72</v>
      </c>
      <c r="AJ73" s="67">
        <v>893.85021799552328</v>
      </c>
      <c r="AK73" s="68">
        <f t="shared" si="54"/>
        <v>8.9385021799552329E-4</v>
      </c>
      <c r="AL73" s="70">
        <v>4.68</v>
      </c>
      <c r="AM73" s="60">
        <f t="shared" si="55"/>
        <v>93914.366955967824</v>
      </c>
      <c r="AN73" s="60">
        <f t="shared" si="56"/>
        <v>15867.196537634136</v>
      </c>
      <c r="AO73" s="60">
        <f t="shared" si="57"/>
        <v>6165.9181558683104</v>
      </c>
      <c r="AP73" s="60">
        <f t="shared" si="58"/>
        <v>15601.954795432388</v>
      </c>
      <c r="AQ73" s="60">
        <f t="shared" si="59"/>
        <v>5601.610609580438</v>
      </c>
      <c r="AR73" s="60">
        <f t="shared" si="60"/>
        <v>7547.7149277328663</v>
      </c>
      <c r="AS73" s="60">
        <f t="shared" si="61"/>
        <v>1764.9882475054444</v>
      </c>
      <c r="AT73" s="60">
        <f t="shared" si="62"/>
        <v>69782.966749522995</v>
      </c>
      <c r="AU73" s="60">
        <f t="shared" si="63"/>
        <v>4215.5598809797866</v>
      </c>
      <c r="AV73" s="60">
        <f t="shared" si="64"/>
        <v>2871.6492723979459</v>
      </c>
      <c r="AW73" s="60">
        <f t="shared" si="65"/>
        <v>22395.58922581049</v>
      </c>
      <c r="AX73" s="60">
        <f t="shared" si="66"/>
        <v>0</v>
      </c>
      <c r="AY73" s="60">
        <f t="shared" si="67"/>
        <v>0</v>
      </c>
      <c r="AZ73" s="60">
        <f t="shared" si="68"/>
        <v>0</v>
      </c>
      <c r="BA73" s="60">
        <f t="shared" si="69"/>
        <v>0</v>
      </c>
      <c r="BB73" s="60">
        <f t="shared" si="70"/>
        <v>0</v>
      </c>
      <c r="BC73" s="60">
        <f t="shared" si="71"/>
        <v>0</v>
      </c>
      <c r="BD73" s="60">
        <f t="shared" si="72"/>
        <v>3529.4140641077415</v>
      </c>
      <c r="BE73" s="60">
        <f t="shared" si="73"/>
        <v>21270.243771911839</v>
      </c>
      <c r="BF73" s="60">
        <f t="shared" si="74"/>
        <v>7838.3537870289092</v>
      </c>
      <c r="BG73" s="60">
        <f t="shared" si="75"/>
        <v>6778.4347755724393</v>
      </c>
      <c r="BH73" s="60">
        <f t="shared" si="76"/>
        <v>0</v>
      </c>
      <c r="BI73" s="60">
        <f t="shared" si="77"/>
        <v>0</v>
      </c>
      <c r="BJ73" s="60">
        <f t="shared" si="78"/>
        <v>0</v>
      </c>
      <c r="BK73" s="60">
        <f t="shared" si="79"/>
        <v>22067.343740789278</v>
      </c>
      <c r="BL73" s="60">
        <f t="shared" si="80"/>
        <v>8740.9522911732947</v>
      </c>
      <c r="BM73" s="60">
        <f t="shared" si="81"/>
        <v>4670.7780172868306</v>
      </c>
      <c r="BN73" s="5">
        <v>49.718200000000003</v>
      </c>
      <c r="BO73" s="5">
        <v>-105.3605</v>
      </c>
      <c r="BP73" s="5">
        <v>3.8</v>
      </c>
      <c r="BQ73" s="28">
        <v>1.1463033844000001</v>
      </c>
      <c r="BR73" s="19">
        <v>14</v>
      </c>
      <c r="BS73" s="19">
        <v>10</v>
      </c>
      <c r="BT73" s="19">
        <v>15</v>
      </c>
      <c r="BU73" s="19">
        <v>23</v>
      </c>
      <c r="BV73" s="19">
        <v>49</v>
      </c>
      <c r="BW73" s="19">
        <v>65</v>
      </c>
      <c r="BX73" s="19">
        <v>50</v>
      </c>
      <c r="BY73" s="19">
        <v>40</v>
      </c>
      <c r="BZ73" s="19">
        <v>36</v>
      </c>
      <c r="CA73" s="19">
        <v>15</v>
      </c>
      <c r="CB73" s="19">
        <v>11</v>
      </c>
      <c r="CC73" s="19">
        <v>14</v>
      </c>
      <c r="CD73" s="19">
        <v>342</v>
      </c>
      <c r="CE73" s="35">
        <f t="shared" si="48"/>
        <v>20.666666666666668</v>
      </c>
      <c r="CF73" s="35">
        <f t="shared" si="49"/>
        <v>12.666666666666666</v>
      </c>
      <c r="CG73" s="35">
        <f t="shared" si="50"/>
        <v>29</v>
      </c>
      <c r="CH73" s="35">
        <f t="shared" si="51"/>
        <v>51.666666666666664</v>
      </c>
      <c r="CI73" s="19">
        <v>679</v>
      </c>
      <c r="CJ73" s="19">
        <v>-19.399999999999999</v>
      </c>
      <c r="CK73" s="19">
        <v>-16.3</v>
      </c>
      <c r="CL73" s="19">
        <v>-10</v>
      </c>
      <c r="CM73" s="19">
        <v>-1.8</v>
      </c>
      <c r="CN73" s="19">
        <v>4.5999999999999996</v>
      </c>
      <c r="CO73" s="19">
        <v>9.6</v>
      </c>
      <c r="CP73" s="19">
        <v>12.3</v>
      </c>
      <c r="CQ73" s="19">
        <v>11</v>
      </c>
      <c r="CR73" s="19">
        <v>5.2</v>
      </c>
      <c r="CS73" s="19">
        <v>-0.7</v>
      </c>
      <c r="CT73" s="19">
        <v>-9.1</v>
      </c>
      <c r="CU73" s="19">
        <v>-16</v>
      </c>
      <c r="CV73" s="19">
        <v>-8.9</v>
      </c>
      <c r="CW73" s="19">
        <v>-5.4</v>
      </c>
      <c r="CX73" s="19">
        <v>0.6</v>
      </c>
      <c r="CY73" s="19">
        <v>10.7</v>
      </c>
      <c r="CZ73" s="19">
        <v>17.899999999999999</v>
      </c>
      <c r="DA73" s="19">
        <v>23</v>
      </c>
      <c r="DB73" s="19">
        <v>26.6</v>
      </c>
      <c r="DC73" s="19">
        <v>25.7</v>
      </c>
      <c r="DD73" s="19">
        <v>18.8</v>
      </c>
      <c r="DE73" s="19">
        <v>12.4</v>
      </c>
      <c r="DF73" s="19">
        <v>1.3</v>
      </c>
      <c r="DG73" s="19">
        <v>-5.6</v>
      </c>
      <c r="DH73" s="21">
        <v>3.6</v>
      </c>
      <c r="DI73" s="21">
        <v>-14.2</v>
      </c>
      <c r="DJ73" s="21">
        <v>-10.9</v>
      </c>
      <c r="DK73" s="21">
        <v>-4.7</v>
      </c>
      <c r="DL73" s="21">
        <v>4.4000000000000004</v>
      </c>
      <c r="DM73" s="21">
        <v>11.2</v>
      </c>
      <c r="DN73" s="21">
        <v>16.3</v>
      </c>
      <c r="DO73" s="21">
        <v>19.399999999999999</v>
      </c>
      <c r="DP73" s="21">
        <v>18.3</v>
      </c>
      <c r="DQ73" s="21">
        <v>12</v>
      </c>
      <c r="DR73" s="21">
        <v>5.8</v>
      </c>
      <c r="DS73" s="21">
        <v>-3.9</v>
      </c>
      <c r="DT73" s="21">
        <v>-10.8</v>
      </c>
      <c r="DU73" s="35">
        <f t="shared" si="82"/>
        <v>4.6333333333333337</v>
      </c>
      <c r="DV73" s="35">
        <f t="shared" si="83"/>
        <v>-11.966666666666667</v>
      </c>
      <c r="DW73" s="35">
        <f t="shared" si="84"/>
        <v>3.6333333333333329</v>
      </c>
      <c r="DX73" s="35">
        <f t="shared" si="85"/>
        <v>18</v>
      </c>
      <c r="DY73" s="28">
        <v>1.55</v>
      </c>
      <c r="DZ73" s="28">
        <v>6.8</v>
      </c>
      <c r="EA73" s="28">
        <v>7</v>
      </c>
      <c r="EB73" s="7">
        <v>19.899999999999999</v>
      </c>
      <c r="EC73" s="5">
        <v>20.03</v>
      </c>
      <c r="ED73" s="5"/>
      <c r="EE73" s="28">
        <v>0.32479199999999997</v>
      </c>
      <c r="EF73" s="7">
        <v>75.066666666666663</v>
      </c>
      <c r="EG73" s="7">
        <v>5.0716666666666663</v>
      </c>
      <c r="EH73" s="53">
        <v>39289.833333333336</v>
      </c>
      <c r="EI73" s="53">
        <v>35344.333333333336</v>
      </c>
      <c r="EJ73" s="7">
        <v>25.09</v>
      </c>
      <c r="EK73" s="7"/>
      <c r="EL73" s="7">
        <v>8.8949999999999978</v>
      </c>
      <c r="EM73" s="7">
        <v>0</v>
      </c>
      <c r="EN73" s="7">
        <v>0</v>
      </c>
      <c r="EO73" s="15">
        <v>732.43</v>
      </c>
      <c r="EP73" s="15">
        <v>772.29</v>
      </c>
      <c r="EQ73" s="15">
        <v>86.57</v>
      </c>
      <c r="ER73" s="15">
        <v>31747.49</v>
      </c>
      <c r="ES73" s="15">
        <v>17128</v>
      </c>
      <c r="ET73" s="15">
        <v>1686</v>
      </c>
      <c r="EU73" s="15">
        <v>372.8</v>
      </c>
      <c r="EV73" s="15">
        <v>4062.01</v>
      </c>
      <c r="EW73" s="15">
        <v>119.48</v>
      </c>
    </row>
    <row r="74" spans="1:153" x14ac:dyDescent="0.2">
      <c r="A74" s="6" t="s">
        <v>35</v>
      </c>
      <c r="B74" s="1">
        <v>153.16722915507111</v>
      </c>
      <c r="C74" s="1">
        <v>1.7256868746026113</v>
      </c>
      <c r="D74" s="36">
        <v>6.0962498820823834</v>
      </c>
      <c r="E74" s="1">
        <v>1.4730525357856901</v>
      </c>
      <c r="F74" s="36">
        <v>1.0571825027114865</v>
      </c>
      <c r="G74" s="1">
        <v>0.81215051765860224</v>
      </c>
      <c r="H74" s="36">
        <v>0</v>
      </c>
      <c r="I74" s="1">
        <v>11.273271230687207</v>
      </c>
      <c r="J74" s="1">
        <v>0.94846432351916576</v>
      </c>
      <c r="K74" s="72">
        <f t="shared" si="52"/>
        <v>176.5532870221183</v>
      </c>
      <c r="L74" s="1">
        <v>42.581996270441842</v>
      </c>
      <c r="M74" s="1">
        <v>52.47498855780848</v>
      </c>
      <c r="N74" s="36">
        <v>3.598845982925226</v>
      </c>
      <c r="O74" s="1">
        <v>1.6156143335991653</v>
      </c>
      <c r="P74" s="1">
        <v>4.4985233805137952</v>
      </c>
      <c r="Q74" s="1">
        <v>0</v>
      </c>
      <c r="R74" s="1">
        <v>0</v>
      </c>
      <c r="S74" s="36">
        <v>0</v>
      </c>
      <c r="T74" s="1">
        <v>47.532970177826904</v>
      </c>
      <c r="U74" s="1">
        <v>60.944215023969051</v>
      </c>
      <c r="V74" s="1">
        <v>16.028700904982223</v>
      </c>
      <c r="W74" s="1">
        <v>19.658149841790554</v>
      </c>
      <c r="X74" s="36">
        <v>0</v>
      </c>
      <c r="Y74" s="1">
        <v>0</v>
      </c>
      <c r="Z74" s="1">
        <v>1.0352499124488888</v>
      </c>
      <c r="AA74" s="1">
        <v>47.543591243441469</v>
      </c>
      <c r="AB74" s="1">
        <v>17.10387102384697</v>
      </c>
      <c r="AC74" s="1">
        <v>2.486296114918233</v>
      </c>
      <c r="AD74" s="72">
        <f t="shared" si="53"/>
        <v>317.10301276851283</v>
      </c>
      <c r="AE74" s="36">
        <v>1.2557572280954781</v>
      </c>
      <c r="AF74" s="36">
        <v>0</v>
      </c>
      <c r="AG74" s="36">
        <v>1.4613412140451782</v>
      </c>
      <c r="AH74" s="13">
        <v>0</v>
      </c>
      <c r="AI74" s="65" t="s">
        <v>35</v>
      </c>
      <c r="AJ74" s="67">
        <v>1518.6536906053257</v>
      </c>
      <c r="AK74" s="68">
        <f t="shared" si="54"/>
        <v>1.5186536906053255E-3</v>
      </c>
      <c r="AL74" s="70">
        <v>2.86</v>
      </c>
      <c r="AM74" s="60">
        <f t="shared" si="55"/>
        <v>288451.72411156894</v>
      </c>
      <c r="AN74" s="60">
        <f t="shared" si="56"/>
        <v>3249.8946217265793</v>
      </c>
      <c r="AO74" s="60">
        <f t="shared" si="57"/>
        <v>11480.744274098481</v>
      </c>
      <c r="AP74" s="60">
        <f t="shared" si="58"/>
        <v>2774.1217621957157</v>
      </c>
      <c r="AQ74" s="60">
        <f t="shared" si="59"/>
        <v>1990.9357719004963</v>
      </c>
      <c r="AR74" s="60">
        <f t="shared" si="60"/>
        <v>1529.4800222542963</v>
      </c>
      <c r="AS74" s="60">
        <f t="shared" si="61"/>
        <v>0</v>
      </c>
      <c r="AT74" s="60">
        <f t="shared" si="62"/>
        <v>21230.354174370153</v>
      </c>
      <c r="AU74" s="60">
        <f t="shared" si="63"/>
        <v>1786.1925875830098</v>
      </c>
      <c r="AV74" s="60">
        <f t="shared" si="64"/>
        <v>80192.416537651283</v>
      </c>
      <c r="AW74" s="60">
        <f t="shared" si="65"/>
        <v>98823.364539095113</v>
      </c>
      <c r="AX74" s="60">
        <f t="shared" si="66"/>
        <v>6777.5158845223914</v>
      </c>
      <c r="AY74" s="60">
        <f t="shared" si="67"/>
        <v>3042.6008395975045</v>
      </c>
      <c r="AZ74" s="60">
        <f t="shared" si="68"/>
        <v>8471.8306404281266</v>
      </c>
      <c r="BA74" s="60">
        <f t="shared" si="69"/>
        <v>0</v>
      </c>
      <c r="BB74" s="60">
        <f t="shared" si="70"/>
        <v>0</v>
      </c>
      <c r="BC74" s="60">
        <f t="shared" si="71"/>
        <v>0</v>
      </c>
      <c r="BD74" s="60">
        <f t="shared" si="72"/>
        <v>89516.323273410962</v>
      </c>
      <c r="BE74" s="60">
        <f t="shared" si="73"/>
        <v>114773.00983549214</v>
      </c>
      <c r="BF74" s="60">
        <f t="shared" si="74"/>
        <v>30186.002820680467</v>
      </c>
      <c r="BG74" s="60">
        <f t="shared" si="75"/>
        <v>37021.151626155886</v>
      </c>
      <c r="BH74" s="60">
        <f t="shared" si="76"/>
        <v>0</v>
      </c>
      <c r="BI74" s="60">
        <f t="shared" si="77"/>
        <v>0</v>
      </c>
      <c r="BJ74" s="60">
        <f t="shared" si="78"/>
        <v>1949.6312871854677</v>
      </c>
      <c r="BK74" s="60">
        <f t="shared" si="79"/>
        <v>89536.325363318319</v>
      </c>
      <c r="BL74" s="60">
        <f t="shared" si="80"/>
        <v>32210.813716657351</v>
      </c>
      <c r="BM74" s="60">
        <f t="shared" si="81"/>
        <v>4682.3096882817472</v>
      </c>
      <c r="BN74" s="5">
        <v>51.591183000000001</v>
      </c>
      <c r="BO74" s="5">
        <v>-108.4512</v>
      </c>
      <c r="BP74" s="5">
        <v>3</v>
      </c>
      <c r="BQ74" s="28">
        <v>0.45348241867099898</v>
      </c>
      <c r="BR74" s="19">
        <v>17</v>
      </c>
      <c r="BS74" s="19">
        <v>12</v>
      </c>
      <c r="BT74" s="19">
        <v>18</v>
      </c>
      <c r="BU74" s="19">
        <v>23</v>
      </c>
      <c r="BV74" s="19">
        <v>37</v>
      </c>
      <c r="BW74" s="19">
        <v>61</v>
      </c>
      <c r="BX74" s="19">
        <v>58</v>
      </c>
      <c r="BY74" s="19">
        <v>43</v>
      </c>
      <c r="BZ74" s="19">
        <v>30</v>
      </c>
      <c r="CA74" s="19">
        <v>16</v>
      </c>
      <c r="CB74" s="19">
        <v>14</v>
      </c>
      <c r="CC74" s="19">
        <v>15</v>
      </c>
      <c r="CD74" s="19">
        <v>344</v>
      </c>
      <c r="CE74" s="35">
        <f t="shared" si="48"/>
        <v>20</v>
      </c>
      <c r="CF74" s="35">
        <f t="shared" si="49"/>
        <v>14.666666666666666</v>
      </c>
      <c r="CG74" s="35">
        <f t="shared" si="50"/>
        <v>26</v>
      </c>
      <c r="CH74" s="35">
        <f t="shared" si="51"/>
        <v>54</v>
      </c>
      <c r="CI74" s="19">
        <v>678</v>
      </c>
      <c r="CJ74" s="19">
        <v>-21.8</v>
      </c>
      <c r="CK74" s="19">
        <v>-18</v>
      </c>
      <c r="CL74" s="19">
        <v>-11.9</v>
      </c>
      <c r="CM74" s="19">
        <v>-2.5</v>
      </c>
      <c r="CN74" s="19">
        <v>4</v>
      </c>
      <c r="CO74" s="19">
        <v>8.6</v>
      </c>
      <c r="CP74" s="19">
        <v>11</v>
      </c>
      <c r="CQ74" s="19">
        <v>9.9</v>
      </c>
      <c r="CR74" s="19">
        <v>4.4000000000000004</v>
      </c>
      <c r="CS74" s="19">
        <v>-1.5</v>
      </c>
      <c r="CT74" s="19">
        <v>-10.3</v>
      </c>
      <c r="CU74" s="19">
        <v>-17.600000000000001</v>
      </c>
      <c r="CV74" s="19">
        <v>-12.2</v>
      </c>
      <c r="CW74" s="19">
        <v>-7.7</v>
      </c>
      <c r="CX74" s="19">
        <v>-1.6</v>
      </c>
      <c r="CY74" s="19">
        <v>9.6999999999999993</v>
      </c>
      <c r="CZ74" s="19">
        <v>18.2</v>
      </c>
      <c r="DA74" s="19">
        <v>22.4</v>
      </c>
      <c r="DB74" s="19">
        <v>25.4</v>
      </c>
      <c r="DC74" s="19">
        <v>24.5</v>
      </c>
      <c r="DD74" s="19">
        <v>17.7</v>
      </c>
      <c r="DE74" s="19">
        <v>11.1</v>
      </c>
      <c r="DF74" s="19">
        <v>-0.7</v>
      </c>
      <c r="DG74" s="19">
        <v>-8.1999999999999993</v>
      </c>
      <c r="DH74" s="21">
        <v>2.2000000000000002</v>
      </c>
      <c r="DI74" s="21">
        <v>-17</v>
      </c>
      <c r="DJ74" s="21">
        <v>-12.9</v>
      </c>
      <c r="DK74" s="21">
        <v>-6.8</v>
      </c>
      <c r="DL74" s="21">
        <v>3.6</v>
      </c>
      <c r="DM74" s="21">
        <v>11.1</v>
      </c>
      <c r="DN74" s="21">
        <v>15.5</v>
      </c>
      <c r="DO74" s="21">
        <v>18.2</v>
      </c>
      <c r="DP74" s="21">
        <v>17.2</v>
      </c>
      <c r="DQ74" s="21">
        <v>11</v>
      </c>
      <c r="DR74" s="21">
        <v>4.8</v>
      </c>
      <c r="DS74" s="21">
        <v>-5.5</v>
      </c>
      <c r="DT74" s="21">
        <v>-12.9</v>
      </c>
      <c r="DU74" s="35">
        <f t="shared" si="82"/>
        <v>3.4333333333333336</v>
      </c>
      <c r="DV74" s="35">
        <f t="shared" si="83"/>
        <v>-14.266666666666666</v>
      </c>
      <c r="DW74" s="35">
        <f t="shared" si="84"/>
        <v>2.6333333333333333</v>
      </c>
      <c r="DX74" s="35">
        <f t="shared" si="85"/>
        <v>16.966666666666669</v>
      </c>
      <c r="DY74" s="29">
        <v>1.7625</v>
      </c>
      <c r="DZ74" s="29">
        <v>6.7124999999999995</v>
      </c>
      <c r="EA74" s="29">
        <v>6.9249999999999998</v>
      </c>
      <c r="EB74" s="7">
        <v>22.56</v>
      </c>
      <c r="EC74" s="5">
        <v>22.6</v>
      </c>
      <c r="ED74" s="29">
        <v>21.1</v>
      </c>
      <c r="EE74" s="28">
        <v>0.33805200000000002</v>
      </c>
      <c r="EF74" s="7">
        <v>49.640000000000008</v>
      </c>
      <c r="EG74" s="7">
        <v>3.5939999999999999</v>
      </c>
      <c r="EH74" s="53">
        <v>838.2</v>
      </c>
      <c r="EI74" s="53">
        <v>799.6</v>
      </c>
      <c r="EJ74" s="7">
        <v>0.41</v>
      </c>
      <c r="EK74" s="7">
        <v>0.5</v>
      </c>
      <c r="EL74" s="7">
        <v>9.048</v>
      </c>
      <c r="EM74" s="7">
        <v>0</v>
      </c>
      <c r="EN74" s="7">
        <v>0</v>
      </c>
      <c r="EO74" s="15">
        <v>185.85</v>
      </c>
      <c r="EP74" s="15">
        <v>216.26</v>
      </c>
      <c r="EQ74" s="15">
        <v>46.64</v>
      </c>
      <c r="ER74" s="15">
        <v>247.35</v>
      </c>
      <c r="ES74" s="15">
        <v>25.83</v>
      </c>
      <c r="ET74" s="15">
        <v>45.87</v>
      </c>
      <c r="EU74" s="15">
        <v>22.08</v>
      </c>
      <c r="EV74" s="15">
        <v>12.21</v>
      </c>
      <c r="EW74" s="15">
        <v>10.36</v>
      </c>
    </row>
    <row r="75" spans="1:153" x14ac:dyDescent="0.2">
      <c r="A75" s="6" t="s">
        <v>37</v>
      </c>
      <c r="B75" s="1">
        <v>89.436568596382813</v>
      </c>
      <c r="C75" s="1">
        <v>0.55148989413835658</v>
      </c>
      <c r="D75" s="36">
        <v>0.76380683106941061</v>
      </c>
      <c r="E75" s="1">
        <v>0.53134578528420673</v>
      </c>
      <c r="F75" s="36">
        <v>0.33284854912398171</v>
      </c>
      <c r="G75" s="1">
        <v>0.3621854333795031</v>
      </c>
      <c r="H75" s="36">
        <v>0</v>
      </c>
      <c r="I75" s="1">
        <v>4.8036588096727453</v>
      </c>
      <c r="J75" s="1">
        <v>0.27921635949545731</v>
      </c>
      <c r="K75" s="72">
        <f t="shared" si="52"/>
        <v>97.061120258546481</v>
      </c>
      <c r="L75" s="1">
        <v>1.5717822312286667</v>
      </c>
      <c r="M75" s="1">
        <v>3.3159947250596922</v>
      </c>
      <c r="N75" s="36">
        <v>0</v>
      </c>
      <c r="O75" s="1">
        <v>0</v>
      </c>
      <c r="P75" s="1">
        <v>0.26735443218068561</v>
      </c>
      <c r="Q75" s="1">
        <v>0</v>
      </c>
      <c r="R75" s="1">
        <v>0</v>
      </c>
      <c r="S75" s="36">
        <v>0</v>
      </c>
      <c r="T75" s="1">
        <v>4.0256455737250905</v>
      </c>
      <c r="U75" s="1">
        <v>3.641078861458277</v>
      </c>
      <c r="V75" s="1">
        <v>1.0217529033873662</v>
      </c>
      <c r="W75" s="1">
        <v>1.3760966945649935</v>
      </c>
      <c r="X75" s="36">
        <v>0</v>
      </c>
      <c r="Y75" s="1">
        <v>0</v>
      </c>
      <c r="Z75" s="1">
        <v>0</v>
      </c>
      <c r="AA75" s="1">
        <v>6.1234365320353907</v>
      </c>
      <c r="AB75" s="1">
        <v>0.96489182849306121</v>
      </c>
      <c r="AC75" s="1">
        <v>0.21563762583873372</v>
      </c>
      <c r="AD75" s="72">
        <f t="shared" si="53"/>
        <v>22.52367140797196</v>
      </c>
      <c r="AE75" s="36">
        <v>0.71147240911274245</v>
      </c>
      <c r="AF75" s="36">
        <v>0</v>
      </c>
      <c r="AG75" s="36">
        <v>0.22512139549547391</v>
      </c>
      <c r="AH75" s="13">
        <v>0</v>
      </c>
      <c r="AI75" s="65" t="s">
        <v>37</v>
      </c>
      <c r="AJ75" s="67">
        <v>1626.9086717605626</v>
      </c>
      <c r="AK75" s="68">
        <f t="shared" si="54"/>
        <v>1.6269086717605626E-3</v>
      </c>
      <c r="AL75" s="70">
        <v>1.38</v>
      </c>
      <c r="AM75" s="60">
        <f t="shared" si="55"/>
        <v>75863.179541262391</v>
      </c>
      <c r="AN75" s="60">
        <f t="shared" si="56"/>
        <v>467.79273300409272</v>
      </c>
      <c r="AO75" s="60">
        <f t="shared" si="57"/>
        <v>647.88727552551586</v>
      </c>
      <c r="AP75" s="60">
        <f t="shared" si="58"/>
        <v>450.7058056914218</v>
      </c>
      <c r="AQ75" s="60">
        <f t="shared" si="59"/>
        <v>282.33360960208586</v>
      </c>
      <c r="AR75" s="60">
        <f t="shared" si="60"/>
        <v>307.21816580081133</v>
      </c>
      <c r="AS75" s="60">
        <f t="shared" si="61"/>
        <v>0</v>
      </c>
      <c r="AT75" s="60">
        <f t="shared" si="62"/>
        <v>4074.6289404031195</v>
      </c>
      <c r="AU75" s="60">
        <f t="shared" si="63"/>
        <v>236.84093814974736</v>
      </c>
      <c r="AV75" s="60">
        <f t="shared" si="64"/>
        <v>1333.2398534383051</v>
      </c>
      <c r="AW75" s="60">
        <f t="shared" si="65"/>
        <v>2812.7409977047873</v>
      </c>
      <c r="AX75" s="60">
        <f t="shared" si="66"/>
        <v>0</v>
      </c>
      <c r="AY75" s="60">
        <f t="shared" si="67"/>
        <v>0</v>
      </c>
      <c r="AZ75" s="60">
        <f t="shared" si="68"/>
        <v>226.77924262957373</v>
      </c>
      <c r="BA75" s="60">
        <f t="shared" si="69"/>
        <v>0</v>
      </c>
      <c r="BB75" s="60">
        <f t="shared" si="70"/>
        <v>0</v>
      </c>
      <c r="BC75" s="60">
        <f t="shared" si="71"/>
        <v>0</v>
      </c>
      <c r="BD75" s="60">
        <f t="shared" si="72"/>
        <v>3414.6913026954653</v>
      </c>
      <c r="BE75" s="60">
        <f t="shared" si="73"/>
        <v>3088.4885648651343</v>
      </c>
      <c r="BF75" s="60">
        <f t="shared" si="74"/>
        <v>866.68602309969265</v>
      </c>
      <c r="BG75" s="60">
        <f t="shared" si="75"/>
        <v>1167.2526377554245</v>
      </c>
      <c r="BH75" s="60">
        <f t="shared" si="76"/>
        <v>0</v>
      </c>
      <c r="BI75" s="60">
        <f t="shared" si="77"/>
        <v>0</v>
      </c>
      <c r="BJ75" s="60">
        <f t="shared" si="78"/>
        <v>0</v>
      </c>
      <c r="BK75" s="60">
        <f t="shared" si="79"/>
        <v>5194.1098851383485</v>
      </c>
      <c r="BL75" s="60">
        <f t="shared" si="80"/>
        <v>818.45449989487372</v>
      </c>
      <c r="BM75" s="60">
        <f t="shared" si="81"/>
        <v>182.91126528659152</v>
      </c>
      <c r="BN75" s="5">
        <v>52.443190000000001</v>
      </c>
      <c r="BO75" s="5">
        <v>-109.1874</v>
      </c>
      <c r="BP75" s="5">
        <v>2.8</v>
      </c>
      <c r="BQ75" s="28">
        <v>0.13914982644500001</v>
      </c>
      <c r="BR75" s="19">
        <v>18</v>
      </c>
      <c r="BS75" s="19">
        <v>13</v>
      </c>
      <c r="BT75" s="19">
        <v>19</v>
      </c>
      <c r="BU75" s="19">
        <v>22</v>
      </c>
      <c r="BV75" s="19">
        <v>35</v>
      </c>
      <c r="BW75" s="19">
        <v>67</v>
      </c>
      <c r="BX75" s="19">
        <v>67</v>
      </c>
      <c r="BY75" s="19">
        <v>52</v>
      </c>
      <c r="BZ75" s="19">
        <v>32</v>
      </c>
      <c r="CA75" s="19">
        <v>16</v>
      </c>
      <c r="CB75" s="19">
        <v>16</v>
      </c>
      <c r="CC75" s="19">
        <v>19</v>
      </c>
      <c r="CD75" s="19">
        <v>376</v>
      </c>
      <c r="CE75" s="35">
        <f t="shared" si="48"/>
        <v>21.333333333333332</v>
      </c>
      <c r="CF75" s="35">
        <f t="shared" si="49"/>
        <v>16.666666666666668</v>
      </c>
      <c r="CG75" s="35">
        <f t="shared" si="50"/>
        <v>25.333333333333332</v>
      </c>
      <c r="CH75" s="35">
        <f t="shared" si="51"/>
        <v>62</v>
      </c>
      <c r="CI75" s="19">
        <v>616</v>
      </c>
      <c r="CJ75" s="19">
        <v>-22.6</v>
      </c>
      <c r="CK75" s="19">
        <v>-18.5</v>
      </c>
      <c r="CL75" s="19">
        <v>-12.8</v>
      </c>
      <c r="CM75" s="19">
        <v>-2.6</v>
      </c>
      <c r="CN75" s="19">
        <v>3.8</v>
      </c>
      <c r="CO75" s="19">
        <v>8.4</v>
      </c>
      <c r="CP75" s="19">
        <v>10.9</v>
      </c>
      <c r="CQ75" s="19">
        <v>9.5</v>
      </c>
      <c r="CR75" s="19">
        <v>4.3</v>
      </c>
      <c r="CS75" s="19">
        <v>-1.5</v>
      </c>
      <c r="CT75" s="19">
        <v>-10.5</v>
      </c>
      <c r="CU75" s="19">
        <v>-17.899999999999999</v>
      </c>
      <c r="CV75" s="19">
        <v>-12.8</v>
      </c>
      <c r="CW75" s="19">
        <v>-8</v>
      </c>
      <c r="CX75" s="19">
        <v>-2.1</v>
      </c>
      <c r="CY75" s="19">
        <v>9.3000000000000007</v>
      </c>
      <c r="CZ75" s="19">
        <v>17.7</v>
      </c>
      <c r="DA75" s="19">
        <v>21.7</v>
      </c>
      <c r="DB75" s="19">
        <v>24.3</v>
      </c>
      <c r="DC75" s="19">
        <v>23.4</v>
      </c>
      <c r="DD75" s="19">
        <v>17.100000000000001</v>
      </c>
      <c r="DE75" s="19">
        <v>10.7</v>
      </c>
      <c r="DF75" s="19">
        <v>-1.3</v>
      </c>
      <c r="DG75" s="19">
        <v>-8.6999999999999993</v>
      </c>
      <c r="DH75" s="21">
        <v>1.7</v>
      </c>
      <c r="DI75" s="21">
        <v>-17.7</v>
      </c>
      <c r="DJ75" s="21">
        <v>-13.3</v>
      </c>
      <c r="DK75" s="21">
        <v>-7.5</v>
      </c>
      <c r="DL75" s="21">
        <v>3.3</v>
      </c>
      <c r="DM75" s="21">
        <v>10.7</v>
      </c>
      <c r="DN75" s="21">
        <v>15</v>
      </c>
      <c r="DO75" s="21">
        <v>17.600000000000001</v>
      </c>
      <c r="DP75" s="21">
        <v>16.399999999999999</v>
      </c>
      <c r="DQ75" s="21">
        <v>10.7</v>
      </c>
      <c r="DR75" s="21">
        <v>4.5999999999999996</v>
      </c>
      <c r="DS75" s="21">
        <v>-5.9</v>
      </c>
      <c r="DT75" s="21">
        <v>-13.3</v>
      </c>
      <c r="DU75" s="35">
        <f t="shared" si="82"/>
        <v>3.1333333333333329</v>
      </c>
      <c r="DV75" s="35">
        <f t="shared" si="83"/>
        <v>-14.766666666666666</v>
      </c>
      <c r="DW75" s="35">
        <f t="shared" si="84"/>
        <v>2.1666666666666665</v>
      </c>
      <c r="DX75" s="35">
        <f t="shared" si="85"/>
        <v>16.333333333333332</v>
      </c>
      <c r="DY75" s="29">
        <v>1.8</v>
      </c>
      <c r="DZ75" s="29">
        <v>6.614285714285713</v>
      </c>
      <c r="EA75" s="29">
        <v>6.8285714285714274</v>
      </c>
      <c r="EB75" s="7">
        <v>21.1</v>
      </c>
      <c r="EC75" s="5">
        <v>21.1</v>
      </c>
      <c r="ED75" s="29">
        <v>26.7</v>
      </c>
      <c r="EE75" s="28">
        <v>0.20285999999999998</v>
      </c>
      <c r="EF75" s="7">
        <v>23.700000000000003</v>
      </c>
      <c r="EG75" s="7">
        <v>1.7875000000000001</v>
      </c>
      <c r="EH75" s="53">
        <v>5234.5</v>
      </c>
      <c r="EI75" s="53">
        <v>4097.5</v>
      </c>
      <c r="EJ75" s="7">
        <v>2.8275000000000001</v>
      </c>
      <c r="EK75" s="7">
        <v>4.5</v>
      </c>
      <c r="EL75" s="7">
        <v>8.6549999999999994</v>
      </c>
      <c r="EM75" s="7">
        <v>0</v>
      </c>
      <c r="EN75" s="7">
        <v>0</v>
      </c>
      <c r="EO75" s="15">
        <v>813.48</v>
      </c>
      <c r="EP75" s="15">
        <v>887.68</v>
      </c>
      <c r="EQ75" s="15">
        <v>79.94</v>
      </c>
      <c r="ER75" s="15">
        <v>1263.8499999999999</v>
      </c>
      <c r="ES75" s="15">
        <v>864.6</v>
      </c>
      <c r="ET75" s="15">
        <v>142</v>
      </c>
      <c r="EU75" s="15">
        <v>34.53</v>
      </c>
      <c r="EV75" s="15">
        <v>355.71</v>
      </c>
      <c r="EW75" s="15">
        <v>103.28</v>
      </c>
    </row>
    <row r="76" spans="1:153" x14ac:dyDescent="0.2">
      <c r="A76" s="6" t="s">
        <v>49</v>
      </c>
      <c r="B76" s="1">
        <v>153.85738538522821</v>
      </c>
      <c r="C76" s="1">
        <v>5.8074686982920616</v>
      </c>
      <c r="D76" s="36">
        <v>17.163442985651169</v>
      </c>
      <c r="E76" s="1">
        <v>5.4995816063420007</v>
      </c>
      <c r="F76" s="36">
        <v>1.5849372380817794</v>
      </c>
      <c r="G76" s="1">
        <v>0.90912667916109058</v>
      </c>
      <c r="H76" s="36">
        <v>0.71997446236113982</v>
      </c>
      <c r="I76" s="1">
        <v>13.449241557919548</v>
      </c>
      <c r="J76" s="1">
        <v>0.97022049717766168</v>
      </c>
      <c r="K76" s="72">
        <f t="shared" si="52"/>
        <v>199.96137911021464</v>
      </c>
      <c r="L76" s="1">
        <v>1.3271923985856697</v>
      </c>
      <c r="M76" s="1">
        <v>2.7729371078827629</v>
      </c>
      <c r="N76" s="36">
        <v>0</v>
      </c>
      <c r="O76" s="1">
        <v>0</v>
      </c>
      <c r="P76" s="1">
        <v>0</v>
      </c>
      <c r="Q76" s="1">
        <v>0</v>
      </c>
      <c r="R76" s="1">
        <v>0</v>
      </c>
      <c r="S76" s="36">
        <v>0</v>
      </c>
      <c r="T76" s="1">
        <v>1.6206422112622652</v>
      </c>
      <c r="U76" s="1">
        <v>9.6504977212406029</v>
      </c>
      <c r="V76" s="1">
        <v>1.8222169080092474</v>
      </c>
      <c r="W76" s="1">
        <v>1.5060718215324413</v>
      </c>
      <c r="X76" s="36">
        <v>0</v>
      </c>
      <c r="Y76" s="1">
        <v>0</v>
      </c>
      <c r="Z76" s="1">
        <v>0</v>
      </c>
      <c r="AA76" s="1">
        <v>15.678663116659765</v>
      </c>
      <c r="AB76" s="1">
        <v>1.1619108825267246</v>
      </c>
      <c r="AC76" s="1">
        <v>0.30190102564871318</v>
      </c>
      <c r="AD76" s="72">
        <f t="shared" si="53"/>
        <v>35.842033193348193</v>
      </c>
      <c r="AE76" s="36">
        <v>1.4074515936730678</v>
      </c>
      <c r="AF76" s="36">
        <v>0.33714831835867881</v>
      </c>
      <c r="AG76" s="36">
        <v>2.7837388444163405</v>
      </c>
      <c r="AH76" s="13">
        <v>0</v>
      </c>
      <c r="AI76" s="65" t="s">
        <v>49</v>
      </c>
      <c r="AJ76" s="67">
        <v>535.53887972968755</v>
      </c>
      <c r="AK76" s="68">
        <f t="shared" si="54"/>
        <v>5.3553887972968754E-4</v>
      </c>
      <c r="AL76" s="70">
        <v>4.4400000000000004</v>
      </c>
      <c r="AM76" s="60">
        <f t="shared" si="55"/>
        <v>1275587.6687332592</v>
      </c>
      <c r="AN76" s="60">
        <f t="shared" si="56"/>
        <v>48148.065427913985</v>
      </c>
      <c r="AO76" s="60">
        <f t="shared" si="57"/>
        <v>142297.20705760131</v>
      </c>
      <c r="AP76" s="60">
        <f t="shared" si="58"/>
        <v>45595.46142473074</v>
      </c>
      <c r="AQ76" s="60">
        <f t="shared" si="59"/>
        <v>13140.262273086648</v>
      </c>
      <c r="AR76" s="60">
        <f t="shared" si="60"/>
        <v>7537.3098168197812</v>
      </c>
      <c r="AS76" s="60">
        <f t="shared" si="61"/>
        <v>5969.1027745678966</v>
      </c>
      <c r="AT76" s="60">
        <f t="shared" si="62"/>
        <v>111503.82311608014</v>
      </c>
      <c r="AU76" s="60">
        <f t="shared" si="63"/>
        <v>8043.8212247879437</v>
      </c>
      <c r="AV76" s="60">
        <f t="shared" si="64"/>
        <v>11003.373373553612</v>
      </c>
      <c r="AW76" s="60">
        <f t="shared" si="65"/>
        <v>22989.630118384404</v>
      </c>
      <c r="AX76" s="60">
        <f t="shared" si="66"/>
        <v>0</v>
      </c>
      <c r="AY76" s="60">
        <f t="shared" si="67"/>
        <v>0</v>
      </c>
      <c r="AZ76" s="60">
        <f t="shared" si="68"/>
        <v>0</v>
      </c>
      <c r="BA76" s="60">
        <f t="shared" si="69"/>
        <v>0</v>
      </c>
      <c r="BB76" s="60">
        <f t="shared" si="70"/>
        <v>0</v>
      </c>
      <c r="BC76" s="60">
        <f t="shared" si="71"/>
        <v>0</v>
      </c>
      <c r="BD76" s="60">
        <f t="shared" si="72"/>
        <v>13436.282014923831</v>
      </c>
      <c r="BE76" s="60">
        <f t="shared" si="73"/>
        <v>80009.522191807715</v>
      </c>
      <c r="BF76" s="60">
        <f t="shared" si="74"/>
        <v>15107.480292831026</v>
      </c>
      <c r="BG76" s="60">
        <f t="shared" si="75"/>
        <v>12486.41161399761</v>
      </c>
      <c r="BH76" s="60">
        <f t="shared" si="76"/>
        <v>0</v>
      </c>
      <c r="BI76" s="60">
        <f t="shared" si="77"/>
        <v>0</v>
      </c>
      <c r="BJ76" s="60">
        <f t="shared" si="78"/>
        <v>0</v>
      </c>
      <c r="BK76" s="60">
        <f t="shared" si="79"/>
        <v>129987.32094503868</v>
      </c>
      <c r="BL76" s="60">
        <f t="shared" si="80"/>
        <v>9633.0714980443554</v>
      </c>
      <c r="BM76" s="60">
        <f t="shared" si="81"/>
        <v>2502.9752360031675</v>
      </c>
      <c r="BN76" s="5">
        <v>50.506932999999997</v>
      </c>
      <c r="BO76" s="5">
        <v>-108.479383</v>
      </c>
      <c r="BP76" s="5">
        <v>2.4</v>
      </c>
      <c r="BQ76" s="28">
        <v>1.8166944145299999</v>
      </c>
      <c r="BR76" s="19">
        <v>19</v>
      </c>
      <c r="BS76" s="19">
        <v>14</v>
      </c>
      <c r="BT76" s="19">
        <v>18</v>
      </c>
      <c r="BU76" s="19">
        <v>23</v>
      </c>
      <c r="BV76" s="19">
        <v>39</v>
      </c>
      <c r="BW76" s="19">
        <v>66</v>
      </c>
      <c r="BX76" s="19">
        <v>49</v>
      </c>
      <c r="BY76" s="19">
        <v>36</v>
      </c>
      <c r="BZ76" s="19">
        <v>31</v>
      </c>
      <c r="CA76" s="19">
        <v>15</v>
      </c>
      <c r="CB76" s="19">
        <v>13</v>
      </c>
      <c r="CC76" s="19">
        <v>14</v>
      </c>
      <c r="CD76" s="19">
        <v>337</v>
      </c>
      <c r="CE76" s="35">
        <f t="shared" si="48"/>
        <v>19.666666666666668</v>
      </c>
      <c r="CF76" s="35">
        <f t="shared" si="49"/>
        <v>15.666666666666666</v>
      </c>
      <c r="CG76" s="35">
        <f t="shared" si="50"/>
        <v>26.666666666666668</v>
      </c>
      <c r="CH76" s="35">
        <f t="shared" si="51"/>
        <v>50.333333333333336</v>
      </c>
      <c r="CI76" s="19">
        <v>653</v>
      </c>
      <c r="CJ76" s="19">
        <v>-19.2</v>
      </c>
      <c r="CK76" s="19">
        <v>-15.3</v>
      </c>
      <c r="CL76" s="19">
        <v>-9.6</v>
      </c>
      <c r="CM76" s="19">
        <v>-1.5</v>
      </c>
      <c r="CN76" s="19">
        <v>4.5999999999999996</v>
      </c>
      <c r="CO76" s="19">
        <v>9.1999999999999993</v>
      </c>
      <c r="CP76" s="19">
        <v>11.6</v>
      </c>
      <c r="CQ76" s="19">
        <v>10.5</v>
      </c>
      <c r="CR76" s="19">
        <v>5.2</v>
      </c>
      <c r="CS76" s="19">
        <v>-0.5</v>
      </c>
      <c r="CT76" s="19">
        <v>-9</v>
      </c>
      <c r="CU76" s="19">
        <v>-15.2</v>
      </c>
      <c r="CV76" s="19">
        <v>-8.6999999999999993</v>
      </c>
      <c r="CW76" s="19">
        <v>-4.8</v>
      </c>
      <c r="CX76" s="19">
        <v>1.1000000000000001</v>
      </c>
      <c r="CY76" s="19">
        <v>11.3</v>
      </c>
      <c r="CZ76" s="19">
        <v>18.899999999999999</v>
      </c>
      <c r="DA76" s="19">
        <v>23.4</v>
      </c>
      <c r="DB76" s="19">
        <v>26.6</v>
      </c>
      <c r="DC76" s="19">
        <v>25.9</v>
      </c>
      <c r="DD76" s="19">
        <v>19.2</v>
      </c>
      <c r="DE76" s="19">
        <v>12.7</v>
      </c>
      <c r="DF76" s="19">
        <v>1.5</v>
      </c>
      <c r="DG76" s="19">
        <v>-4.8</v>
      </c>
      <c r="DH76" s="21">
        <v>3.9</v>
      </c>
      <c r="DI76" s="21">
        <v>-14</v>
      </c>
      <c r="DJ76" s="21">
        <v>-10.1</v>
      </c>
      <c r="DK76" s="21">
        <v>-4.3</v>
      </c>
      <c r="DL76" s="21">
        <v>4.9000000000000004</v>
      </c>
      <c r="DM76" s="21">
        <v>11.7</v>
      </c>
      <c r="DN76" s="21">
        <v>16.3</v>
      </c>
      <c r="DO76" s="21">
        <v>19.100000000000001</v>
      </c>
      <c r="DP76" s="21">
        <v>18.2</v>
      </c>
      <c r="DQ76" s="21">
        <v>12.2</v>
      </c>
      <c r="DR76" s="21">
        <v>6.1</v>
      </c>
      <c r="DS76" s="21">
        <v>-3.8</v>
      </c>
      <c r="DT76" s="21">
        <v>-10</v>
      </c>
      <c r="DU76" s="35">
        <f t="shared" si="82"/>
        <v>4.8333333333333321</v>
      </c>
      <c r="DV76" s="35">
        <f t="shared" si="83"/>
        <v>-11.366666666666667</v>
      </c>
      <c r="DW76" s="35">
        <f t="shared" si="84"/>
        <v>4.1000000000000005</v>
      </c>
      <c r="DX76" s="35">
        <f t="shared" si="85"/>
        <v>17.866666666666671</v>
      </c>
      <c r="DY76" s="28">
        <v>1.7617647058823518</v>
      </c>
      <c r="DZ76" s="28">
        <v>6.7764705882352976</v>
      </c>
      <c r="EA76" s="28">
        <v>6.9794117647058824</v>
      </c>
      <c r="EB76" s="7">
        <v>23.46</v>
      </c>
      <c r="EC76" s="5">
        <v>23.54</v>
      </c>
      <c r="ED76" s="5">
        <v>21.4</v>
      </c>
      <c r="EE76" s="28">
        <v>0.18470400000000001</v>
      </c>
      <c r="EF76" s="7">
        <v>112</v>
      </c>
      <c r="EG76" s="7">
        <v>6.9750000000000005</v>
      </c>
      <c r="EH76" s="53"/>
      <c r="EI76" s="53"/>
      <c r="EJ76" s="7">
        <v>50.207499999999996</v>
      </c>
      <c r="EK76" s="7">
        <v>52</v>
      </c>
      <c r="EL76" s="7">
        <v>8.9625000000000004</v>
      </c>
      <c r="EM76" s="7">
        <v>70.709999999999994</v>
      </c>
      <c r="EN76" s="7">
        <v>47.352500000000006</v>
      </c>
      <c r="EO76" s="15">
        <v>745.33</v>
      </c>
      <c r="EP76" s="15">
        <v>909.55</v>
      </c>
      <c r="EQ76" s="15">
        <v>380</v>
      </c>
      <c r="ER76" s="15">
        <v>50544.56</v>
      </c>
      <c r="ES76" s="15">
        <v>12600</v>
      </c>
      <c r="ET76" s="15">
        <v>7118</v>
      </c>
      <c r="EU76" s="15">
        <v>531.1</v>
      </c>
      <c r="EV76" s="15">
        <v>8455.99</v>
      </c>
      <c r="EW76" s="15"/>
    </row>
    <row r="77" spans="1:153" x14ac:dyDescent="0.2">
      <c r="A77" s="6" t="s">
        <v>81</v>
      </c>
      <c r="B77" s="1">
        <v>20.633091772742606</v>
      </c>
      <c r="C77" s="1">
        <v>3.360254884202567</v>
      </c>
      <c r="D77" s="36">
        <v>2.7148211629802055</v>
      </c>
      <c r="E77" s="1">
        <v>3.3276142363453269</v>
      </c>
      <c r="F77" s="36">
        <v>1.2767450270901886</v>
      </c>
      <c r="G77" s="1">
        <v>1.2481042355300629</v>
      </c>
      <c r="H77" s="36">
        <v>0.47126449750395999</v>
      </c>
      <c r="I77" s="1">
        <v>16.865304247858067</v>
      </c>
      <c r="J77" s="1">
        <v>0.79087895273651587</v>
      </c>
      <c r="K77" s="72">
        <f t="shared" si="52"/>
        <v>50.688079016989498</v>
      </c>
      <c r="L77" s="1">
        <v>7.9688612540343691</v>
      </c>
      <c r="M77" s="1">
        <v>45.790628742991423</v>
      </c>
      <c r="N77" s="36">
        <v>0</v>
      </c>
      <c r="O77" s="1">
        <v>2.1863863908888974</v>
      </c>
      <c r="P77" s="1">
        <v>2.1857927494881881</v>
      </c>
      <c r="Q77" s="1">
        <v>0</v>
      </c>
      <c r="R77" s="1">
        <v>0</v>
      </c>
      <c r="S77" s="36">
        <v>0</v>
      </c>
      <c r="T77" s="1">
        <v>11.880891843042042</v>
      </c>
      <c r="U77" s="1">
        <v>32.054291401961379</v>
      </c>
      <c r="V77" s="1">
        <v>9.7238191528733289</v>
      </c>
      <c r="W77" s="1">
        <v>8.6111837894360104</v>
      </c>
      <c r="X77" s="36">
        <v>9.6608262566076797E-2</v>
      </c>
      <c r="Y77" s="1">
        <v>0.36729555121658769</v>
      </c>
      <c r="Z77" s="1">
        <v>0.54894283911578134</v>
      </c>
      <c r="AA77" s="1">
        <v>12.221257187240859</v>
      </c>
      <c r="AB77" s="1">
        <v>9.1396194196662659</v>
      </c>
      <c r="AC77" s="1">
        <v>1.4117953941310541</v>
      </c>
      <c r="AD77" s="72">
        <f t="shared" si="53"/>
        <v>144.18737397865226</v>
      </c>
      <c r="AE77" s="36">
        <v>0.12659854215928523</v>
      </c>
      <c r="AF77" s="36">
        <v>0.21201675573880518</v>
      </c>
      <c r="AG77" s="36">
        <v>0.40412346271802824</v>
      </c>
      <c r="AH77" s="13">
        <v>0</v>
      </c>
      <c r="AI77" s="65" t="s">
        <v>81</v>
      </c>
      <c r="AJ77" s="67">
        <v>560.97076683734667</v>
      </c>
      <c r="AK77" s="68">
        <f t="shared" si="54"/>
        <v>5.609707668373466E-4</v>
      </c>
      <c r="AL77" s="70">
        <v>3.53</v>
      </c>
      <c r="AM77" s="60">
        <f t="shared" si="55"/>
        <v>129837.09359475382</v>
      </c>
      <c r="AN77" s="60">
        <f t="shared" si="56"/>
        <v>21144.951648923194</v>
      </c>
      <c r="AO77" s="60">
        <f t="shared" si="57"/>
        <v>17083.454739271299</v>
      </c>
      <c r="AP77" s="60">
        <f t="shared" si="58"/>
        <v>20939.555051190204</v>
      </c>
      <c r="AQ77" s="60">
        <f t="shared" si="59"/>
        <v>8034.1262184436491</v>
      </c>
      <c r="AR77" s="60">
        <f t="shared" si="60"/>
        <v>7853.899368518405</v>
      </c>
      <c r="AS77" s="60">
        <f t="shared" si="61"/>
        <v>2965.5086762682035</v>
      </c>
      <c r="AT77" s="60">
        <f t="shared" si="62"/>
        <v>106127.67636820726</v>
      </c>
      <c r="AU77" s="60">
        <f t="shared" si="63"/>
        <v>4976.7347394938033</v>
      </c>
      <c r="AV77" s="60">
        <f t="shared" si="64"/>
        <v>50145.358527920645</v>
      </c>
      <c r="AW77" s="60">
        <f t="shared" si="65"/>
        <v>288144.99617165874</v>
      </c>
      <c r="AX77" s="60">
        <f t="shared" si="66"/>
        <v>0</v>
      </c>
      <c r="AY77" s="60">
        <f t="shared" si="67"/>
        <v>13758.192790241465</v>
      </c>
      <c r="AZ77" s="60">
        <f t="shared" si="68"/>
        <v>13754.457204951847</v>
      </c>
      <c r="BA77" s="60">
        <f t="shared" si="69"/>
        <v>0</v>
      </c>
      <c r="BB77" s="60">
        <f t="shared" si="70"/>
        <v>0</v>
      </c>
      <c r="BC77" s="60">
        <f t="shared" si="71"/>
        <v>0</v>
      </c>
      <c r="BD77" s="60">
        <f t="shared" si="72"/>
        <v>74762.448750023323</v>
      </c>
      <c r="BE77" s="60">
        <f t="shared" si="73"/>
        <v>201706.85415008795</v>
      </c>
      <c r="BF77" s="60">
        <f t="shared" si="74"/>
        <v>61188.71720029469</v>
      </c>
      <c r="BG77" s="60">
        <f t="shared" si="75"/>
        <v>54187.277793608911</v>
      </c>
      <c r="BH77" s="60">
        <f t="shared" si="76"/>
        <v>607.92324131416251</v>
      </c>
      <c r="BI77" s="60">
        <f t="shared" si="77"/>
        <v>2311.2671326962213</v>
      </c>
      <c r="BJ77" s="60">
        <f t="shared" si="78"/>
        <v>3454.3123040145219</v>
      </c>
      <c r="BK77" s="60">
        <f t="shared" si="79"/>
        <v>76904.253164887239</v>
      </c>
      <c r="BL77" s="60">
        <f t="shared" si="80"/>
        <v>57512.545142617979</v>
      </c>
      <c r="BM77" s="60">
        <f t="shared" si="81"/>
        <v>8883.9526690124767</v>
      </c>
      <c r="BN77" s="5">
        <v>51.218832999999997</v>
      </c>
      <c r="BO77" s="5">
        <v>-108.861667</v>
      </c>
      <c r="BP77" s="5">
        <v>1.2</v>
      </c>
      <c r="BQ77" s="28">
        <v>4.2669961447400002</v>
      </c>
      <c r="BR77" s="19">
        <v>16</v>
      </c>
      <c r="BS77" s="19">
        <v>11</v>
      </c>
      <c r="BT77" s="19">
        <v>17</v>
      </c>
      <c r="BU77" s="19">
        <v>22</v>
      </c>
      <c r="BV77" s="19">
        <v>34</v>
      </c>
      <c r="BW77" s="19">
        <v>59</v>
      </c>
      <c r="BX77" s="19">
        <v>54</v>
      </c>
      <c r="BY77" s="19">
        <v>42</v>
      </c>
      <c r="BZ77" s="19">
        <v>29</v>
      </c>
      <c r="CA77" s="19">
        <v>15</v>
      </c>
      <c r="CB77" s="19">
        <v>13</v>
      </c>
      <c r="CC77" s="19">
        <v>14</v>
      </c>
      <c r="CD77" s="19">
        <v>326</v>
      </c>
      <c r="CE77" s="35">
        <f t="shared" si="48"/>
        <v>19</v>
      </c>
      <c r="CF77" s="35">
        <f t="shared" si="49"/>
        <v>13.666666666666666</v>
      </c>
      <c r="CG77" s="35">
        <f t="shared" si="50"/>
        <v>24.333333333333332</v>
      </c>
      <c r="CH77" s="35">
        <f t="shared" si="51"/>
        <v>51.666666666666664</v>
      </c>
      <c r="CI77" s="19">
        <v>650</v>
      </c>
      <c r="CJ77" s="19">
        <v>-20.7</v>
      </c>
      <c r="CK77" s="19">
        <v>-16.600000000000001</v>
      </c>
      <c r="CL77" s="19">
        <v>-10.8</v>
      </c>
      <c r="CM77" s="19">
        <v>-2</v>
      </c>
      <c r="CN77" s="19">
        <v>4.3</v>
      </c>
      <c r="CO77" s="19">
        <v>9.1</v>
      </c>
      <c r="CP77" s="19">
        <v>11.4</v>
      </c>
      <c r="CQ77" s="19">
        <v>10.4</v>
      </c>
      <c r="CR77" s="19">
        <v>5</v>
      </c>
      <c r="CS77" s="19">
        <v>-1.1000000000000001</v>
      </c>
      <c r="CT77" s="19">
        <v>-9.6</v>
      </c>
      <c r="CU77" s="19">
        <v>-16.399999999999999</v>
      </c>
      <c r="CV77" s="19">
        <v>-11.1</v>
      </c>
      <c r="CW77" s="19">
        <v>-6.6</v>
      </c>
      <c r="CX77" s="19">
        <v>-0.4</v>
      </c>
      <c r="CY77" s="19">
        <v>10.6</v>
      </c>
      <c r="CZ77" s="19">
        <v>18.8</v>
      </c>
      <c r="DA77" s="19">
        <v>23.1</v>
      </c>
      <c r="DB77" s="19">
        <v>26.1</v>
      </c>
      <c r="DC77" s="19">
        <v>25.2</v>
      </c>
      <c r="DD77" s="19">
        <v>18.5</v>
      </c>
      <c r="DE77" s="19">
        <v>11.7</v>
      </c>
      <c r="DF77" s="19">
        <v>0.1</v>
      </c>
      <c r="DG77" s="19">
        <v>-7.2</v>
      </c>
      <c r="DH77" s="21">
        <v>3</v>
      </c>
      <c r="DI77" s="21">
        <v>-15.9</v>
      </c>
      <c r="DJ77" s="21">
        <v>-11.6</v>
      </c>
      <c r="DK77" s="21">
        <v>-5.6</v>
      </c>
      <c r="DL77" s="21">
        <v>4.3</v>
      </c>
      <c r="DM77" s="21">
        <v>11.5</v>
      </c>
      <c r="DN77" s="21">
        <v>16.100000000000001</v>
      </c>
      <c r="DO77" s="21">
        <v>18.7</v>
      </c>
      <c r="DP77" s="21">
        <v>17.8</v>
      </c>
      <c r="DQ77" s="21">
        <v>11.7</v>
      </c>
      <c r="DR77" s="21">
        <v>5.3</v>
      </c>
      <c r="DS77" s="21">
        <v>-4.8</v>
      </c>
      <c r="DT77" s="21">
        <v>-11.8</v>
      </c>
      <c r="DU77" s="35">
        <f t="shared" si="82"/>
        <v>4.0666666666666664</v>
      </c>
      <c r="DV77" s="35">
        <f t="shared" si="83"/>
        <v>-13.100000000000001</v>
      </c>
      <c r="DW77" s="35">
        <f t="shared" si="84"/>
        <v>3.4</v>
      </c>
      <c r="DX77" s="35">
        <f t="shared" si="85"/>
        <v>17.533333333333331</v>
      </c>
      <c r="DY77" s="28">
        <v>2</v>
      </c>
      <c r="DZ77" s="28">
        <v>7.1529411764705886</v>
      </c>
      <c r="EA77" s="28">
        <v>7.2882352941176469</v>
      </c>
      <c r="EB77" s="7">
        <v>18.649999999999999</v>
      </c>
      <c r="EC77" s="5">
        <v>18.649999999999999</v>
      </c>
      <c r="ED77" s="5"/>
      <c r="EE77" s="28">
        <v>0.12001999999999999</v>
      </c>
      <c r="EF77" s="7">
        <v>89.65</v>
      </c>
      <c r="EG77" s="7">
        <v>7.17</v>
      </c>
      <c r="EH77" s="53">
        <v>3175.5</v>
      </c>
      <c r="EI77" s="53">
        <v>2782</v>
      </c>
      <c r="EJ77" s="7">
        <v>1.67</v>
      </c>
      <c r="EK77" s="7"/>
      <c r="EL77" s="7">
        <v>8.85</v>
      </c>
      <c r="EM77" s="7">
        <v>0</v>
      </c>
      <c r="EN77" s="7">
        <v>0</v>
      </c>
      <c r="EO77" s="15">
        <v>603.27</v>
      </c>
      <c r="EP77" s="15">
        <v>712.31</v>
      </c>
      <c r="EQ77" s="15">
        <v>66.7</v>
      </c>
      <c r="ER77" s="15">
        <v>831.91</v>
      </c>
      <c r="ES77" s="15">
        <v>569.79999999999995</v>
      </c>
      <c r="ET77" s="15">
        <v>148.06</v>
      </c>
      <c r="EU77" s="15">
        <v>42.05</v>
      </c>
      <c r="EV77" s="15">
        <v>90.59</v>
      </c>
      <c r="EW77" s="15">
        <v>23.48</v>
      </c>
    </row>
    <row r="78" spans="1:153" x14ac:dyDescent="0.2">
      <c r="A78" s="6" t="s">
        <v>29</v>
      </c>
      <c r="B78" s="1">
        <v>65.970141787633793</v>
      </c>
      <c r="C78" s="1">
        <v>2.3625721234422818</v>
      </c>
      <c r="D78" s="36">
        <v>5.352657597464936</v>
      </c>
      <c r="E78" s="1">
        <v>1.6442709430592108</v>
      </c>
      <c r="F78" s="36">
        <v>1.0732302817051884</v>
      </c>
      <c r="G78" s="1">
        <v>0.96935402842006013</v>
      </c>
      <c r="H78" s="36">
        <v>0</v>
      </c>
      <c r="I78" s="1">
        <v>16.580114188430368</v>
      </c>
      <c r="J78" s="1">
        <v>0.88216772803381194</v>
      </c>
      <c r="K78" s="72">
        <f t="shared" si="52"/>
        <v>94.83450867818965</v>
      </c>
      <c r="L78" s="1">
        <v>4.8898433666346532</v>
      </c>
      <c r="M78" s="1">
        <v>21.793766312988396</v>
      </c>
      <c r="N78" s="36">
        <v>0.95319340523839202</v>
      </c>
      <c r="O78" s="1">
        <v>0.6271399225393125</v>
      </c>
      <c r="P78" s="1">
        <v>0.63094710184940372</v>
      </c>
      <c r="Q78" s="1">
        <v>0</v>
      </c>
      <c r="R78" s="1">
        <v>0</v>
      </c>
      <c r="S78" s="36">
        <v>0</v>
      </c>
      <c r="T78" s="1">
        <v>9.4045770011048155</v>
      </c>
      <c r="U78" s="1">
        <v>29.700236124813983</v>
      </c>
      <c r="V78" s="1">
        <v>5.4815545810750175</v>
      </c>
      <c r="W78" s="1">
        <v>4.8204811742666509</v>
      </c>
      <c r="X78" s="36">
        <v>0</v>
      </c>
      <c r="Y78" s="1">
        <v>0</v>
      </c>
      <c r="Z78" s="1">
        <v>0.47235552307948497</v>
      </c>
      <c r="AA78" s="1">
        <v>36.081147736551294</v>
      </c>
      <c r="AB78" s="1">
        <v>4.2055278633619748</v>
      </c>
      <c r="AC78" s="1">
        <v>1.1823363464665579</v>
      </c>
      <c r="AD78" s="72">
        <f t="shared" si="53"/>
        <v>120.24310645996994</v>
      </c>
      <c r="AE78" s="36">
        <v>0.53302640167246684</v>
      </c>
      <c r="AF78" s="36">
        <v>0.49767770010753393</v>
      </c>
      <c r="AG78" s="36">
        <v>1.4699263240581666</v>
      </c>
      <c r="AH78" s="13">
        <v>0</v>
      </c>
      <c r="AI78" s="65" t="s">
        <v>29</v>
      </c>
      <c r="AJ78" s="67">
        <v>672.27204412512958</v>
      </c>
      <c r="AK78" s="68">
        <f t="shared" si="54"/>
        <v>6.7227204412512957E-4</v>
      </c>
      <c r="AL78" s="70">
        <v>5.29</v>
      </c>
      <c r="AM78" s="60">
        <f t="shared" si="55"/>
        <v>519108.37748836534</v>
      </c>
      <c r="AN78" s="60">
        <f t="shared" si="56"/>
        <v>18590.6979804197</v>
      </c>
      <c r="AO78" s="60">
        <f t="shared" si="57"/>
        <v>42119.197039404418</v>
      </c>
      <c r="AP78" s="60">
        <f t="shared" si="58"/>
        <v>12938.502150721941</v>
      </c>
      <c r="AQ78" s="60">
        <f t="shared" si="59"/>
        <v>8445.0755313033933</v>
      </c>
      <c r="AR78" s="60">
        <f t="shared" si="60"/>
        <v>7627.6900923574158</v>
      </c>
      <c r="AS78" s="60">
        <f t="shared" si="61"/>
        <v>0</v>
      </c>
      <c r="AT78" s="60">
        <f t="shared" si="62"/>
        <v>130466.23732649437</v>
      </c>
      <c r="AU78" s="60">
        <f t="shared" si="63"/>
        <v>6941.6351937880991</v>
      </c>
      <c r="AV78" s="60">
        <f t="shared" si="64"/>
        <v>38477.386700141673</v>
      </c>
      <c r="AW78" s="60">
        <f t="shared" si="65"/>
        <v>171491.62277860529</v>
      </c>
      <c r="AX78" s="60">
        <f t="shared" si="66"/>
        <v>7500.5247619259271</v>
      </c>
      <c r="AY78" s="60">
        <f t="shared" si="67"/>
        <v>4934.8626336981315</v>
      </c>
      <c r="AZ78" s="60">
        <f t="shared" si="68"/>
        <v>4964.8207120183333</v>
      </c>
      <c r="BA78" s="60">
        <f t="shared" si="69"/>
        <v>0</v>
      </c>
      <c r="BB78" s="60">
        <f t="shared" si="70"/>
        <v>0</v>
      </c>
      <c r="BC78" s="60">
        <f t="shared" si="71"/>
        <v>0</v>
      </c>
      <c r="BD78" s="60">
        <f t="shared" si="72"/>
        <v>74003.095578052176</v>
      </c>
      <c r="BE78" s="60">
        <f t="shared" si="73"/>
        <v>233706.35514783117</v>
      </c>
      <c r="BF78" s="60">
        <f t="shared" si="74"/>
        <v>43133.466559096683</v>
      </c>
      <c r="BG78" s="60">
        <f t="shared" si="75"/>
        <v>37931.586825175524</v>
      </c>
      <c r="BH78" s="60">
        <f t="shared" si="76"/>
        <v>0</v>
      </c>
      <c r="BI78" s="60">
        <f t="shared" si="77"/>
        <v>0</v>
      </c>
      <c r="BJ78" s="60">
        <f t="shared" si="78"/>
        <v>3716.8892250194217</v>
      </c>
      <c r="BK78" s="60">
        <f t="shared" si="79"/>
        <v>283916.71674336347</v>
      </c>
      <c r="BL78" s="60">
        <f t="shared" si="80"/>
        <v>33092.618667695162</v>
      </c>
      <c r="BM78" s="60">
        <f t="shared" si="81"/>
        <v>9303.6135110266969</v>
      </c>
      <c r="BN78" s="5">
        <v>52.000610000000002</v>
      </c>
      <c r="BO78" s="5">
        <v>-108.36577</v>
      </c>
      <c r="BP78" s="5">
        <v>3.1</v>
      </c>
      <c r="BQ78" s="28">
        <v>2.0565536045699999</v>
      </c>
      <c r="BR78" s="19">
        <v>17</v>
      </c>
      <c r="BS78" s="19">
        <v>12</v>
      </c>
      <c r="BT78" s="19">
        <v>19</v>
      </c>
      <c r="BU78" s="19">
        <v>22</v>
      </c>
      <c r="BV78" s="19">
        <v>38</v>
      </c>
      <c r="BW78" s="19">
        <v>63</v>
      </c>
      <c r="BX78" s="19">
        <v>62</v>
      </c>
      <c r="BY78" s="19">
        <v>46</v>
      </c>
      <c r="BZ78" s="19">
        <v>31</v>
      </c>
      <c r="CA78" s="19">
        <v>15</v>
      </c>
      <c r="CB78" s="19">
        <v>15</v>
      </c>
      <c r="CC78" s="19">
        <v>17</v>
      </c>
      <c r="CD78" s="19">
        <v>357</v>
      </c>
      <c r="CE78" s="35">
        <f t="shared" si="48"/>
        <v>20.333333333333332</v>
      </c>
      <c r="CF78" s="35">
        <f t="shared" si="49"/>
        <v>15.333333333333334</v>
      </c>
      <c r="CG78" s="35">
        <f t="shared" si="50"/>
        <v>26.333333333333332</v>
      </c>
      <c r="CH78" s="35">
        <f t="shared" si="51"/>
        <v>57</v>
      </c>
      <c r="CI78" s="19">
        <v>658</v>
      </c>
      <c r="CJ78" s="19">
        <v>-22.7</v>
      </c>
      <c r="CK78" s="19">
        <v>-18.8</v>
      </c>
      <c r="CL78" s="19">
        <v>-12.6</v>
      </c>
      <c r="CM78" s="19">
        <v>-2.8</v>
      </c>
      <c r="CN78" s="19">
        <v>3.9</v>
      </c>
      <c r="CO78" s="19">
        <v>8.3000000000000007</v>
      </c>
      <c r="CP78" s="19">
        <v>10.8</v>
      </c>
      <c r="CQ78" s="19">
        <v>9.6</v>
      </c>
      <c r="CR78" s="19">
        <v>4</v>
      </c>
      <c r="CS78" s="19">
        <v>-1.8</v>
      </c>
      <c r="CT78" s="19">
        <v>-10.9</v>
      </c>
      <c r="CU78" s="19">
        <v>-18.5</v>
      </c>
      <c r="CV78" s="19">
        <v>-13</v>
      </c>
      <c r="CW78" s="19">
        <v>-8.4</v>
      </c>
      <c r="CX78" s="19">
        <v>-2.2000000000000002</v>
      </c>
      <c r="CY78" s="19">
        <v>9.1999999999999993</v>
      </c>
      <c r="CZ78" s="19">
        <v>17.899999999999999</v>
      </c>
      <c r="DA78" s="19">
        <v>22.1</v>
      </c>
      <c r="DB78" s="19">
        <v>24.8</v>
      </c>
      <c r="DC78" s="19">
        <v>24</v>
      </c>
      <c r="DD78" s="19">
        <v>17.3</v>
      </c>
      <c r="DE78" s="19">
        <v>10.7</v>
      </c>
      <c r="DF78" s="19">
        <v>-1.4</v>
      </c>
      <c r="DG78" s="19">
        <v>-9</v>
      </c>
      <c r="DH78" s="21">
        <v>1.7</v>
      </c>
      <c r="DI78" s="21">
        <v>-17.899999999999999</v>
      </c>
      <c r="DJ78" s="21">
        <v>-13.6</v>
      </c>
      <c r="DK78" s="21">
        <v>-7.4</v>
      </c>
      <c r="DL78" s="21">
        <v>3.2</v>
      </c>
      <c r="DM78" s="21">
        <v>10.9</v>
      </c>
      <c r="DN78" s="21">
        <v>15.2</v>
      </c>
      <c r="DO78" s="21">
        <v>17.8</v>
      </c>
      <c r="DP78" s="21">
        <v>16.8</v>
      </c>
      <c r="DQ78" s="21">
        <v>10.6</v>
      </c>
      <c r="DR78" s="21">
        <v>4.4000000000000004</v>
      </c>
      <c r="DS78" s="21">
        <v>-6.2</v>
      </c>
      <c r="DT78" s="21">
        <v>-13.8</v>
      </c>
      <c r="DU78" s="35">
        <f t="shared" si="82"/>
        <v>2.9333333333333336</v>
      </c>
      <c r="DV78" s="35">
        <f t="shared" si="83"/>
        <v>-15.1</v>
      </c>
      <c r="DW78" s="35">
        <f t="shared" si="84"/>
        <v>2.2333333333333334</v>
      </c>
      <c r="DX78" s="35">
        <f t="shared" si="85"/>
        <v>16.599999999999998</v>
      </c>
      <c r="DY78" s="28">
        <v>2.1916666666666669</v>
      </c>
      <c r="DZ78" s="28">
        <v>6.6333333333333329</v>
      </c>
      <c r="EA78" s="28">
        <v>6.8499999999999988</v>
      </c>
      <c r="EB78" s="17">
        <v>22.3</v>
      </c>
      <c r="EC78" s="5">
        <v>22.3</v>
      </c>
      <c r="ED78" s="5">
        <v>22.6</v>
      </c>
      <c r="EE78" s="28">
        <v>0.23276000000000002</v>
      </c>
      <c r="EF78" s="7">
        <v>26.559999999999995</v>
      </c>
      <c r="EG78" s="7">
        <v>1.8859999999999999</v>
      </c>
      <c r="EH78" s="53">
        <v>11505.2</v>
      </c>
      <c r="EI78" s="53">
        <v>10911.2</v>
      </c>
      <c r="EJ78" s="7">
        <v>6.56</v>
      </c>
      <c r="EK78" s="7">
        <v>16.7</v>
      </c>
      <c r="EL78" s="7">
        <v>8.6179999999999986</v>
      </c>
      <c r="EM78" s="7">
        <v>0</v>
      </c>
      <c r="EN78" s="7">
        <v>0</v>
      </c>
      <c r="EO78" s="15">
        <v>1067.5899999999999</v>
      </c>
      <c r="EP78" s="15">
        <v>1130.45</v>
      </c>
      <c r="EQ78" s="15">
        <v>32.130000000000003</v>
      </c>
      <c r="ER78" s="15">
        <v>8053.57</v>
      </c>
      <c r="ES78" s="16"/>
      <c r="ET78" s="15">
        <v>284.3</v>
      </c>
      <c r="EU78" s="15">
        <v>177.2</v>
      </c>
      <c r="EV78" s="15">
        <v>760.11</v>
      </c>
      <c r="EW78" s="15">
        <v>169.48</v>
      </c>
    </row>
    <row r="79" spans="1:153" x14ac:dyDescent="0.2">
      <c r="A79" s="6" t="s">
        <v>23</v>
      </c>
      <c r="B79" s="1">
        <v>226.33405904273167</v>
      </c>
      <c r="C79" s="1">
        <v>8.7366777709318058</v>
      </c>
      <c r="D79" s="36">
        <v>11.250615868366772</v>
      </c>
      <c r="E79" s="1">
        <v>7.6507112301795672</v>
      </c>
      <c r="F79" s="36">
        <v>5.1629396277672948</v>
      </c>
      <c r="G79" s="1">
        <v>4.1188738452499667</v>
      </c>
      <c r="H79" s="36">
        <v>1.5936768969353465</v>
      </c>
      <c r="I79" s="1">
        <v>62.696758116365146</v>
      </c>
      <c r="J79" s="1">
        <v>3.960477230713674</v>
      </c>
      <c r="K79" s="72">
        <f t="shared" si="52"/>
        <v>331.50478962924126</v>
      </c>
      <c r="L79" s="1">
        <v>74.828630995517983</v>
      </c>
      <c r="M79" s="1">
        <v>116.01275828170127</v>
      </c>
      <c r="N79" s="36">
        <v>3.0853944674172924</v>
      </c>
      <c r="O79" s="1">
        <v>3.8628122450762077</v>
      </c>
      <c r="P79" s="1">
        <v>6.5639855720218492</v>
      </c>
      <c r="Q79" s="1">
        <v>0</v>
      </c>
      <c r="R79" s="1">
        <v>0</v>
      </c>
      <c r="S79" s="36">
        <v>0</v>
      </c>
      <c r="T79" s="1">
        <v>104.11667747593997</v>
      </c>
      <c r="U79" s="1">
        <v>134.90037689425955</v>
      </c>
      <c r="V79" s="1">
        <v>41.016940034699282</v>
      </c>
      <c r="W79" s="1">
        <v>38.767780466545695</v>
      </c>
      <c r="X79" s="36">
        <v>0</v>
      </c>
      <c r="Y79" s="1">
        <v>1.0725557400191137</v>
      </c>
      <c r="Z79" s="1">
        <v>1.2748013521770387</v>
      </c>
      <c r="AA79" s="1">
        <v>68.987929584085705</v>
      </c>
      <c r="AB79" s="1">
        <v>41.011720236843814</v>
      </c>
      <c r="AC79" s="1">
        <v>4.2524163208415011</v>
      </c>
      <c r="AD79" s="72">
        <f t="shared" si="53"/>
        <v>639.75477966714641</v>
      </c>
      <c r="AE79" s="36">
        <v>1.5362785374624695</v>
      </c>
      <c r="AF79" s="36">
        <v>1.5137025938695381</v>
      </c>
      <c r="AG79" s="36">
        <v>1.9968031263087547</v>
      </c>
      <c r="AH79" s="13">
        <v>0.26887799925901146</v>
      </c>
      <c r="AI79" s="65" t="s">
        <v>252</v>
      </c>
      <c r="AJ79" s="67">
        <v>904.36954580845531</v>
      </c>
      <c r="AK79" s="68">
        <f t="shared" si="54"/>
        <v>9.0436954580845532E-4</v>
      </c>
      <c r="AL79" s="70">
        <v>4.72</v>
      </c>
      <c r="AM79" s="60">
        <f t="shared" si="55"/>
        <v>1181261.314728037</v>
      </c>
      <c r="AN79" s="60">
        <f t="shared" si="56"/>
        <v>45597.642324338187</v>
      </c>
      <c r="AO79" s="60">
        <f t="shared" si="57"/>
        <v>58718.150279176152</v>
      </c>
      <c r="AP79" s="60">
        <f t="shared" si="58"/>
        <v>39929.868463412313</v>
      </c>
      <c r="AQ79" s="60">
        <f t="shared" si="59"/>
        <v>26945.926204621424</v>
      </c>
      <c r="AR79" s="60">
        <f t="shared" si="60"/>
        <v>21496.836818184329</v>
      </c>
      <c r="AS79" s="60">
        <f t="shared" si="61"/>
        <v>8317.5677336751251</v>
      </c>
      <c r="AT79" s="60">
        <f t="shared" si="62"/>
        <v>327220.99022551667</v>
      </c>
      <c r="AU79" s="60">
        <f t="shared" si="63"/>
        <v>20670.148188435123</v>
      </c>
      <c r="AV79" s="60">
        <f t="shared" si="64"/>
        <v>390538.51374784182</v>
      </c>
      <c r="AW79" s="60">
        <f t="shared" si="65"/>
        <v>605482.81576656166</v>
      </c>
      <c r="AX79" s="60">
        <f t="shared" si="66"/>
        <v>16102.998993836158</v>
      </c>
      <c r="AY79" s="60">
        <f t="shared" si="67"/>
        <v>20160.424332357295</v>
      </c>
      <c r="AZ79" s="60">
        <f t="shared" si="68"/>
        <v>34258.132688719583</v>
      </c>
      <c r="BA79" s="60">
        <f t="shared" si="69"/>
        <v>0</v>
      </c>
      <c r="BB79" s="60">
        <f t="shared" si="70"/>
        <v>0</v>
      </c>
      <c r="BC79" s="60">
        <f t="shared" si="71"/>
        <v>0</v>
      </c>
      <c r="BD79" s="60">
        <f t="shared" si="72"/>
        <v>543395.91593293345</v>
      </c>
      <c r="BE79" s="60">
        <f t="shared" si="73"/>
        <v>704059.28847560263</v>
      </c>
      <c r="BF79" s="60">
        <f t="shared" si="74"/>
        <v>214071.73412801421</v>
      </c>
      <c r="BG79" s="60">
        <f t="shared" si="75"/>
        <v>202333.13323097181</v>
      </c>
      <c r="BH79" s="60">
        <f t="shared" si="76"/>
        <v>0</v>
      </c>
      <c r="BI79" s="60">
        <f t="shared" si="77"/>
        <v>5597.7814781065636</v>
      </c>
      <c r="BJ79" s="60">
        <f t="shared" si="78"/>
        <v>6653.3226490910956</v>
      </c>
      <c r="BK79" s="60">
        <f t="shared" si="79"/>
        <v>360055.2773432855</v>
      </c>
      <c r="BL79" s="60">
        <f t="shared" si="80"/>
        <v>214044.49145272508</v>
      </c>
      <c r="BM79" s="60">
        <f t="shared" si="81"/>
        <v>22193.80907660837</v>
      </c>
      <c r="BN79" s="5">
        <v>50.503183</v>
      </c>
      <c r="BO79" s="5">
        <v>-105.194267</v>
      </c>
      <c r="BP79" s="5">
        <v>2.7</v>
      </c>
      <c r="BQ79" s="28">
        <v>1.1307315029899898</v>
      </c>
      <c r="BR79" s="19">
        <v>18</v>
      </c>
      <c r="BS79" s="19">
        <v>14</v>
      </c>
      <c r="BT79" s="19">
        <v>18</v>
      </c>
      <c r="BU79" s="19">
        <v>24</v>
      </c>
      <c r="BV79" s="19">
        <v>47</v>
      </c>
      <c r="BW79" s="19">
        <v>67</v>
      </c>
      <c r="BX79" s="19">
        <v>55</v>
      </c>
      <c r="BY79" s="19">
        <v>40</v>
      </c>
      <c r="BZ79" s="19">
        <v>37</v>
      </c>
      <c r="CA79" s="19">
        <v>19</v>
      </c>
      <c r="CB79" s="19">
        <v>15</v>
      </c>
      <c r="CC79" s="19">
        <v>18</v>
      </c>
      <c r="CD79" s="19">
        <v>372</v>
      </c>
      <c r="CE79" s="35">
        <f t="shared" si="48"/>
        <v>23.666666666666668</v>
      </c>
      <c r="CF79" s="35">
        <f t="shared" si="49"/>
        <v>16.666666666666668</v>
      </c>
      <c r="CG79" s="35">
        <f t="shared" si="50"/>
        <v>29.666666666666668</v>
      </c>
      <c r="CH79" s="35">
        <f t="shared" si="51"/>
        <v>54</v>
      </c>
      <c r="CI79" s="19">
        <v>577</v>
      </c>
      <c r="CJ79" s="19">
        <v>-21</v>
      </c>
      <c r="CK79" s="19">
        <v>-17.100000000000001</v>
      </c>
      <c r="CL79" s="19">
        <v>-11.1</v>
      </c>
      <c r="CM79" s="19">
        <v>-2.1</v>
      </c>
      <c r="CN79" s="19">
        <v>4.4000000000000004</v>
      </c>
      <c r="CO79" s="19">
        <v>9.5</v>
      </c>
      <c r="CP79" s="19">
        <v>12.1</v>
      </c>
      <c r="CQ79" s="19">
        <v>10.8</v>
      </c>
      <c r="CR79" s="19">
        <v>5</v>
      </c>
      <c r="CS79" s="19">
        <v>-0.8</v>
      </c>
      <c r="CT79" s="19">
        <v>-9.5</v>
      </c>
      <c r="CU79" s="19">
        <v>-16.899999999999999</v>
      </c>
      <c r="CV79" s="19">
        <v>-10.4</v>
      </c>
      <c r="CW79" s="19">
        <v>-6.4</v>
      </c>
      <c r="CX79" s="19">
        <v>-0.4</v>
      </c>
      <c r="CY79" s="19">
        <v>10.3</v>
      </c>
      <c r="CZ79" s="19">
        <v>18.399999999999999</v>
      </c>
      <c r="DA79" s="19">
        <v>23.2</v>
      </c>
      <c r="DB79" s="19">
        <v>26.5</v>
      </c>
      <c r="DC79" s="19">
        <v>25.8</v>
      </c>
      <c r="DD79" s="19">
        <v>18.7</v>
      </c>
      <c r="DE79" s="19">
        <v>12.2</v>
      </c>
      <c r="DF79" s="19">
        <v>0.7</v>
      </c>
      <c r="DG79" s="19">
        <v>-6.5</v>
      </c>
      <c r="DH79" s="21">
        <v>3.1</v>
      </c>
      <c r="DI79" s="21">
        <v>-15.7</v>
      </c>
      <c r="DJ79" s="21">
        <v>-11.8</v>
      </c>
      <c r="DK79" s="21">
        <v>-5.8</v>
      </c>
      <c r="DL79" s="21">
        <v>4.0999999999999996</v>
      </c>
      <c r="DM79" s="21">
        <v>11.4</v>
      </c>
      <c r="DN79" s="21">
        <v>16.3</v>
      </c>
      <c r="DO79" s="21">
        <v>19.3</v>
      </c>
      <c r="DP79" s="21">
        <v>18.3</v>
      </c>
      <c r="DQ79" s="21">
        <v>11.8</v>
      </c>
      <c r="DR79" s="21">
        <v>5.7</v>
      </c>
      <c r="DS79" s="21">
        <v>-4.4000000000000004</v>
      </c>
      <c r="DT79" s="21">
        <v>-11.7</v>
      </c>
      <c r="DU79" s="35">
        <f t="shared" si="82"/>
        <v>4.3666666666666663</v>
      </c>
      <c r="DV79" s="35">
        <f t="shared" si="83"/>
        <v>-13.066666666666668</v>
      </c>
      <c r="DW79" s="35">
        <f t="shared" si="84"/>
        <v>3.2333333333333329</v>
      </c>
      <c r="DX79" s="35">
        <f t="shared" si="85"/>
        <v>17.966666666666669</v>
      </c>
      <c r="DY79" s="28">
        <v>2.1</v>
      </c>
      <c r="DZ79" s="28">
        <v>7.0833333333333321</v>
      </c>
      <c r="EA79" s="28">
        <v>7.2333333333333334</v>
      </c>
      <c r="EB79" s="7">
        <v>21.62</v>
      </c>
      <c r="EC79" s="5">
        <v>21.96</v>
      </c>
      <c r="ED79" s="5"/>
      <c r="EE79" s="28">
        <v>0.28320000000000001</v>
      </c>
      <c r="EF79" s="7">
        <v>86.64</v>
      </c>
      <c r="EG79" s="7">
        <v>6.5779999999999985</v>
      </c>
      <c r="EH79" s="53">
        <v>721.6</v>
      </c>
      <c r="EI79" s="53">
        <v>675.4</v>
      </c>
      <c r="EJ79" s="7">
        <v>0.35199999999999998</v>
      </c>
      <c r="EK79" s="7"/>
      <c r="EL79" s="7">
        <v>9.5259999999999998</v>
      </c>
      <c r="EM79" s="7">
        <v>0</v>
      </c>
      <c r="EN79" s="7">
        <v>0</v>
      </c>
      <c r="EO79" s="15">
        <v>435.94</v>
      </c>
      <c r="EP79" s="15">
        <v>487.42</v>
      </c>
      <c r="EQ79" s="15">
        <v>34.89</v>
      </c>
      <c r="ER79" s="15">
        <v>47.34</v>
      </c>
      <c r="ES79" s="15">
        <v>46.59</v>
      </c>
      <c r="ET79" s="15">
        <v>40.909999999999997</v>
      </c>
      <c r="EU79" s="15">
        <v>41.54</v>
      </c>
      <c r="EV79" s="15">
        <v>22.3</v>
      </c>
      <c r="EW79" s="15">
        <v>43.82</v>
      </c>
    </row>
    <row r="80" spans="1:153" x14ac:dyDescent="0.2">
      <c r="A80" s="6" t="s">
        <v>100</v>
      </c>
      <c r="B80" s="1">
        <v>105.55624849959342</v>
      </c>
      <c r="C80" s="1">
        <v>0.63438976397475033</v>
      </c>
      <c r="D80" s="36">
        <v>12.494675288724055</v>
      </c>
      <c r="E80" s="1">
        <v>0.16834251837821027</v>
      </c>
      <c r="F80" s="36">
        <v>0</v>
      </c>
      <c r="G80" s="1">
        <v>0.11002266137439891</v>
      </c>
      <c r="H80" s="36">
        <v>0</v>
      </c>
      <c r="I80" s="1">
        <v>1.0780585429418981</v>
      </c>
      <c r="J80" s="1">
        <v>0</v>
      </c>
      <c r="K80" s="72">
        <f t="shared" si="52"/>
        <v>120.04173727498674</v>
      </c>
      <c r="L80" s="1">
        <v>0.59037021473990026</v>
      </c>
      <c r="M80" s="1">
        <v>2.6943800938288875</v>
      </c>
      <c r="N80" s="36">
        <v>0</v>
      </c>
      <c r="O80" s="1">
        <v>0</v>
      </c>
      <c r="P80" s="1">
        <v>0</v>
      </c>
      <c r="Q80" s="1">
        <v>0</v>
      </c>
      <c r="R80" s="1">
        <v>0</v>
      </c>
      <c r="S80" s="36">
        <v>0</v>
      </c>
      <c r="T80" s="1">
        <v>0.59188860195919091</v>
      </c>
      <c r="U80" s="1">
        <v>3.0989225147265165</v>
      </c>
      <c r="V80" s="1">
        <v>0.50902011990729212</v>
      </c>
      <c r="W80" s="1">
        <v>0.45342658669739178</v>
      </c>
      <c r="X80" s="36">
        <v>0</v>
      </c>
      <c r="Y80" s="1">
        <v>0</v>
      </c>
      <c r="Z80" s="1">
        <v>0</v>
      </c>
      <c r="AA80" s="1">
        <v>3.7634575308568268</v>
      </c>
      <c r="AB80" s="1">
        <v>0.37078805936056919</v>
      </c>
      <c r="AC80" s="1">
        <v>0</v>
      </c>
      <c r="AD80" s="72">
        <f t="shared" si="53"/>
        <v>12.072253722076576</v>
      </c>
      <c r="AE80" s="36">
        <v>0.79664073288903847</v>
      </c>
      <c r="AF80" s="36">
        <v>0</v>
      </c>
      <c r="AG80" s="36">
        <v>0.7626005800669533</v>
      </c>
      <c r="AH80" s="13">
        <v>0</v>
      </c>
      <c r="AI80" s="65" t="s">
        <v>100</v>
      </c>
      <c r="AJ80" s="67">
        <v>609.46858318348688</v>
      </c>
      <c r="AK80" s="68">
        <f t="shared" si="54"/>
        <v>6.0946858318348691E-4</v>
      </c>
      <c r="AL80" s="70">
        <v>3.14</v>
      </c>
      <c r="AM80" s="60">
        <f t="shared" si="55"/>
        <v>543828.88541596557</v>
      </c>
      <c r="AN80" s="60">
        <f t="shared" si="56"/>
        <v>3268.3946537093425</v>
      </c>
      <c r="AO80" s="60">
        <f t="shared" si="57"/>
        <v>64372.933222682528</v>
      </c>
      <c r="AP80" s="60">
        <f t="shared" si="58"/>
        <v>867.30558767528964</v>
      </c>
      <c r="AQ80" s="60">
        <f t="shared" si="59"/>
        <v>0</v>
      </c>
      <c r="AR80" s="60">
        <f t="shared" si="60"/>
        <v>566.8399754275847</v>
      </c>
      <c r="AS80" s="60">
        <f t="shared" si="61"/>
        <v>0</v>
      </c>
      <c r="AT80" s="60">
        <f t="shared" si="62"/>
        <v>5554.1892039059194</v>
      </c>
      <c r="AU80" s="60">
        <f t="shared" si="63"/>
        <v>0</v>
      </c>
      <c r="AV80" s="60">
        <f t="shared" si="64"/>
        <v>3041.6046461334859</v>
      </c>
      <c r="AW80" s="60">
        <f t="shared" si="65"/>
        <v>13881.525197625533</v>
      </c>
      <c r="AX80" s="60">
        <f t="shared" si="66"/>
        <v>0</v>
      </c>
      <c r="AY80" s="60">
        <f t="shared" si="67"/>
        <v>0</v>
      </c>
      <c r="AZ80" s="60">
        <f t="shared" si="68"/>
        <v>0</v>
      </c>
      <c r="BA80" s="60">
        <f t="shared" si="69"/>
        <v>0</v>
      </c>
      <c r="BB80" s="60">
        <f t="shared" si="70"/>
        <v>0</v>
      </c>
      <c r="BC80" s="60">
        <f t="shared" si="71"/>
        <v>0</v>
      </c>
      <c r="BD80" s="60">
        <f t="shared" si="72"/>
        <v>3049.4274215810228</v>
      </c>
      <c r="BE80" s="60">
        <f t="shared" si="73"/>
        <v>15965.739604516673</v>
      </c>
      <c r="BF80" s="60">
        <f t="shared" si="74"/>
        <v>2622.4865737299301</v>
      </c>
      <c r="BG80" s="60">
        <f t="shared" si="75"/>
        <v>2336.0670615587296</v>
      </c>
      <c r="BH80" s="60">
        <f t="shared" si="76"/>
        <v>0</v>
      </c>
      <c r="BI80" s="60">
        <f t="shared" si="77"/>
        <v>0</v>
      </c>
      <c r="BJ80" s="60">
        <f t="shared" si="78"/>
        <v>0</v>
      </c>
      <c r="BK80" s="60">
        <f t="shared" si="79"/>
        <v>19389.443480686728</v>
      </c>
      <c r="BL80" s="60">
        <f t="shared" si="80"/>
        <v>1910.3109471381404</v>
      </c>
      <c r="BM80" s="60">
        <f t="shared" si="81"/>
        <v>0</v>
      </c>
      <c r="BN80" s="5">
        <v>50.48865</v>
      </c>
      <c r="BO80" s="5">
        <v>-108.01824999999999</v>
      </c>
      <c r="BP80" s="5">
        <v>17.399999999999999</v>
      </c>
      <c r="BQ80" s="28">
        <v>1.4184571183999999</v>
      </c>
      <c r="BR80" s="19">
        <v>19</v>
      </c>
      <c r="BS80" s="19">
        <v>15</v>
      </c>
      <c r="BT80" s="19">
        <v>18</v>
      </c>
      <c r="BU80" s="19">
        <v>23</v>
      </c>
      <c r="BV80" s="19">
        <v>41</v>
      </c>
      <c r="BW80" s="19">
        <v>68</v>
      </c>
      <c r="BX80" s="19">
        <v>50</v>
      </c>
      <c r="BY80" s="19">
        <v>36</v>
      </c>
      <c r="BZ80" s="19">
        <v>32</v>
      </c>
      <c r="CA80" s="19">
        <v>16</v>
      </c>
      <c r="CB80" s="19">
        <v>13</v>
      </c>
      <c r="CC80" s="19">
        <v>15</v>
      </c>
      <c r="CD80" s="19">
        <v>346</v>
      </c>
      <c r="CE80" s="35">
        <f t="shared" si="48"/>
        <v>20.333333333333332</v>
      </c>
      <c r="CF80" s="35">
        <f t="shared" si="49"/>
        <v>16.333333333333332</v>
      </c>
      <c r="CG80" s="35">
        <f t="shared" si="50"/>
        <v>27.333333333333332</v>
      </c>
      <c r="CH80" s="35">
        <f t="shared" si="51"/>
        <v>51.333333333333336</v>
      </c>
      <c r="CI80" s="19">
        <v>710</v>
      </c>
      <c r="CJ80" s="19">
        <v>-19</v>
      </c>
      <c r="CK80" s="19">
        <v>-15.4</v>
      </c>
      <c r="CL80" s="19">
        <v>-9.8000000000000007</v>
      </c>
      <c r="CM80" s="19">
        <v>-1.6</v>
      </c>
      <c r="CN80" s="19">
        <v>4.5</v>
      </c>
      <c r="CO80" s="19">
        <v>9.1999999999999993</v>
      </c>
      <c r="CP80" s="19">
        <v>11.5</v>
      </c>
      <c r="CQ80" s="19">
        <v>10.5</v>
      </c>
      <c r="CR80" s="19">
        <v>5.0999999999999996</v>
      </c>
      <c r="CS80" s="19">
        <v>-0.4</v>
      </c>
      <c r="CT80" s="19">
        <v>-9</v>
      </c>
      <c r="CU80" s="19">
        <v>-15.4</v>
      </c>
      <c r="CV80" s="19">
        <v>-8.6999999999999993</v>
      </c>
      <c r="CW80" s="19">
        <v>-5.0999999999999996</v>
      </c>
      <c r="CX80" s="19">
        <v>0.6</v>
      </c>
      <c r="CY80" s="19">
        <v>10.7</v>
      </c>
      <c r="CZ80" s="19">
        <v>18.2</v>
      </c>
      <c r="DA80" s="19">
        <v>22.8</v>
      </c>
      <c r="DB80" s="19">
        <v>26</v>
      </c>
      <c r="DC80" s="19">
        <v>25.4</v>
      </c>
      <c r="DD80" s="19">
        <v>18.600000000000001</v>
      </c>
      <c r="DE80" s="19">
        <v>12.3</v>
      </c>
      <c r="DF80" s="19">
        <v>1.2</v>
      </c>
      <c r="DG80" s="19">
        <v>-5.2</v>
      </c>
      <c r="DH80" s="21">
        <v>3.6</v>
      </c>
      <c r="DI80" s="21">
        <v>-13.9</v>
      </c>
      <c r="DJ80" s="21">
        <v>-10.3</v>
      </c>
      <c r="DK80" s="21">
        <v>-4.5999999999999996</v>
      </c>
      <c r="DL80" s="21">
        <v>4.5</v>
      </c>
      <c r="DM80" s="21">
        <v>11.3</v>
      </c>
      <c r="DN80" s="21">
        <v>16</v>
      </c>
      <c r="DO80" s="21">
        <v>18.7</v>
      </c>
      <c r="DP80" s="21">
        <v>17.899999999999999</v>
      </c>
      <c r="DQ80" s="21">
        <v>11.8</v>
      </c>
      <c r="DR80" s="21">
        <v>5.9</v>
      </c>
      <c r="DS80" s="21">
        <v>-3.9</v>
      </c>
      <c r="DT80" s="21">
        <v>-10.3</v>
      </c>
      <c r="DU80" s="35">
        <f t="shared" si="82"/>
        <v>4.6000000000000005</v>
      </c>
      <c r="DV80" s="35">
        <f t="shared" si="83"/>
        <v>-11.5</v>
      </c>
      <c r="DW80" s="35">
        <f t="shared" si="84"/>
        <v>3.7333333333333338</v>
      </c>
      <c r="DX80" s="35">
        <f t="shared" si="85"/>
        <v>17.533333333333335</v>
      </c>
      <c r="DY80" s="28">
        <v>1.7</v>
      </c>
      <c r="DZ80" s="28">
        <v>6.6416666666666648</v>
      </c>
      <c r="EA80" s="28">
        <v>6.8666666666666671</v>
      </c>
      <c r="EB80" s="7">
        <v>11.21</v>
      </c>
      <c r="EC80" s="5">
        <v>22.25</v>
      </c>
      <c r="ED80" s="5"/>
      <c r="EE80" s="28">
        <v>0.14632400000000001</v>
      </c>
      <c r="EF80" s="7">
        <v>55.789473684210527</v>
      </c>
      <c r="EG80" s="7">
        <v>3.831578947368421</v>
      </c>
      <c r="EH80" s="53"/>
      <c r="EI80" s="53"/>
      <c r="EJ80" s="7">
        <v>34.970526315789478</v>
      </c>
      <c r="EK80" s="7"/>
      <c r="EL80" s="7">
        <v>8.6247368421052641</v>
      </c>
      <c r="EM80" s="7">
        <v>36.617368421052632</v>
      </c>
      <c r="EN80" s="7">
        <v>34.619473684210526</v>
      </c>
      <c r="EO80" s="15">
        <v>1511.97</v>
      </c>
      <c r="EP80" s="15">
        <v>1665.49</v>
      </c>
      <c r="EQ80" s="15">
        <v>34.99</v>
      </c>
      <c r="ER80" s="15">
        <v>15361.92</v>
      </c>
      <c r="ES80" s="15">
        <v>6418</v>
      </c>
      <c r="ET80" s="15">
        <v>2648.5</v>
      </c>
      <c r="EU80" s="15">
        <v>376.2</v>
      </c>
      <c r="EV80" s="15">
        <v>1244.21</v>
      </c>
      <c r="EW80" s="15">
        <v>353.98</v>
      </c>
    </row>
    <row r="81" spans="1:153" x14ac:dyDescent="0.2">
      <c r="A81" s="6" t="s">
        <v>53</v>
      </c>
      <c r="B81" s="1">
        <v>589.67209238123871</v>
      </c>
      <c r="C81" s="1">
        <v>2.7961014592076872</v>
      </c>
      <c r="D81" s="36">
        <v>23.044424896041669</v>
      </c>
      <c r="E81" s="1">
        <v>0.72549443308639927</v>
      </c>
      <c r="F81" s="36">
        <v>1.6354208247208921</v>
      </c>
      <c r="G81" s="1">
        <v>0</v>
      </c>
      <c r="H81" s="36">
        <v>0.21362082519860126</v>
      </c>
      <c r="I81" s="1">
        <v>1.0719239610019999</v>
      </c>
      <c r="J81" s="1">
        <v>0.13777304626249856</v>
      </c>
      <c r="K81" s="72">
        <f t="shared" si="52"/>
        <v>619.29685182675837</v>
      </c>
      <c r="L81" s="1">
        <v>136.12692323628198</v>
      </c>
      <c r="M81" s="1">
        <v>140.56352530554176</v>
      </c>
      <c r="N81" s="36">
        <v>15.763278445386648</v>
      </c>
      <c r="O81" s="1">
        <v>8.1333115282457911</v>
      </c>
      <c r="P81" s="1">
        <v>7.5010454929598573</v>
      </c>
      <c r="Q81" s="1">
        <v>0.85247727783087657</v>
      </c>
      <c r="R81" s="1">
        <v>0.61301302678145253</v>
      </c>
      <c r="S81" s="36">
        <v>0.14993854036185883</v>
      </c>
      <c r="T81" s="1">
        <v>124.07425004734063</v>
      </c>
      <c r="U81" s="1">
        <v>119.38583564946518</v>
      </c>
      <c r="V81" s="1">
        <v>71.108136780564053</v>
      </c>
      <c r="W81" s="1">
        <v>44.714840006701593</v>
      </c>
      <c r="X81" s="36">
        <v>1.368839671783965</v>
      </c>
      <c r="Y81" s="1">
        <v>4.3364512420269063</v>
      </c>
      <c r="Z81" s="1">
        <v>1.5707027854225364</v>
      </c>
      <c r="AA81" s="1">
        <v>98.137379293173225</v>
      </c>
      <c r="AB81" s="1">
        <v>52.208929198971937</v>
      </c>
      <c r="AC81" s="1">
        <v>9.9772378047128232</v>
      </c>
      <c r="AD81" s="72">
        <f t="shared" si="53"/>
        <v>836.58611533355304</v>
      </c>
      <c r="AE81" s="36">
        <v>4.8733904651642472</v>
      </c>
      <c r="AF81" s="36">
        <v>3.7771128618131873</v>
      </c>
      <c r="AG81" s="36">
        <v>0.14791223217013158</v>
      </c>
      <c r="AH81" s="13">
        <v>0</v>
      </c>
      <c r="AI81" s="65" t="s">
        <v>253</v>
      </c>
      <c r="AJ81" s="67">
        <v>2515.3191089921706</v>
      </c>
      <c r="AK81" s="68">
        <f t="shared" si="54"/>
        <v>2.5153191089921706E-3</v>
      </c>
      <c r="AL81" s="70">
        <v>2.48</v>
      </c>
      <c r="AM81" s="60">
        <f t="shared" si="55"/>
        <v>581392.15174627129</v>
      </c>
      <c r="AN81" s="60">
        <f t="shared" si="56"/>
        <v>2756.8397162988549</v>
      </c>
      <c r="AO81" s="60">
        <f t="shared" si="57"/>
        <v>22720.844261021844</v>
      </c>
      <c r="AP81" s="60">
        <f t="shared" si="58"/>
        <v>715.30732924586175</v>
      </c>
      <c r="AQ81" s="60">
        <f t="shared" si="59"/>
        <v>1612.4568969433442</v>
      </c>
      <c r="AR81" s="60">
        <f t="shared" si="60"/>
        <v>0</v>
      </c>
      <c r="AS81" s="60">
        <f t="shared" si="61"/>
        <v>210.62124666353029</v>
      </c>
      <c r="AT81" s="60">
        <f t="shared" si="62"/>
        <v>1056.8724317250176</v>
      </c>
      <c r="AU81" s="60">
        <f t="shared" si="63"/>
        <v>135.83849202652399</v>
      </c>
      <c r="AV81" s="60">
        <f t="shared" si="64"/>
        <v>134215.48320413532</v>
      </c>
      <c r="AW81" s="60">
        <f t="shared" si="65"/>
        <v>138589.78827438655</v>
      </c>
      <c r="AX81" s="60">
        <f t="shared" si="66"/>
        <v>15541.936768501118</v>
      </c>
      <c r="AY81" s="60">
        <f t="shared" si="67"/>
        <v>8019.1068075380117</v>
      </c>
      <c r="AZ81" s="60">
        <f t="shared" si="68"/>
        <v>7395.718800066712</v>
      </c>
      <c r="BA81" s="60">
        <f t="shared" si="69"/>
        <v>840.50713146598002</v>
      </c>
      <c r="BB81" s="60">
        <f t="shared" si="70"/>
        <v>604.40534204311746</v>
      </c>
      <c r="BC81" s="60">
        <f t="shared" si="71"/>
        <v>147.83316310366698</v>
      </c>
      <c r="BD81" s="60">
        <f t="shared" si="72"/>
        <v>122332.04885112752</v>
      </c>
      <c r="BE81" s="60">
        <f t="shared" si="73"/>
        <v>117709.4673006737</v>
      </c>
      <c r="BF81" s="60">
        <f t="shared" si="74"/>
        <v>70109.664648656617</v>
      </c>
      <c r="BG81" s="60">
        <f t="shared" si="75"/>
        <v>44086.972034753911</v>
      </c>
      <c r="BH81" s="60">
        <f t="shared" si="76"/>
        <v>1349.6189703677078</v>
      </c>
      <c r="BI81" s="60">
        <f t="shared" si="77"/>
        <v>4275.5605210409121</v>
      </c>
      <c r="BJ81" s="60">
        <f t="shared" si="78"/>
        <v>1548.6476025734416</v>
      </c>
      <c r="BK81" s="60">
        <f t="shared" si="79"/>
        <v>96759.373304561159</v>
      </c>
      <c r="BL81" s="60">
        <f t="shared" si="80"/>
        <v>51475.832211734458</v>
      </c>
      <c r="BM81" s="60">
        <f t="shared" si="81"/>
        <v>9837.1414057288184</v>
      </c>
      <c r="BN81" s="5">
        <v>52.637790000000003</v>
      </c>
      <c r="BO81" s="5">
        <v>-109.898454</v>
      </c>
      <c r="BP81" s="5">
        <v>8</v>
      </c>
      <c r="BQ81" s="28">
        <v>0.29336381326700001</v>
      </c>
      <c r="BR81" s="19">
        <v>20</v>
      </c>
      <c r="BS81" s="19">
        <v>14</v>
      </c>
      <c r="BT81" s="19">
        <v>20</v>
      </c>
      <c r="BU81" s="19">
        <v>22</v>
      </c>
      <c r="BV81" s="19">
        <v>37</v>
      </c>
      <c r="BW81" s="19">
        <v>72</v>
      </c>
      <c r="BX81" s="19">
        <v>71</v>
      </c>
      <c r="BY81" s="19">
        <v>57</v>
      </c>
      <c r="BZ81" s="19">
        <v>34</v>
      </c>
      <c r="CA81" s="19">
        <v>16</v>
      </c>
      <c r="CB81" s="19">
        <v>15</v>
      </c>
      <c r="CC81" s="19">
        <v>21</v>
      </c>
      <c r="CD81" s="19">
        <v>399</v>
      </c>
      <c r="CE81" s="35">
        <f t="shared" si="48"/>
        <v>21.666666666666668</v>
      </c>
      <c r="CF81" s="35">
        <f t="shared" si="49"/>
        <v>18.333333333333332</v>
      </c>
      <c r="CG81" s="35">
        <f t="shared" si="50"/>
        <v>26.333333333333332</v>
      </c>
      <c r="CH81" s="35">
        <f t="shared" si="51"/>
        <v>66.666666666666671</v>
      </c>
      <c r="CI81" s="19">
        <v>624</v>
      </c>
      <c r="CJ81" s="19">
        <v>-22.1</v>
      </c>
      <c r="CK81" s="19">
        <v>-17.899999999999999</v>
      </c>
      <c r="CL81" s="19">
        <v>-12.4</v>
      </c>
      <c r="CM81" s="19">
        <v>-2.6</v>
      </c>
      <c r="CN81" s="19">
        <v>3.8</v>
      </c>
      <c r="CO81" s="19">
        <v>8.4</v>
      </c>
      <c r="CP81" s="19">
        <v>10.9</v>
      </c>
      <c r="CQ81" s="19">
        <v>9.5</v>
      </c>
      <c r="CR81" s="19">
        <v>4.3</v>
      </c>
      <c r="CS81" s="19">
        <v>-1.3</v>
      </c>
      <c r="CT81" s="19">
        <v>-10.1</v>
      </c>
      <c r="CU81" s="19">
        <v>-17.3</v>
      </c>
      <c r="CV81" s="19">
        <v>-12.5</v>
      </c>
      <c r="CW81" s="19">
        <v>-7.3</v>
      </c>
      <c r="CX81" s="19">
        <v>-1.5</v>
      </c>
      <c r="CY81" s="19">
        <v>9.6</v>
      </c>
      <c r="CZ81" s="19">
        <v>17.899999999999999</v>
      </c>
      <c r="DA81" s="19">
        <v>21.8</v>
      </c>
      <c r="DB81" s="19">
        <v>24.2</v>
      </c>
      <c r="DC81" s="19">
        <v>23</v>
      </c>
      <c r="DD81" s="19">
        <v>16.8</v>
      </c>
      <c r="DE81" s="19">
        <v>10.6</v>
      </c>
      <c r="DF81" s="19">
        <v>-1</v>
      </c>
      <c r="DG81" s="19">
        <v>-8.3000000000000007</v>
      </c>
      <c r="DH81" s="21">
        <v>1.9</v>
      </c>
      <c r="DI81" s="21">
        <v>-17.3</v>
      </c>
      <c r="DJ81" s="21">
        <v>-12.6</v>
      </c>
      <c r="DK81" s="21">
        <v>-7</v>
      </c>
      <c r="DL81" s="21">
        <v>3.5</v>
      </c>
      <c r="DM81" s="21">
        <v>10.8</v>
      </c>
      <c r="DN81" s="21">
        <v>15.1</v>
      </c>
      <c r="DO81" s="21">
        <v>17.5</v>
      </c>
      <c r="DP81" s="21">
        <v>16.2</v>
      </c>
      <c r="DQ81" s="21">
        <v>10.5</v>
      </c>
      <c r="DR81" s="21">
        <v>4.5999999999999996</v>
      </c>
      <c r="DS81" s="21">
        <v>-5.6</v>
      </c>
      <c r="DT81" s="21">
        <v>-12.8</v>
      </c>
      <c r="DU81" s="35">
        <f t="shared" si="82"/>
        <v>3.1666666666666665</v>
      </c>
      <c r="DV81" s="35">
        <f t="shared" si="83"/>
        <v>-14.233333333333334</v>
      </c>
      <c r="DW81" s="35">
        <f t="shared" si="84"/>
        <v>2.4333333333333336</v>
      </c>
      <c r="DX81" s="35">
        <f t="shared" si="85"/>
        <v>16.266666666666666</v>
      </c>
      <c r="DY81" s="29">
        <v>1.175</v>
      </c>
      <c r="DZ81" s="29">
        <v>6.3</v>
      </c>
      <c r="EA81" s="29">
        <v>6.6</v>
      </c>
      <c r="EB81" s="7">
        <v>19.82</v>
      </c>
      <c r="EC81" s="5">
        <v>21.6</v>
      </c>
      <c r="ED81" s="5">
        <v>23.4</v>
      </c>
      <c r="EE81" s="28">
        <v>0.31471199999999999</v>
      </c>
      <c r="EF81" s="7">
        <v>52.006666666666661</v>
      </c>
      <c r="EG81" s="7">
        <v>3.9653333333333332</v>
      </c>
      <c r="EH81" s="53">
        <v>471.36666666666667</v>
      </c>
      <c r="EI81" s="53">
        <v>422.56666666666661</v>
      </c>
      <c r="EJ81" s="7">
        <v>0.22666666666666666</v>
      </c>
      <c r="EK81" s="7">
        <v>0.2</v>
      </c>
      <c r="EL81" s="7">
        <v>8.1813333333333347</v>
      </c>
      <c r="EM81" s="7">
        <v>0</v>
      </c>
      <c r="EN81" s="7">
        <v>0</v>
      </c>
      <c r="EO81" s="15">
        <v>248.62</v>
      </c>
      <c r="EP81" s="15">
        <v>303.39999999999998</v>
      </c>
      <c r="EQ81" s="15">
        <v>33.18</v>
      </c>
      <c r="ER81" s="15">
        <v>134.66999999999999</v>
      </c>
      <c r="ES81" s="15">
        <v>74.44</v>
      </c>
      <c r="ET81" s="15">
        <v>34.33</v>
      </c>
      <c r="EU81" s="15">
        <v>6.99</v>
      </c>
      <c r="EV81" s="15">
        <v>30.8</v>
      </c>
      <c r="EW81" s="15"/>
    </row>
    <row r="82" spans="1:153" x14ac:dyDescent="0.2">
      <c r="A82" s="6" t="s">
        <v>60</v>
      </c>
      <c r="B82" s="1">
        <v>34.26361935129399</v>
      </c>
      <c r="C82" s="1">
        <v>1.0717539773571993</v>
      </c>
      <c r="D82" s="36">
        <v>1.7929972361540016</v>
      </c>
      <c r="E82" s="1">
        <v>0.8560805225832302</v>
      </c>
      <c r="F82" s="36">
        <v>0.79627499338147101</v>
      </c>
      <c r="G82" s="1">
        <v>0.52283959346869624</v>
      </c>
      <c r="H82" s="36">
        <v>0.20044404030962079</v>
      </c>
      <c r="I82" s="1">
        <v>7.5209630214517738</v>
      </c>
      <c r="J82" s="1">
        <v>0.67983685572674735</v>
      </c>
      <c r="K82" s="72">
        <f t="shared" si="52"/>
        <v>47.704809591726729</v>
      </c>
      <c r="L82" s="1">
        <v>24.387361606019081</v>
      </c>
      <c r="M82" s="1">
        <v>25.697320215059328</v>
      </c>
      <c r="N82" s="36">
        <v>0</v>
      </c>
      <c r="O82" s="1">
        <v>1.092897236694129</v>
      </c>
      <c r="P82" s="1">
        <v>1.7369659495899674</v>
      </c>
      <c r="Q82" s="1">
        <v>0</v>
      </c>
      <c r="R82" s="1">
        <v>0.15583773173225618</v>
      </c>
      <c r="S82" s="36">
        <v>0</v>
      </c>
      <c r="T82" s="1">
        <v>21.372425545815986</v>
      </c>
      <c r="U82" s="1">
        <v>22.51467622324655</v>
      </c>
      <c r="V82" s="1">
        <v>8.0042570841597112</v>
      </c>
      <c r="W82" s="1">
        <v>8.1896148024597295</v>
      </c>
      <c r="X82" s="36">
        <v>8.8171117080553391E-2</v>
      </c>
      <c r="Y82" s="1">
        <v>0.36926379301471218</v>
      </c>
      <c r="Z82" s="1">
        <v>0.37274321628159374</v>
      </c>
      <c r="AA82" s="1">
        <v>10.896293750818257</v>
      </c>
      <c r="AB82" s="1">
        <v>6.9555177831763562</v>
      </c>
      <c r="AC82" s="1">
        <v>0.96767515688802686</v>
      </c>
      <c r="AD82" s="72">
        <f t="shared" si="53"/>
        <v>132.8010212120362</v>
      </c>
      <c r="AE82" s="36">
        <v>0.27141608541720824</v>
      </c>
      <c r="AF82" s="36">
        <v>8.4522391484273457E-2</v>
      </c>
      <c r="AG82" s="36">
        <v>0.97113703872878354</v>
      </c>
      <c r="AH82" s="13">
        <v>0</v>
      </c>
      <c r="AK82" s="68">
        <f t="shared" si="54"/>
        <v>0</v>
      </c>
      <c r="AL82" s="70">
        <v>4.1100000000000003</v>
      </c>
      <c r="AM82" s="60"/>
      <c r="AN82" s="60"/>
      <c r="AO82" s="60" t="e">
        <f t="shared" si="57"/>
        <v>#DIV/0!</v>
      </c>
      <c r="AP82" s="60" t="e">
        <f t="shared" si="58"/>
        <v>#DIV/0!</v>
      </c>
      <c r="AQ82" s="60" t="e">
        <f t="shared" si="59"/>
        <v>#DIV/0!</v>
      </c>
      <c r="AR82" s="60" t="e">
        <f t="shared" si="60"/>
        <v>#DIV/0!</v>
      </c>
      <c r="AS82" s="60" t="e">
        <f t="shared" si="61"/>
        <v>#DIV/0!</v>
      </c>
      <c r="AT82" s="60" t="e">
        <f t="shared" si="62"/>
        <v>#DIV/0!</v>
      </c>
      <c r="AU82" s="60" t="e">
        <f t="shared" si="63"/>
        <v>#DIV/0!</v>
      </c>
      <c r="AV82" s="60" t="e">
        <f t="shared" si="64"/>
        <v>#DIV/0!</v>
      </c>
      <c r="AW82" s="60" t="e">
        <f t="shared" si="65"/>
        <v>#DIV/0!</v>
      </c>
      <c r="AX82" s="60" t="e">
        <f t="shared" si="66"/>
        <v>#DIV/0!</v>
      </c>
      <c r="AY82" s="60" t="e">
        <f t="shared" si="67"/>
        <v>#DIV/0!</v>
      </c>
      <c r="AZ82" s="60" t="e">
        <f t="shared" si="68"/>
        <v>#DIV/0!</v>
      </c>
      <c r="BA82" s="60" t="e">
        <f t="shared" si="69"/>
        <v>#DIV/0!</v>
      </c>
      <c r="BB82" s="60" t="e">
        <f t="shared" si="70"/>
        <v>#DIV/0!</v>
      </c>
      <c r="BC82" s="60" t="e">
        <f t="shared" si="71"/>
        <v>#DIV/0!</v>
      </c>
      <c r="BD82" s="60" t="e">
        <f t="shared" si="72"/>
        <v>#DIV/0!</v>
      </c>
      <c r="BE82" s="60" t="e">
        <f t="shared" si="73"/>
        <v>#DIV/0!</v>
      </c>
      <c r="BF82" s="60" t="e">
        <f t="shared" si="74"/>
        <v>#DIV/0!</v>
      </c>
      <c r="BG82" s="60" t="e">
        <f t="shared" si="75"/>
        <v>#DIV/0!</v>
      </c>
      <c r="BH82" s="60" t="e">
        <f t="shared" si="76"/>
        <v>#DIV/0!</v>
      </c>
      <c r="BI82" s="60" t="e">
        <f t="shared" si="77"/>
        <v>#DIV/0!</v>
      </c>
      <c r="BJ82" s="60" t="e">
        <f t="shared" si="78"/>
        <v>#DIV/0!</v>
      </c>
      <c r="BK82" s="60" t="e">
        <f t="shared" si="79"/>
        <v>#DIV/0!</v>
      </c>
      <c r="BL82" s="60" t="e">
        <f t="shared" si="80"/>
        <v>#DIV/0!</v>
      </c>
      <c r="BM82" s="60" t="e">
        <f t="shared" si="81"/>
        <v>#DIV/0!</v>
      </c>
      <c r="BN82" s="5">
        <v>49.324283000000001</v>
      </c>
      <c r="BO82" s="5">
        <v>-107.042767</v>
      </c>
      <c r="BP82" s="5">
        <v>5</v>
      </c>
      <c r="BQ82" s="28">
        <v>0.70126897940900002</v>
      </c>
      <c r="BR82" s="19">
        <v>15</v>
      </c>
      <c r="BS82" s="19">
        <v>13</v>
      </c>
      <c r="BT82" s="19">
        <v>15</v>
      </c>
      <c r="BU82" s="19">
        <v>21</v>
      </c>
      <c r="BV82" s="19">
        <v>48</v>
      </c>
      <c r="BW82" s="19">
        <v>62</v>
      </c>
      <c r="BX82" s="19">
        <v>49</v>
      </c>
      <c r="BY82" s="19">
        <v>34</v>
      </c>
      <c r="BZ82" s="19">
        <v>31</v>
      </c>
      <c r="CA82" s="19">
        <v>16</v>
      </c>
      <c r="CB82" s="19">
        <v>11</v>
      </c>
      <c r="CC82" s="19">
        <v>13</v>
      </c>
      <c r="CD82" s="19">
        <v>328</v>
      </c>
      <c r="CE82" s="35">
        <f t="shared" si="48"/>
        <v>19.333333333333332</v>
      </c>
      <c r="CF82" s="35">
        <f t="shared" si="49"/>
        <v>13.666666666666666</v>
      </c>
      <c r="CG82" s="35">
        <f t="shared" si="50"/>
        <v>28</v>
      </c>
      <c r="CH82" s="35">
        <f t="shared" si="51"/>
        <v>48.333333333333336</v>
      </c>
      <c r="CI82" s="19">
        <v>821</v>
      </c>
      <c r="CJ82" s="19">
        <v>-19.100000000000001</v>
      </c>
      <c r="CK82" s="19">
        <v>-15.7</v>
      </c>
      <c r="CL82" s="19">
        <v>-9.6999999999999993</v>
      </c>
      <c r="CM82" s="19">
        <v>-2.2000000000000002</v>
      </c>
      <c r="CN82" s="19">
        <v>3.5</v>
      </c>
      <c r="CO82" s="19">
        <v>8.1</v>
      </c>
      <c r="CP82" s="19">
        <v>10.5</v>
      </c>
      <c r="CQ82" s="19">
        <v>9.5</v>
      </c>
      <c r="CR82" s="19">
        <v>3.9</v>
      </c>
      <c r="CS82" s="19">
        <v>-1.4</v>
      </c>
      <c r="CT82" s="19">
        <v>-9.6</v>
      </c>
      <c r="CU82" s="19">
        <v>-16</v>
      </c>
      <c r="CV82" s="19">
        <v>-7.5</v>
      </c>
      <c r="CW82" s="19">
        <v>-3.6</v>
      </c>
      <c r="CX82" s="19">
        <v>2.4</v>
      </c>
      <c r="CY82" s="19">
        <v>11.9</v>
      </c>
      <c r="CZ82" s="19">
        <v>19.100000000000001</v>
      </c>
      <c r="DA82" s="19">
        <v>24.1</v>
      </c>
      <c r="DB82" s="19">
        <v>28.1</v>
      </c>
      <c r="DC82" s="19">
        <v>27.3</v>
      </c>
      <c r="DD82" s="19">
        <v>20.100000000000001</v>
      </c>
      <c r="DE82" s="19">
        <v>13.4</v>
      </c>
      <c r="DF82" s="19">
        <v>2.4</v>
      </c>
      <c r="DG82" s="19">
        <v>-4.4000000000000004</v>
      </c>
      <c r="DH82" s="21">
        <v>4</v>
      </c>
      <c r="DI82" s="21">
        <v>-13.3</v>
      </c>
      <c r="DJ82" s="21">
        <v>-9.6999999999999993</v>
      </c>
      <c r="DK82" s="21">
        <v>-3.7</v>
      </c>
      <c r="DL82" s="21">
        <v>4.8</v>
      </c>
      <c r="DM82" s="21">
        <v>11.3</v>
      </c>
      <c r="DN82" s="21">
        <v>16.100000000000001</v>
      </c>
      <c r="DO82" s="21">
        <v>19.3</v>
      </c>
      <c r="DP82" s="21">
        <v>18.399999999999999</v>
      </c>
      <c r="DQ82" s="21">
        <v>12</v>
      </c>
      <c r="DR82" s="21">
        <v>6</v>
      </c>
      <c r="DS82" s="21">
        <v>-3.6</v>
      </c>
      <c r="DT82" s="21">
        <v>-10.199999999999999</v>
      </c>
      <c r="DU82" s="35">
        <f t="shared" si="82"/>
        <v>4.8</v>
      </c>
      <c r="DV82" s="35">
        <f t="shared" si="83"/>
        <v>-11.066666666666668</v>
      </c>
      <c r="DW82" s="35">
        <f t="shared" si="84"/>
        <v>4.1333333333333337</v>
      </c>
      <c r="DX82" s="35">
        <f t="shared" si="85"/>
        <v>17.933333333333334</v>
      </c>
      <c r="DY82" s="29">
        <v>1.9584415584415598</v>
      </c>
      <c r="DZ82" s="29">
        <v>6.6259740259740312</v>
      </c>
      <c r="EA82" s="29">
        <v>6.8428571428571425</v>
      </c>
      <c r="EB82" s="7">
        <v>20.010000000000002</v>
      </c>
      <c r="EC82" s="5">
        <v>20.16</v>
      </c>
      <c r="ED82" s="5"/>
      <c r="EE82" s="28">
        <v>0.21536400000000003</v>
      </c>
      <c r="EF82" s="7">
        <v>84.833333333333343</v>
      </c>
      <c r="EG82" s="7">
        <v>6.4488888888888889</v>
      </c>
      <c r="EH82" s="53">
        <v>1917.1111111111111</v>
      </c>
      <c r="EI82" s="53">
        <v>1732.8888888888889</v>
      </c>
      <c r="EJ82" s="7">
        <v>0.9800000000000002</v>
      </c>
      <c r="EK82" s="7"/>
      <c r="EL82" s="7">
        <v>8.9711111111111101</v>
      </c>
      <c r="EM82" s="7">
        <v>0</v>
      </c>
      <c r="EN82" s="7">
        <v>0</v>
      </c>
      <c r="EO82" s="15">
        <v>401.32</v>
      </c>
      <c r="EP82" s="15">
        <v>446.39</v>
      </c>
      <c r="EQ82" s="15">
        <v>55.28</v>
      </c>
      <c r="ER82" s="15">
        <v>558.29999999999995</v>
      </c>
      <c r="ES82" s="15">
        <v>221.8</v>
      </c>
      <c r="ET82" s="15">
        <v>63.23</v>
      </c>
      <c r="EU82" s="15">
        <v>13.46</v>
      </c>
      <c r="EV82" s="15">
        <v>16.309999999999999</v>
      </c>
      <c r="EW82" s="15">
        <v>42.63</v>
      </c>
    </row>
    <row r="83" spans="1:153" x14ac:dyDescent="0.2">
      <c r="A83" s="6" t="s">
        <v>115</v>
      </c>
      <c r="B83" s="1">
        <v>23.637486404621193</v>
      </c>
      <c r="C83" s="1">
        <v>1.358483305528708</v>
      </c>
      <c r="D83" s="36">
        <v>1.4013768511060571</v>
      </c>
      <c r="E83" s="1">
        <v>1.0787127367140092</v>
      </c>
      <c r="F83" s="36">
        <v>0.46940027044519855</v>
      </c>
      <c r="G83" s="1">
        <v>0.51712429952409744</v>
      </c>
      <c r="H83" s="36">
        <v>0</v>
      </c>
      <c r="I83" s="1">
        <v>10.359745316953267</v>
      </c>
      <c r="J83" s="1">
        <v>0.55763437911074054</v>
      </c>
      <c r="K83" s="72">
        <f t="shared" si="52"/>
        <v>39.379963564003269</v>
      </c>
      <c r="L83" s="1">
        <v>2.4925082849622178</v>
      </c>
      <c r="M83" s="1">
        <v>8.4180549778284615</v>
      </c>
      <c r="N83" s="36">
        <v>0.36169855500335346</v>
      </c>
      <c r="O83" s="1">
        <v>0.60542714849931334</v>
      </c>
      <c r="P83" s="1">
        <v>1.5342753894224799</v>
      </c>
      <c r="Q83" s="1">
        <v>0</v>
      </c>
      <c r="R83" s="1">
        <v>0</v>
      </c>
      <c r="S83" s="36">
        <v>0</v>
      </c>
      <c r="T83" s="1">
        <v>4.8350460806087394</v>
      </c>
      <c r="U83" s="1">
        <v>11.159545171498422</v>
      </c>
      <c r="V83" s="1">
        <v>3.5517306475173562</v>
      </c>
      <c r="W83" s="1">
        <v>2.6903117785965081</v>
      </c>
      <c r="X83" s="36">
        <v>0</v>
      </c>
      <c r="Y83" s="1">
        <v>0.46969289420282201</v>
      </c>
      <c r="Z83" s="1">
        <v>0.38350281454463897</v>
      </c>
      <c r="AA83" s="1">
        <v>16.883213439904125</v>
      </c>
      <c r="AB83" s="1">
        <v>2.7749267971554956</v>
      </c>
      <c r="AC83" s="1">
        <v>0.90013407791244371</v>
      </c>
      <c r="AD83" s="72">
        <f t="shared" si="53"/>
        <v>57.060068057656373</v>
      </c>
      <c r="AE83" s="36">
        <v>0.28777709632298287</v>
      </c>
      <c r="AF83" s="36">
        <v>0</v>
      </c>
      <c r="AG83" s="36">
        <v>0.49878629368891186</v>
      </c>
      <c r="AH83" s="13">
        <v>0</v>
      </c>
      <c r="AI83" s="65" t="s">
        <v>115</v>
      </c>
      <c r="AJ83" s="67">
        <v>1330.4149058242383</v>
      </c>
      <c r="AK83" s="68">
        <f t="shared" si="54"/>
        <v>1.3304149058242383E-3</v>
      </c>
      <c r="AL83" s="70">
        <v>3.04</v>
      </c>
      <c r="AM83" s="60">
        <f>(B83*AL83)/AK83</f>
        <v>54011.690905950818</v>
      </c>
      <c r="AN83" s="60">
        <f t="shared" si="56"/>
        <v>3104.1363342578638</v>
      </c>
      <c r="AO83" s="60">
        <f t="shared" si="57"/>
        <v>3202.1481484552974</v>
      </c>
      <c r="AP83" s="60">
        <f t="shared" si="58"/>
        <v>2464.8601765168555</v>
      </c>
      <c r="AQ83" s="60">
        <f t="shared" si="59"/>
        <v>1072.5803025104726</v>
      </c>
      <c r="AR83" s="60">
        <f t="shared" si="60"/>
        <v>1181.6297785534143</v>
      </c>
      <c r="AS83" s="60">
        <f t="shared" si="61"/>
        <v>0</v>
      </c>
      <c r="AT83" s="60">
        <f t="shared" si="62"/>
        <v>23672.033157225142</v>
      </c>
      <c r="AU83" s="60">
        <f t="shared" si="63"/>
        <v>1274.1953694861909</v>
      </c>
      <c r="AV83" s="60">
        <f t="shared" si="64"/>
        <v>5695.3850660525995</v>
      </c>
      <c r="AW83" s="60">
        <f t="shared" si="65"/>
        <v>19235.26790068853</v>
      </c>
      <c r="AX83" s="60">
        <f t="shared" si="66"/>
        <v>826.48172566059509</v>
      </c>
      <c r="AY83" s="60">
        <f t="shared" si="67"/>
        <v>1383.4019172369838</v>
      </c>
      <c r="AZ83" s="60">
        <f t="shared" si="68"/>
        <v>3505.8215023190123</v>
      </c>
      <c r="BA83" s="60">
        <f t="shared" si="69"/>
        <v>0</v>
      </c>
      <c r="BB83" s="60">
        <f t="shared" si="70"/>
        <v>0</v>
      </c>
      <c r="BC83" s="60">
        <f t="shared" si="71"/>
        <v>0</v>
      </c>
      <c r="BD83" s="60">
        <f t="shared" si="72"/>
        <v>11048.087345311507</v>
      </c>
      <c r="BE83" s="60">
        <f t="shared" si="73"/>
        <v>25499.57699123754</v>
      </c>
      <c r="BF83" s="60">
        <f t="shared" si="74"/>
        <v>8115.7097091929263</v>
      </c>
      <c r="BG83" s="60">
        <f t="shared" si="75"/>
        <v>6147.3663374708576</v>
      </c>
      <c r="BH83" s="60">
        <f t="shared" si="76"/>
        <v>0</v>
      </c>
      <c r="BI83" s="60">
        <f t="shared" si="77"/>
        <v>1073.2489482233859</v>
      </c>
      <c r="BJ83" s="60">
        <f t="shared" si="78"/>
        <v>876.30449051036351</v>
      </c>
      <c r="BK83" s="60">
        <f t="shared" si="79"/>
        <v>38578.167331574608</v>
      </c>
      <c r="BL83" s="60">
        <f t="shared" si="80"/>
        <v>6340.7117782752512</v>
      </c>
      <c r="BM83" s="60">
        <f t="shared" si="81"/>
        <v>2056.8076807276366</v>
      </c>
      <c r="BN83" s="5">
        <v>52.022129999999997</v>
      </c>
      <c r="BO83" s="5">
        <v>-108.51672000000001</v>
      </c>
      <c r="BP83" s="5">
        <v>15</v>
      </c>
      <c r="BQ83" s="28">
        <v>1.0810574524699899</v>
      </c>
      <c r="BR83" s="19">
        <v>17</v>
      </c>
      <c r="BS83" s="19">
        <v>12</v>
      </c>
      <c r="BT83" s="19">
        <v>19</v>
      </c>
      <c r="BU83" s="19">
        <v>23</v>
      </c>
      <c r="BV83" s="19">
        <v>37</v>
      </c>
      <c r="BW83" s="19">
        <v>63</v>
      </c>
      <c r="BX83" s="19">
        <v>62</v>
      </c>
      <c r="BY83" s="19">
        <v>46</v>
      </c>
      <c r="BZ83" s="19">
        <v>31</v>
      </c>
      <c r="CA83" s="19">
        <v>15</v>
      </c>
      <c r="CB83" s="19">
        <v>15</v>
      </c>
      <c r="CC83" s="19">
        <v>17</v>
      </c>
      <c r="CD83" s="19">
        <v>357</v>
      </c>
      <c r="CE83" s="35">
        <f t="shared" si="48"/>
        <v>20.333333333333332</v>
      </c>
      <c r="CF83" s="35">
        <f t="shared" si="49"/>
        <v>15.333333333333334</v>
      </c>
      <c r="CG83" s="35">
        <f t="shared" si="50"/>
        <v>26.333333333333332</v>
      </c>
      <c r="CH83" s="35">
        <f t="shared" si="51"/>
        <v>57</v>
      </c>
      <c r="CI83" s="19">
        <v>672</v>
      </c>
      <c r="CJ83" s="19">
        <v>-22.7</v>
      </c>
      <c r="CK83" s="19">
        <v>-18.7</v>
      </c>
      <c r="CL83" s="19">
        <v>-12.7</v>
      </c>
      <c r="CM83" s="19">
        <v>-2.9</v>
      </c>
      <c r="CN83" s="19">
        <v>3.8</v>
      </c>
      <c r="CO83" s="19">
        <v>8.3000000000000007</v>
      </c>
      <c r="CP83" s="19">
        <v>10.7</v>
      </c>
      <c r="CQ83" s="19">
        <v>9.5</v>
      </c>
      <c r="CR83" s="19">
        <v>4.0999999999999996</v>
      </c>
      <c r="CS83" s="19">
        <v>-1.8</v>
      </c>
      <c r="CT83" s="19">
        <v>-10.7</v>
      </c>
      <c r="CU83" s="19">
        <v>-18.399999999999999</v>
      </c>
      <c r="CV83" s="19">
        <v>-13</v>
      </c>
      <c r="CW83" s="19">
        <v>-8.3000000000000007</v>
      </c>
      <c r="CX83" s="19">
        <v>-2.2999999999999998</v>
      </c>
      <c r="CY83" s="19">
        <v>9.1</v>
      </c>
      <c r="CZ83" s="19">
        <v>17.7</v>
      </c>
      <c r="DA83" s="19">
        <v>21.9</v>
      </c>
      <c r="DB83" s="19">
        <v>24.6</v>
      </c>
      <c r="DC83" s="19">
        <v>23.8</v>
      </c>
      <c r="DD83" s="19">
        <v>17.2</v>
      </c>
      <c r="DE83" s="19">
        <v>10.7</v>
      </c>
      <c r="DF83" s="19">
        <v>-1.3</v>
      </c>
      <c r="DG83" s="19">
        <v>-8.9</v>
      </c>
      <c r="DH83" s="21">
        <v>1.6</v>
      </c>
      <c r="DI83" s="21">
        <v>-17.899999999999999</v>
      </c>
      <c r="DJ83" s="21">
        <v>-13.5</v>
      </c>
      <c r="DK83" s="21">
        <v>-7.5</v>
      </c>
      <c r="DL83" s="21">
        <v>3.1</v>
      </c>
      <c r="DM83" s="21">
        <v>10.7</v>
      </c>
      <c r="DN83" s="21">
        <v>15.1</v>
      </c>
      <c r="DO83" s="21">
        <v>17.600000000000001</v>
      </c>
      <c r="DP83" s="21">
        <v>16.600000000000001</v>
      </c>
      <c r="DQ83" s="21">
        <v>10.6</v>
      </c>
      <c r="DR83" s="21">
        <v>4.4000000000000004</v>
      </c>
      <c r="DS83" s="21">
        <v>-6</v>
      </c>
      <c r="DT83" s="21">
        <v>-13.7</v>
      </c>
      <c r="DU83" s="35">
        <f t="shared" si="82"/>
        <v>3</v>
      </c>
      <c r="DV83" s="35">
        <f t="shared" si="83"/>
        <v>-15.033333333333331</v>
      </c>
      <c r="DW83" s="35">
        <f t="shared" si="84"/>
        <v>2.0999999999999996</v>
      </c>
      <c r="DX83" s="35">
        <f t="shared" si="85"/>
        <v>16.433333333333334</v>
      </c>
      <c r="DY83" s="28">
        <v>2.5</v>
      </c>
      <c r="DZ83" s="28">
        <v>6.8</v>
      </c>
      <c r="EA83" s="28">
        <v>7</v>
      </c>
      <c r="EB83" s="7">
        <v>9.58</v>
      </c>
      <c r="EC83" s="5">
        <v>22.9</v>
      </c>
      <c r="ED83" s="5">
        <v>20.9</v>
      </c>
      <c r="EE83" s="28">
        <v>0.24137600000000003</v>
      </c>
      <c r="EF83" s="7">
        <v>33.92</v>
      </c>
      <c r="EG83" s="7">
        <v>2.4966666666666666</v>
      </c>
      <c r="EH83" s="53">
        <v>19669.133333333335</v>
      </c>
      <c r="EI83" s="53">
        <v>13016.133333333333</v>
      </c>
      <c r="EJ83" s="7">
        <v>11.608000000000002</v>
      </c>
      <c r="EK83" s="7">
        <v>10</v>
      </c>
      <c r="EL83" s="7">
        <v>8.495333333333333</v>
      </c>
      <c r="EM83" s="7">
        <v>0</v>
      </c>
      <c r="EN83" s="7">
        <v>0</v>
      </c>
      <c r="EO83" s="15">
        <v>1736.19</v>
      </c>
      <c r="EP83" s="15">
        <v>1979.6</v>
      </c>
      <c r="EQ83" s="15">
        <v>58.83</v>
      </c>
      <c r="ER83" s="15">
        <v>11950.7</v>
      </c>
      <c r="ES83" s="18">
        <v>3389</v>
      </c>
      <c r="ET83" s="15">
        <v>2275</v>
      </c>
      <c r="EU83" s="15">
        <v>217.4</v>
      </c>
      <c r="EV83" s="15">
        <v>272.77999999999997</v>
      </c>
      <c r="EW83" s="15">
        <v>275.99</v>
      </c>
    </row>
    <row r="84" spans="1:153" x14ac:dyDescent="0.2">
      <c r="A84" s="6" t="s">
        <v>106</v>
      </c>
      <c r="B84" s="1">
        <v>21.723273093904915</v>
      </c>
      <c r="C84" s="1">
        <v>1.094039812418234</v>
      </c>
      <c r="D84" s="36">
        <v>2.2276974910027501</v>
      </c>
      <c r="E84" s="1">
        <v>0.76491920124343815</v>
      </c>
      <c r="F84" s="36">
        <v>0.42152871400707848</v>
      </c>
      <c r="G84" s="1">
        <v>0.43743217457939676</v>
      </c>
      <c r="H84" s="36">
        <v>0.14922171908070683</v>
      </c>
      <c r="I84" s="1">
        <v>5.6620086860493615</v>
      </c>
      <c r="J84" s="1">
        <v>0.35807072826924796</v>
      </c>
      <c r="K84" s="72">
        <f t="shared" si="52"/>
        <v>32.838191620555129</v>
      </c>
      <c r="L84" s="1">
        <v>9.9584907462347001</v>
      </c>
      <c r="M84" s="1">
        <v>28.500402041192459</v>
      </c>
      <c r="N84" s="36">
        <v>1.0481929914102883</v>
      </c>
      <c r="O84" s="1">
        <v>0.61694140007456322</v>
      </c>
      <c r="P84" s="1">
        <v>1.2959461838506907</v>
      </c>
      <c r="Q84" s="1">
        <v>0</v>
      </c>
      <c r="R84" s="1">
        <v>0</v>
      </c>
      <c r="S84" s="36">
        <v>0</v>
      </c>
      <c r="T84" s="1">
        <v>11.784342902784061</v>
      </c>
      <c r="U84" s="1">
        <v>24.378471378224237</v>
      </c>
      <c r="V84" s="1">
        <v>5.4326447938692777</v>
      </c>
      <c r="W84" s="1">
        <v>6.9415608292801894</v>
      </c>
      <c r="X84" s="36">
        <v>0.1077558437193694</v>
      </c>
      <c r="Y84" s="1">
        <v>0.20422164027347417</v>
      </c>
      <c r="Z84" s="1">
        <v>0.39574881403591061</v>
      </c>
      <c r="AA84" s="1">
        <v>12.792317486557968</v>
      </c>
      <c r="AB84" s="1">
        <v>7.1731146718371894</v>
      </c>
      <c r="AC84" s="1">
        <v>0.84672615336203472</v>
      </c>
      <c r="AD84" s="72">
        <f t="shared" si="53"/>
        <v>111.47687787670641</v>
      </c>
      <c r="AE84" s="36">
        <v>0.18111493468269538</v>
      </c>
      <c r="AF84" s="36">
        <v>0.18259767084350587</v>
      </c>
      <c r="AG84" s="36">
        <v>0.81498464342916954</v>
      </c>
      <c r="AH84" s="13">
        <v>0</v>
      </c>
      <c r="AI84" s="65" t="s">
        <v>254</v>
      </c>
      <c r="AJ84" s="67">
        <v>1326.6934135775932</v>
      </c>
      <c r="AK84" s="68">
        <f t="shared" si="54"/>
        <v>1.3266934135775931E-3</v>
      </c>
      <c r="AL84" s="70">
        <v>3.4</v>
      </c>
      <c r="AM84" s="60">
        <f>(B84*AL84)/AK84</f>
        <v>55671.58754493732</v>
      </c>
      <c r="AN84" s="60">
        <f t="shared" si="56"/>
        <v>2803.7640981357317</v>
      </c>
      <c r="AO84" s="60">
        <f t="shared" si="57"/>
        <v>5709.0593741508519</v>
      </c>
      <c r="AP84" s="60">
        <f t="shared" si="58"/>
        <v>1960.3061699194782</v>
      </c>
      <c r="AQ84" s="60">
        <f t="shared" si="59"/>
        <v>1080.277939843895</v>
      </c>
      <c r="AR84" s="60">
        <f t="shared" si="60"/>
        <v>1121.0347306687406</v>
      </c>
      <c r="AS84" s="60">
        <f t="shared" si="61"/>
        <v>382.41981130083462</v>
      </c>
      <c r="AT84" s="60">
        <f t="shared" si="62"/>
        <v>14510.382983402007</v>
      </c>
      <c r="AU84" s="60">
        <f t="shared" si="63"/>
        <v>917.65019985473828</v>
      </c>
      <c r="AV84" s="60">
        <f t="shared" si="64"/>
        <v>25521.24567038691</v>
      </c>
      <c r="AW84" s="60">
        <f t="shared" si="65"/>
        <v>73039.758808139275</v>
      </c>
      <c r="AX84" s="60">
        <f t="shared" si="66"/>
        <v>2686.2695889810752</v>
      </c>
      <c r="AY84" s="60">
        <f t="shared" si="67"/>
        <v>1581.0742246749192</v>
      </c>
      <c r="AZ84" s="60">
        <f t="shared" si="68"/>
        <v>3321.2021556739614</v>
      </c>
      <c r="BA84" s="60">
        <f t="shared" si="69"/>
        <v>0</v>
      </c>
      <c r="BB84" s="60">
        <f t="shared" si="70"/>
        <v>0</v>
      </c>
      <c r="BC84" s="60">
        <f t="shared" si="71"/>
        <v>0</v>
      </c>
      <c r="BD84" s="60">
        <f t="shared" si="72"/>
        <v>30200.470929768777</v>
      </c>
      <c r="BE84" s="60">
        <f t="shared" si="73"/>
        <v>62476.229879251368</v>
      </c>
      <c r="BF84" s="60">
        <f t="shared" si="74"/>
        <v>13922.577824025089</v>
      </c>
      <c r="BG84" s="60">
        <f t="shared" si="75"/>
        <v>17789.571108149845</v>
      </c>
      <c r="BH84" s="60">
        <f t="shared" si="76"/>
        <v>276.15262493683019</v>
      </c>
      <c r="BI84" s="60">
        <f t="shared" si="77"/>
        <v>523.37154147573688</v>
      </c>
      <c r="BJ84" s="60">
        <f t="shared" si="78"/>
        <v>1014.2101814568181</v>
      </c>
      <c r="BK84" s="60">
        <f t="shared" si="79"/>
        <v>32783.670295769734</v>
      </c>
      <c r="BL84" s="60">
        <f t="shared" si="80"/>
        <v>18382.988590016128</v>
      </c>
      <c r="BM84" s="60">
        <f t="shared" si="81"/>
        <v>2169.9579510745375</v>
      </c>
      <c r="BN84" s="5">
        <v>52.526760000000003</v>
      </c>
      <c r="BO84" s="5">
        <v>-108.7054</v>
      </c>
      <c r="BP84" s="5">
        <v>1.6</v>
      </c>
      <c r="BQ84" s="28"/>
      <c r="BR84" s="19">
        <v>18</v>
      </c>
      <c r="BS84" s="19">
        <v>13</v>
      </c>
      <c r="BT84" s="19">
        <v>20</v>
      </c>
      <c r="BU84" s="19">
        <v>23</v>
      </c>
      <c r="BV84" s="19">
        <v>36</v>
      </c>
      <c r="BW84" s="19">
        <v>67</v>
      </c>
      <c r="BX84" s="19">
        <v>67</v>
      </c>
      <c r="BY84" s="19">
        <v>51</v>
      </c>
      <c r="BZ84" s="19">
        <v>33</v>
      </c>
      <c r="CA84" s="19">
        <v>16</v>
      </c>
      <c r="CB84" s="19">
        <v>16</v>
      </c>
      <c r="CC84" s="19">
        <v>20</v>
      </c>
      <c r="CD84" s="19">
        <v>380</v>
      </c>
      <c r="CE84" s="35">
        <f t="shared" si="48"/>
        <v>21.666666666666668</v>
      </c>
      <c r="CF84" s="35">
        <f t="shared" si="49"/>
        <v>17</v>
      </c>
      <c r="CG84" s="35">
        <f t="shared" si="50"/>
        <v>26.333333333333332</v>
      </c>
      <c r="CH84" s="35">
        <f t="shared" si="51"/>
        <v>61.666666666666664</v>
      </c>
      <c r="CI84" s="19">
        <v>654</v>
      </c>
      <c r="CJ84" s="19">
        <v>-23</v>
      </c>
      <c r="CK84" s="19">
        <v>-19.3</v>
      </c>
      <c r="CL84" s="19">
        <v>-13.2</v>
      </c>
      <c r="CM84" s="19">
        <v>-2.9</v>
      </c>
      <c r="CN84" s="19">
        <v>3.7</v>
      </c>
      <c r="CO84" s="19">
        <v>8.3000000000000007</v>
      </c>
      <c r="CP84" s="19">
        <v>10.7</v>
      </c>
      <c r="CQ84" s="19">
        <v>9.3000000000000007</v>
      </c>
      <c r="CR84" s="19">
        <v>4.0999999999999996</v>
      </c>
      <c r="CS84" s="19">
        <v>-1.8</v>
      </c>
      <c r="CT84" s="19">
        <v>-10.8</v>
      </c>
      <c r="CU84" s="19">
        <v>-18.7</v>
      </c>
      <c r="CV84" s="19">
        <v>-13.2</v>
      </c>
      <c r="CW84" s="19">
        <v>-8.8000000000000007</v>
      </c>
      <c r="CX84" s="19">
        <v>-2.8</v>
      </c>
      <c r="CY84" s="19">
        <v>8.5</v>
      </c>
      <c r="CZ84" s="19">
        <v>17.2</v>
      </c>
      <c r="DA84" s="19">
        <v>21.3</v>
      </c>
      <c r="DB84" s="19">
        <v>23.8</v>
      </c>
      <c r="DC84" s="19">
        <v>23</v>
      </c>
      <c r="DD84" s="19">
        <v>16.600000000000001</v>
      </c>
      <c r="DE84" s="19">
        <v>10.199999999999999</v>
      </c>
      <c r="DF84" s="19">
        <v>-1.9</v>
      </c>
      <c r="DG84" s="19">
        <v>-9.4</v>
      </c>
      <c r="DH84" s="21">
        <v>1.3</v>
      </c>
      <c r="DI84" s="21">
        <v>-18.100000000000001</v>
      </c>
      <c r="DJ84" s="21">
        <v>-14.1</v>
      </c>
      <c r="DK84" s="21">
        <v>-8</v>
      </c>
      <c r="DL84" s="21">
        <v>2.8</v>
      </c>
      <c r="DM84" s="21">
        <v>10.4</v>
      </c>
      <c r="DN84" s="21">
        <v>14.8</v>
      </c>
      <c r="DO84" s="21">
        <v>17.2</v>
      </c>
      <c r="DP84" s="21">
        <v>16.100000000000001</v>
      </c>
      <c r="DQ84" s="21">
        <v>10.3</v>
      </c>
      <c r="DR84" s="21">
        <v>4.2</v>
      </c>
      <c r="DS84" s="21">
        <v>-6.4</v>
      </c>
      <c r="DT84" s="21">
        <v>-14.1</v>
      </c>
      <c r="DU84" s="35">
        <f t="shared" si="82"/>
        <v>2.6999999999999997</v>
      </c>
      <c r="DV84" s="35">
        <f t="shared" si="83"/>
        <v>-15.433333333333335</v>
      </c>
      <c r="DW84" s="35">
        <f t="shared" si="84"/>
        <v>1.7333333333333334</v>
      </c>
      <c r="DX84" s="35">
        <f t="shared" si="85"/>
        <v>16.033333333333335</v>
      </c>
      <c r="DY84" s="7">
        <v>2.5913043478260867</v>
      </c>
      <c r="DZ84" s="7">
        <v>5.9869565217391303</v>
      </c>
      <c r="EA84" s="7">
        <v>6.2956521739130427</v>
      </c>
      <c r="EB84" s="7">
        <v>19.63</v>
      </c>
      <c r="EC84" s="5">
        <v>19.63</v>
      </c>
      <c r="ED84" s="7">
        <v>23.7</v>
      </c>
      <c r="EE84" s="28">
        <v>0.27777999999999997</v>
      </c>
      <c r="EF84" s="7">
        <v>59.1</v>
      </c>
      <c r="EG84" s="7">
        <v>4.62</v>
      </c>
      <c r="EH84" s="53">
        <v>2276</v>
      </c>
      <c r="EI84" s="53">
        <v>2043</v>
      </c>
      <c r="EJ84" s="7">
        <v>1.17</v>
      </c>
      <c r="EK84" s="7">
        <v>2.2999999999999998</v>
      </c>
      <c r="EL84" s="7">
        <v>9.42</v>
      </c>
      <c r="EM84" s="7">
        <v>0</v>
      </c>
      <c r="EN84" s="7">
        <v>0</v>
      </c>
      <c r="EO84" s="15">
        <v>323.81</v>
      </c>
      <c r="EP84" s="15">
        <v>361.05</v>
      </c>
      <c r="EQ84" s="15">
        <v>73.47</v>
      </c>
      <c r="ER84" s="15">
        <v>829.51</v>
      </c>
      <c r="ES84" s="15">
        <v>237.1</v>
      </c>
      <c r="ET84" s="15">
        <v>115.9</v>
      </c>
      <c r="EU84" s="15">
        <v>40</v>
      </c>
      <c r="EV84" s="15">
        <v>91.54</v>
      </c>
      <c r="EW84" s="15">
        <v>33.53</v>
      </c>
    </row>
    <row r="85" spans="1:153" x14ac:dyDescent="0.2">
      <c r="A85" s="6" t="s">
        <v>117</v>
      </c>
      <c r="B85" s="1">
        <v>19.238990218657321</v>
      </c>
      <c r="C85" s="1">
        <v>0.96464219853447652</v>
      </c>
      <c r="D85" s="36">
        <v>1.3665233734015423</v>
      </c>
      <c r="E85" s="1">
        <v>0.89227608796739044</v>
      </c>
      <c r="F85" s="36">
        <v>0.73832773404326002</v>
      </c>
      <c r="G85" s="1">
        <v>0.40432464361309139</v>
      </c>
      <c r="H85" s="36">
        <v>0.21294169591873346</v>
      </c>
      <c r="I85" s="1">
        <v>9.7731307978154831</v>
      </c>
      <c r="J85" s="1">
        <v>0.6937875897738337</v>
      </c>
      <c r="K85" s="72">
        <f t="shared" si="52"/>
        <v>34.284944339725129</v>
      </c>
      <c r="L85" s="1">
        <v>18.5965253293495</v>
      </c>
      <c r="M85" s="1">
        <v>23.169611305393943</v>
      </c>
      <c r="N85" s="36">
        <v>0</v>
      </c>
      <c r="O85" s="1">
        <v>0.61695583445933078</v>
      </c>
      <c r="P85" s="1">
        <v>2.0830996383158098</v>
      </c>
      <c r="Q85" s="1">
        <v>5.3188642090973064E-2</v>
      </c>
      <c r="R85" s="1">
        <v>0.18161900487234514</v>
      </c>
      <c r="S85" s="36">
        <v>0</v>
      </c>
      <c r="T85" s="1">
        <v>17.296671711256291</v>
      </c>
      <c r="U85" s="1">
        <v>20.470313887779891</v>
      </c>
      <c r="V85" s="1">
        <v>6.6687348169709946</v>
      </c>
      <c r="W85" s="1">
        <v>11.348208686644629</v>
      </c>
      <c r="X85" s="36">
        <v>0</v>
      </c>
      <c r="Y85" s="1">
        <v>0.33867408918738989</v>
      </c>
      <c r="Z85" s="1">
        <v>0.39261764463698146</v>
      </c>
      <c r="AA85" s="1">
        <v>9.867410946590514</v>
      </c>
      <c r="AB85" s="1">
        <v>7.1678299326152919</v>
      </c>
      <c r="AC85" s="1">
        <v>0.81422144417785569</v>
      </c>
      <c r="AD85" s="72">
        <f t="shared" si="53"/>
        <v>119.06568291434175</v>
      </c>
      <c r="AE85" s="36">
        <v>0.16235598870342793</v>
      </c>
      <c r="AF85" s="36">
        <v>9.3236251625561054E-2</v>
      </c>
      <c r="AG85" s="36">
        <v>0.62795793893966712</v>
      </c>
      <c r="AH85" s="13">
        <v>0</v>
      </c>
      <c r="AK85" s="68">
        <f t="shared" si="54"/>
        <v>0</v>
      </c>
      <c r="AL85" s="70">
        <v>1.89</v>
      </c>
      <c r="AM85" s="60"/>
      <c r="AN85" s="60"/>
      <c r="AO85" s="60" t="e">
        <f t="shared" si="57"/>
        <v>#DIV/0!</v>
      </c>
      <c r="AP85" s="60" t="e">
        <f t="shared" si="58"/>
        <v>#DIV/0!</v>
      </c>
      <c r="AQ85" s="60" t="e">
        <f t="shared" si="59"/>
        <v>#DIV/0!</v>
      </c>
      <c r="AR85" s="60" t="e">
        <f t="shared" si="60"/>
        <v>#DIV/0!</v>
      </c>
      <c r="AS85" s="60" t="e">
        <f t="shared" si="61"/>
        <v>#DIV/0!</v>
      </c>
      <c r="AT85" s="60" t="e">
        <f t="shared" si="62"/>
        <v>#DIV/0!</v>
      </c>
      <c r="AU85" s="60" t="e">
        <f t="shared" si="63"/>
        <v>#DIV/0!</v>
      </c>
      <c r="AV85" s="60" t="e">
        <f t="shared" si="64"/>
        <v>#DIV/0!</v>
      </c>
      <c r="AW85" s="60" t="e">
        <f t="shared" si="65"/>
        <v>#DIV/0!</v>
      </c>
      <c r="AX85" s="60" t="e">
        <f t="shared" si="66"/>
        <v>#DIV/0!</v>
      </c>
      <c r="AY85" s="60" t="e">
        <f t="shared" si="67"/>
        <v>#DIV/0!</v>
      </c>
      <c r="AZ85" s="60" t="e">
        <f t="shared" si="68"/>
        <v>#DIV/0!</v>
      </c>
      <c r="BA85" s="60" t="e">
        <f t="shared" si="69"/>
        <v>#DIV/0!</v>
      </c>
      <c r="BB85" s="60" t="e">
        <f t="shared" si="70"/>
        <v>#DIV/0!</v>
      </c>
      <c r="BC85" s="60" t="e">
        <f t="shared" si="71"/>
        <v>#DIV/0!</v>
      </c>
      <c r="BD85" s="60" t="e">
        <f t="shared" si="72"/>
        <v>#DIV/0!</v>
      </c>
      <c r="BE85" s="60" t="e">
        <f t="shared" si="73"/>
        <v>#DIV/0!</v>
      </c>
      <c r="BF85" s="60" t="e">
        <f t="shared" si="74"/>
        <v>#DIV/0!</v>
      </c>
      <c r="BG85" s="60" t="e">
        <f t="shared" si="75"/>
        <v>#DIV/0!</v>
      </c>
      <c r="BH85" s="60" t="e">
        <f t="shared" si="76"/>
        <v>#DIV/0!</v>
      </c>
      <c r="BI85" s="60" t="e">
        <f t="shared" si="77"/>
        <v>#DIV/0!</v>
      </c>
      <c r="BJ85" s="60" t="e">
        <f t="shared" si="78"/>
        <v>#DIV/0!</v>
      </c>
      <c r="BK85" s="60" t="e">
        <f t="shared" si="79"/>
        <v>#DIV/0!</v>
      </c>
      <c r="BL85" s="60" t="e">
        <f t="shared" si="80"/>
        <v>#DIV/0!</v>
      </c>
      <c r="BM85" s="60" t="e">
        <f t="shared" si="81"/>
        <v>#DIV/0!</v>
      </c>
      <c r="BN85" s="5">
        <v>49.761330000000001</v>
      </c>
      <c r="BO85" s="5">
        <v>-106.58353</v>
      </c>
      <c r="BP85" s="5">
        <v>8.3000000000000007</v>
      </c>
      <c r="BQ85" s="28">
        <v>8.7272091259599893</v>
      </c>
      <c r="BR85" s="19">
        <v>19</v>
      </c>
      <c r="BS85" s="19">
        <v>16</v>
      </c>
      <c r="BT85" s="19">
        <v>17</v>
      </c>
      <c r="BU85" s="19">
        <v>23</v>
      </c>
      <c r="BV85" s="19">
        <v>45</v>
      </c>
      <c r="BW85" s="19">
        <v>63</v>
      </c>
      <c r="BX85" s="19">
        <v>50</v>
      </c>
      <c r="BY85" s="19">
        <v>37</v>
      </c>
      <c r="BZ85" s="19">
        <v>34</v>
      </c>
      <c r="CA85" s="19">
        <v>17</v>
      </c>
      <c r="CB85" s="19">
        <v>13</v>
      </c>
      <c r="CC85" s="19">
        <v>18</v>
      </c>
      <c r="CD85" s="19">
        <v>352</v>
      </c>
      <c r="CE85" s="35">
        <f t="shared" si="48"/>
        <v>21.333333333333332</v>
      </c>
      <c r="CF85" s="35">
        <f t="shared" si="49"/>
        <v>17.666666666666668</v>
      </c>
      <c r="CG85" s="35">
        <f t="shared" si="50"/>
        <v>28.333333333333332</v>
      </c>
      <c r="CH85" s="35">
        <f t="shared" si="51"/>
        <v>50</v>
      </c>
      <c r="CI85" s="19">
        <v>725</v>
      </c>
      <c r="CJ85" s="19">
        <v>-18.600000000000001</v>
      </c>
      <c r="CK85" s="19">
        <v>-15.2</v>
      </c>
      <c r="CL85" s="19">
        <v>-9.3000000000000007</v>
      </c>
      <c r="CM85" s="19">
        <v>-1.7</v>
      </c>
      <c r="CN85" s="19">
        <v>4.3</v>
      </c>
      <c r="CO85" s="19">
        <v>9</v>
      </c>
      <c r="CP85" s="19">
        <v>11.4</v>
      </c>
      <c r="CQ85" s="19">
        <v>10.199999999999999</v>
      </c>
      <c r="CR85" s="19">
        <v>4.7</v>
      </c>
      <c r="CS85" s="19">
        <v>-0.6</v>
      </c>
      <c r="CT85" s="19">
        <v>-8.8000000000000007</v>
      </c>
      <c r="CU85" s="19">
        <v>-15.4</v>
      </c>
      <c r="CV85" s="19">
        <v>-8.1</v>
      </c>
      <c r="CW85" s="19">
        <v>-4.3</v>
      </c>
      <c r="CX85" s="19">
        <v>1.7</v>
      </c>
      <c r="CY85" s="19">
        <v>11.6</v>
      </c>
      <c r="CZ85" s="19">
        <v>18.899999999999999</v>
      </c>
      <c r="DA85" s="19">
        <v>24</v>
      </c>
      <c r="DB85" s="19">
        <v>27.6</v>
      </c>
      <c r="DC85" s="19">
        <v>26.7</v>
      </c>
      <c r="DD85" s="19">
        <v>19.7</v>
      </c>
      <c r="DE85" s="19">
        <v>13</v>
      </c>
      <c r="DF85" s="19">
        <v>1.9</v>
      </c>
      <c r="DG85" s="19">
        <v>-5.0999999999999996</v>
      </c>
      <c r="DH85" s="21">
        <v>4</v>
      </c>
      <c r="DI85" s="21">
        <v>-13.4</v>
      </c>
      <c r="DJ85" s="21">
        <v>-9.8000000000000007</v>
      </c>
      <c r="DK85" s="21">
        <v>-3.8</v>
      </c>
      <c r="DL85" s="21">
        <v>4.9000000000000004</v>
      </c>
      <c r="DM85" s="21">
        <v>11.6</v>
      </c>
      <c r="DN85" s="21">
        <v>16.5</v>
      </c>
      <c r="DO85" s="21">
        <v>19.5</v>
      </c>
      <c r="DP85" s="21">
        <v>18.399999999999999</v>
      </c>
      <c r="DQ85" s="21">
        <v>12.2</v>
      </c>
      <c r="DR85" s="21">
        <v>6.2</v>
      </c>
      <c r="DS85" s="21">
        <v>-3.5</v>
      </c>
      <c r="DT85" s="21">
        <v>-10.3</v>
      </c>
      <c r="DU85" s="35">
        <f t="shared" si="82"/>
        <v>4.9666666666666659</v>
      </c>
      <c r="DV85" s="35">
        <f t="shared" si="83"/>
        <v>-11.166666666666666</v>
      </c>
      <c r="DW85" s="35">
        <f t="shared" si="84"/>
        <v>4.2333333333333334</v>
      </c>
      <c r="DX85" s="35">
        <f t="shared" si="85"/>
        <v>18.133333333333333</v>
      </c>
      <c r="DY85" s="28">
        <v>1.9535714285714281</v>
      </c>
      <c r="DZ85" s="28">
        <v>6.8071428571428587</v>
      </c>
      <c r="EA85" s="28">
        <v>7</v>
      </c>
      <c r="EB85" s="7">
        <v>20.23</v>
      </c>
      <c r="EC85" s="5">
        <v>21</v>
      </c>
      <c r="ED85" s="5"/>
      <c r="EE85" s="63">
        <v>16.643000000000001</v>
      </c>
      <c r="EF85" s="17">
        <v>67.106666666666655</v>
      </c>
      <c r="EG85" s="17">
        <v>5.1226666666666656</v>
      </c>
      <c r="EH85" s="54">
        <v>2077.9333333333334</v>
      </c>
      <c r="EI85" s="54">
        <v>1887</v>
      </c>
      <c r="EJ85" s="7">
        <v>1.0666666666666669</v>
      </c>
      <c r="EK85" s="17"/>
      <c r="EL85" s="17">
        <v>8.8746666666666645</v>
      </c>
      <c r="EM85" s="7">
        <v>0</v>
      </c>
      <c r="EN85" s="7">
        <v>0</v>
      </c>
      <c r="EO85" s="15">
        <v>284.24</v>
      </c>
      <c r="EP85" s="15">
        <v>324.61</v>
      </c>
      <c r="EQ85" s="15">
        <v>68.739999999999995</v>
      </c>
      <c r="ER85" s="15">
        <v>875.98</v>
      </c>
      <c r="ES85" s="15">
        <v>293.5</v>
      </c>
      <c r="ET85" s="15">
        <v>63.91</v>
      </c>
      <c r="EU85" s="15">
        <v>13.89</v>
      </c>
      <c r="EV85" s="15">
        <v>29.92</v>
      </c>
      <c r="EW85" s="15">
        <v>21.88</v>
      </c>
    </row>
    <row r="86" spans="1:153" x14ac:dyDescent="0.2">
      <c r="A86" s="6" t="s">
        <v>45</v>
      </c>
      <c r="B86" s="1">
        <v>38.486255047496911</v>
      </c>
      <c r="C86" s="1">
        <v>0.32222253385111616</v>
      </c>
      <c r="D86" s="36">
        <v>4.1513013870836692</v>
      </c>
      <c r="E86" s="1">
        <v>0</v>
      </c>
      <c r="F86" s="36">
        <v>0</v>
      </c>
      <c r="G86" s="1">
        <v>0</v>
      </c>
      <c r="H86" s="36">
        <v>0</v>
      </c>
      <c r="I86" s="1">
        <v>0.94012792923838484</v>
      </c>
      <c r="J86" s="1">
        <v>0</v>
      </c>
      <c r="K86" s="72">
        <f t="shared" si="52"/>
        <v>43.899906897670085</v>
      </c>
      <c r="L86" s="1">
        <v>0.5578809795593267</v>
      </c>
      <c r="M86" s="1">
        <v>7.3005140736699019</v>
      </c>
      <c r="N86" s="36">
        <v>0</v>
      </c>
      <c r="O86" s="1">
        <v>0.3612438975431117</v>
      </c>
      <c r="P86" s="1">
        <v>0.84207913160889469</v>
      </c>
      <c r="Q86" s="1">
        <v>0</v>
      </c>
      <c r="R86" s="1">
        <v>0</v>
      </c>
      <c r="S86" s="36">
        <v>0</v>
      </c>
      <c r="T86" s="1">
        <v>2.5956915945389225</v>
      </c>
      <c r="U86" s="1">
        <v>10.574816397526888</v>
      </c>
      <c r="V86" s="1">
        <v>0.94348582590499608</v>
      </c>
      <c r="W86" s="1">
        <v>0.38268181591386868</v>
      </c>
      <c r="X86" s="36">
        <v>0</v>
      </c>
      <c r="Y86" s="1">
        <v>0</v>
      </c>
      <c r="Z86" s="1">
        <v>0</v>
      </c>
      <c r="AA86" s="1">
        <v>14.844833319047828</v>
      </c>
      <c r="AB86" s="1">
        <v>0</v>
      </c>
      <c r="AC86" s="1">
        <v>1.1049204372058214</v>
      </c>
      <c r="AD86" s="72">
        <f t="shared" si="53"/>
        <v>39.50814747251956</v>
      </c>
      <c r="AE86" s="36">
        <v>0.31417653098149562</v>
      </c>
      <c r="AF86" s="36">
        <v>0</v>
      </c>
      <c r="AG86" s="36">
        <v>0</v>
      </c>
      <c r="AH86" s="13">
        <v>0</v>
      </c>
      <c r="AI86" s="65" t="s">
        <v>45</v>
      </c>
      <c r="AJ86" s="67">
        <v>1649.1489771319984</v>
      </c>
      <c r="AK86" s="68">
        <f t="shared" si="54"/>
        <v>1.6491489771319984E-3</v>
      </c>
      <c r="AL86" s="70">
        <v>2.4500000000000002</v>
      </c>
      <c r="AM86" s="60">
        <f t="shared" ref="AM86:AM97" si="86">(B86*AL86)/AK86</f>
        <v>57175.747111911965</v>
      </c>
      <c r="AN86" s="60">
        <f t="shared" si="56"/>
        <v>478.69854020595693</v>
      </c>
      <c r="AO86" s="60">
        <f t="shared" si="57"/>
        <v>6167.2344581279904</v>
      </c>
      <c r="AP86" s="60">
        <f t="shared" si="58"/>
        <v>0</v>
      </c>
      <c r="AQ86" s="60">
        <f t="shared" si="59"/>
        <v>0</v>
      </c>
      <c r="AR86" s="60">
        <f t="shared" si="60"/>
        <v>0</v>
      </c>
      <c r="AS86" s="60">
        <f t="shared" si="61"/>
        <v>0</v>
      </c>
      <c r="AT86" s="60">
        <f t="shared" si="62"/>
        <v>1396.667892696807</v>
      </c>
      <c r="AU86" s="60">
        <f t="shared" si="63"/>
        <v>0</v>
      </c>
      <c r="AV86" s="60">
        <f t="shared" si="64"/>
        <v>828.7961966282387</v>
      </c>
      <c r="AW86" s="60">
        <f t="shared" si="65"/>
        <v>10845.751189560142</v>
      </c>
      <c r="AX86" s="60">
        <f t="shared" si="66"/>
        <v>0</v>
      </c>
      <c r="AY86" s="60">
        <f t="shared" si="67"/>
        <v>536.66925259826564</v>
      </c>
      <c r="AZ86" s="60">
        <f t="shared" si="68"/>
        <v>1251.0051554163874</v>
      </c>
      <c r="BA86" s="60">
        <f t="shared" si="69"/>
        <v>0</v>
      </c>
      <c r="BB86" s="60">
        <f t="shared" si="70"/>
        <v>0</v>
      </c>
      <c r="BC86" s="60">
        <f t="shared" si="71"/>
        <v>0</v>
      </c>
      <c r="BD86" s="60">
        <f t="shared" si="72"/>
        <v>3856.1976478801457</v>
      </c>
      <c r="BE86" s="60">
        <f t="shared" si="73"/>
        <v>15710.102927752154</v>
      </c>
      <c r="BF86" s="60">
        <f t="shared" si="74"/>
        <v>1401.6564334213115</v>
      </c>
      <c r="BG86" s="60">
        <f t="shared" si="75"/>
        <v>568.51773974931496</v>
      </c>
      <c r="BH86" s="60">
        <f t="shared" si="76"/>
        <v>0</v>
      </c>
      <c r="BI86" s="60">
        <f t="shared" si="77"/>
        <v>0</v>
      </c>
      <c r="BJ86" s="60">
        <f t="shared" si="78"/>
        <v>0</v>
      </c>
      <c r="BK86" s="60">
        <f t="shared" si="79"/>
        <v>22053.702931627944</v>
      </c>
      <c r="BL86" s="60">
        <f t="shared" si="80"/>
        <v>0</v>
      </c>
      <c r="BM86" s="60">
        <f t="shared" si="81"/>
        <v>1641.48606868862</v>
      </c>
      <c r="BN86" s="5">
        <v>52.009909999999998</v>
      </c>
      <c r="BO86" s="5">
        <v>-108.79158</v>
      </c>
      <c r="BP86" s="5">
        <v>3.4</v>
      </c>
      <c r="BQ86" s="28">
        <v>13.2871642269</v>
      </c>
      <c r="BR86" s="19">
        <v>16</v>
      </c>
      <c r="BS86" s="19">
        <v>12</v>
      </c>
      <c r="BT86" s="19">
        <v>18</v>
      </c>
      <c r="BU86" s="19">
        <v>22</v>
      </c>
      <c r="BV86" s="19">
        <v>36</v>
      </c>
      <c r="BW86" s="19">
        <v>63</v>
      </c>
      <c r="BX86" s="19">
        <v>62</v>
      </c>
      <c r="BY86" s="19">
        <v>47</v>
      </c>
      <c r="BZ86" s="19">
        <v>31</v>
      </c>
      <c r="CA86" s="19">
        <v>15</v>
      </c>
      <c r="CB86" s="19">
        <v>15</v>
      </c>
      <c r="CC86" s="19">
        <v>17</v>
      </c>
      <c r="CD86" s="19">
        <v>354</v>
      </c>
      <c r="CE86" s="35">
        <f t="shared" si="48"/>
        <v>20.333333333333332</v>
      </c>
      <c r="CF86" s="35">
        <f t="shared" si="49"/>
        <v>15</v>
      </c>
      <c r="CG86" s="35">
        <f t="shared" si="50"/>
        <v>25.333333333333332</v>
      </c>
      <c r="CH86" s="35">
        <f t="shared" si="51"/>
        <v>57.333333333333336</v>
      </c>
      <c r="CI86" s="19">
        <v>655</v>
      </c>
      <c r="CJ86" s="19">
        <v>-22.6</v>
      </c>
      <c r="CK86" s="19">
        <v>-18.7</v>
      </c>
      <c r="CL86" s="19">
        <v>-12.7</v>
      </c>
      <c r="CM86" s="19">
        <v>-2.8</v>
      </c>
      <c r="CN86" s="19">
        <v>3.8</v>
      </c>
      <c r="CO86" s="19">
        <v>8.4</v>
      </c>
      <c r="CP86" s="19">
        <v>10.8</v>
      </c>
      <c r="CQ86" s="19">
        <v>9.6999999999999993</v>
      </c>
      <c r="CR86" s="19">
        <v>4.2</v>
      </c>
      <c r="CS86" s="19">
        <v>-1.7</v>
      </c>
      <c r="CT86" s="19">
        <v>-10.7</v>
      </c>
      <c r="CU86" s="19">
        <v>-18.2</v>
      </c>
      <c r="CV86" s="19">
        <v>-12.8</v>
      </c>
      <c r="CW86" s="19">
        <v>-8.1999999999999993</v>
      </c>
      <c r="CX86" s="19">
        <v>-2.2000000000000002</v>
      </c>
      <c r="CY86" s="19">
        <v>9.1999999999999993</v>
      </c>
      <c r="CZ86" s="19">
        <v>17.8</v>
      </c>
      <c r="DA86" s="19">
        <v>21.8</v>
      </c>
      <c r="DB86" s="19">
        <v>24.7</v>
      </c>
      <c r="DC86" s="19">
        <v>23.9</v>
      </c>
      <c r="DD86" s="19">
        <v>17.3</v>
      </c>
      <c r="DE86" s="19">
        <v>10.8</v>
      </c>
      <c r="DF86" s="19">
        <v>-1.2</v>
      </c>
      <c r="DG86" s="19">
        <v>-8.6999999999999993</v>
      </c>
      <c r="DH86" s="21">
        <v>1.7</v>
      </c>
      <c r="DI86" s="21">
        <v>-17.7</v>
      </c>
      <c r="DJ86" s="21">
        <v>-13.5</v>
      </c>
      <c r="DK86" s="21">
        <v>-7.5</v>
      </c>
      <c r="DL86" s="21">
        <v>3.2</v>
      </c>
      <c r="DM86" s="21">
        <v>10.8</v>
      </c>
      <c r="DN86" s="21">
        <v>15.1</v>
      </c>
      <c r="DO86" s="21">
        <v>17.7</v>
      </c>
      <c r="DP86" s="21">
        <v>16.8</v>
      </c>
      <c r="DQ86" s="21">
        <v>10.7</v>
      </c>
      <c r="DR86" s="21">
        <v>4.5</v>
      </c>
      <c r="DS86" s="21">
        <v>-6</v>
      </c>
      <c r="DT86" s="21">
        <v>-13.5</v>
      </c>
      <c r="DU86" s="35">
        <f t="shared" si="82"/>
        <v>3.0666666666666664</v>
      </c>
      <c r="DV86" s="35">
        <f t="shared" si="83"/>
        <v>-14.9</v>
      </c>
      <c r="DW86" s="35">
        <f t="shared" si="84"/>
        <v>2.166666666666667</v>
      </c>
      <c r="DX86" s="35">
        <f t="shared" si="85"/>
        <v>16.533333333333331</v>
      </c>
      <c r="DY86" s="28">
        <v>2.3779816513761474</v>
      </c>
      <c r="DZ86" s="28">
        <v>6.3211009174311847</v>
      </c>
      <c r="EA86" s="28">
        <v>6.5889908256880707</v>
      </c>
      <c r="EB86" s="7">
        <v>23.45</v>
      </c>
      <c r="EC86" s="5">
        <v>23.8</v>
      </c>
      <c r="ED86" s="5">
        <v>19.600000000000001</v>
      </c>
      <c r="EE86" s="28">
        <v>0.30894500000000003</v>
      </c>
      <c r="EF86" s="7">
        <v>59.949999999999996</v>
      </c>
      <c r="EG86" s="7">
        <v>4.1133333333333333</v>
      </c>
      <c r="EH86" s="53">
        <v>19418.666666666668</v>
      </c>
      <c r="EI86" s="53">
        <v>18791.666666666668</v>
      </c>
      <c r="EJ86" s="7">
        <v>11.555</v>
      </c>
      <c r="EK86" s="7">
        <v>41.3</v>
      </c>
      <c r="EL86" s="7">
        <v>9.14</v>
      </c>
      <c r="EM86" s="7">
        <v>0</v>
      </c>
      <c r="EN86" s="7">
        <v>0</v>
      </c>
      <c r="EO86" s="15">
        <v>609.03</v>
      </c>
      <c r="EP86" s="15">
        <v>695.52</v>
      </c>
      <c r="EQ86" s="15">
        <v>83.4</v>
      </c>
      <c r="ER86" s="15">
        <v>5694.85</v>
      </c>
      <c r="ES86" s="15">
        <v>1550.2</v>
      </c>
      <c r="ET86" s="15">
        <v>1077.78</v>
      </c>
      <c r="EU86" s="15">
        <v>133.41999999999999</v>
      </c>
      <c r="EV86" s="15">
        <v>124.62</v>
      </c>
      <c r="EW86" s="15">
        <v>46.89</v>
      </c>
    </row>
    <row r="87" spans="1:153" x14ac:dyDescent="0.2">
      <c r="A87" s="6" t="s">
        <v>46</v>
      </c>
      <c r="B87" s="1">
        <v>11.230273075111004</v>
      </c>
      <c r="C87" s="1">
        <v>1.2168520549640811</v>
      </c>
      <c r="D87" s="36">
        <v>2.2010031397580945</v>
      </c>
      <c r="E87" s="1">
        <v>0.52034207072924532</v>
      </c>
      <c r="F87" s="36">
        <v>0.25114551268601193</v>
      </c>
      <c r="G87" s="1">
        <v>0.25739669913059016</v>
      </c>
      <c r="H87" s="36">
        <v>7.0091591764737879E-2</v>
      </c>
      <c r="I87" s="1">
        <v>3.5383757182467517</v>
      </c>
      <c r="J87" s="1">
        <v>0.19385793125871503</v>
      </c>
      <c r="K87" s="72">
        <f t="shared" si="52"/>
        <v>19.479337793649233</v>
      </c>
      <c r="L87" s="1">
        <v>12.960267707500856</v>
      </c>
      <c r="M87" s="1">
        <v>38.494523307321288</v>
      </c>
      <c r="N87" s="36">
        <v>1.5506426680936145</v>
      </c>
      <c r="O87" s="1">
        <v>0.65881969658175643</v>
      </c>
      <c r="P87" s="1">
        <v>2.1303883282745444</v>
      </c>
      <c r="Q87" s="1">
        <v>0.16862485225426668</v>
      </c>
      <c r="R87" s="1">
        <v>0.22293421066508587</v>
      </c>
      <c r="S87" s="36">
        <v>0</v>
      </c>
      <c r="T87" s="1">
        <v>14.190016635367229</v>
      </c>
      <c r="U87" s="1">
        <v>34.966513908807251</v>
      </c>
      <c r="V87" s="1">
        <v>7.5537083237010103</v>
      </c>
      <c r="W87" s="1">
        <v>11.011524793778923</v>
      </c>
      <c r="X87" s="36">
        <v>0.23729925824789311</v>
      </c>
      <c r="Y87" s="1">
        <v>0.54530704682725983</v>
      </c>
      <c r="Z87" s="1">
        <v>0.61484873100518234</v>
      </c>
      <c r="AA87" s="1">
        <v>19.336727410993667</v>
      </c>
      <c r="AB87" s="1">
        <v>9.9122538327034189</v>
      </c>
      <c r="AC87" s="1">
        <v>1.7172432674380327</v>
      </c>
      <c r="AD87" s="72">
        <f t="shared" si="53"/>
        <v>156.27164397956125</v>
      </c>
      <c r="AE87" s="36">
        <v>0.11567630243036317</v>
      </c>
      <c r="AF87" s="36">
        <v>0.27150640927407188</v>
      </c>
      <c r="AG87" s="36">
        <v>1.3041044223776594</v>
      </c>
      <c r="AH87" s="13">
        <v>7.1001374156774502E-2</v>
      </c>
      <c r="AI87" s="65" t="s">
        <v>46</v>
      </c>
      <c r="AJ87" s="67">
        <v>868.8802214487639</v>
      </c>
      <c r="AK87" s="68">
        <f t="shared" si="54"/>
        <v>8.6888022144876388E-4</v>
      </c>
      <c r="AL87" s="70">
        <v>1.01</v>
      </c>
      <c r="AM87" s="60">
        <f t="shared" si="86"/>
        <v>13054.245597798965</v>
      </c>
      <c r="AN87" s="60">
        <f t="shared" si="56"/>
        <v>1414.4879180981504</v>
      </c>
      <c r="AO87" s="60">
        <f t="shared" si="57"/>
        <v>2558.4805779662483</v>
      </c>
      <c r="AP87" s="60">
        <f t="shared" si="58"/>
        <v>604.85378589956554</v>
      </c>
      <c r="AQ87" s="60">
        <f t="shared" si="59"/>
        <v>291.93548379997242</v>
      </c>
      <c r="AR87" s="60">
        <f t="shared" si="60"/>
        <v>299.20196098884963</v>
      </c>
      <c r="AS87" s="60">
        <f t="shared" si="61"/>
        <v>81.475565831555471</v>
      </c>
      <c r="AT87" s="60">
        <f t="shared" si="62"/>
        <v>4113.0634432791685</v>
      </c>
      <c r="AU87" s="60">
        <f t="shared" si="63"/>
        <v>225.34350044800496</v>
      </c>
      <c r="AV87" s="60">
        <f t="shared" si="64"/>
        <v>15065.218497838425</v>
      </c>
      <c r="AW87" s="60">
        <f t="shared" si="65"/>
        <v>44746.637776570846</v>
      </c>
      <c r="AX87" s="60">
        <f t="shared" si="66"/>
        <v>1802.4913631514896</v>
      </c>
      <c r="AY87" s="60">
        <f t="shared" si="67"/>
        <v>765.82235056297895</v>
      </c>
      <c r="AZ87" s="60">
        <f t="shared" si="68"/>
        <v>2476.3968133255189</v>
      </c>
      <c r="BA87" s="60">
        <f t="shared" si="69"/>
        <v>196.01217356845112</v>
      </c>
      <c r="BB87" s="60">
        <f t="shared" si="70"/>
        <v>259.14222376509025</v>
      </c>
      <c r="BC87" s="60">
        <f t="shared" si="71"/>
        <v>0</v>
      </c>
      <c r="BD87" s="60">
        <f t="shared" si="72"/>
        <v>16494.69794331833</v>
      </c>
      <c r="BE87" s="60">
        <f t="shared" si="73"/>
        <v>40645.624305970981</v>
      </c>
      <c r="BF87" s="60">
        <f t="shared" si="74"/>
        <v>8780.5490545256944</v>
      </c>
      <c r="BG87" s="60">
        <f t="shared" si="75"/>
        <v>12799.969163957467</v>
      </c>
      <c r="BH87" s="60">
        <f t="shared" si="76"/>
        <v>275.84038042751678</v>
      </c>
      <c r="BI87" s="60">
        <f t="shared" si="77"/>
        <v>633.87346575480728</v>
      </c>
      <c r="BJ87" s="60">
        <f t="shared" si="78"/>
        <v>714.70981038075467</v>
      </c>
      <c r="BK87" s="60">
        <f t="shared" si="79"/>
        <v>22477.315288106434</v>
      </c>
      <c r="BL87" s="60">
        <f t="shared" si="80"/>
        <v>11522.159353952797</v>
      </c>
      <c r="BM87" s="60">
        <f t="shared" si="81"/>
        <v>1996.1505133819967</v>
      </c>
      <c r="BN87" s="5">
        <v>51.54569</v>
      </c>
      <c r="BO87" s="5">
        <v>-104.26246999999999</v>
      </c>
      <c r="BP87" s="5">
        <v>1.8</v>
      </c>
      <c r="BQ87" s="28">
        <v>0.17499659565</v>
      </c>
      <c r="BR87" s="19">
        <v>17</v>
      </c>
      <c r="BS87" s="19">
        <v>13</v>
      </c>
      <c r="BT87" s="19">
        <v>24</v>
      </c>
      <c r="BU87" s="19">
        <v>20</v>
      </c>
      <c r="BV87" s="19">
        <v>50</v>
      </c>
      <c r="BW87" s="19">
        <v>65</v>
      </c>
      <c r="BX87" s="19">
        <v>67</v>
      </c>
      <c r="BY87" s="19">
        <v>48</v>
      </c>
      <c r="BZ87" s="19">
        <v>46</v>
      </c>
      <c r="CA87" s="19">
        <v>23</v>
      </c>
      <c r="CB87" s="19">
        <v>15</v>
      </c>
      <c r="CC87" s="19">
        <v>18</v>
      </c>
      <c r="CD87" s="19">
        <v>406</v>
      </c>
      <c r="CE87" s="35">
        <f t="shared" si="48"/>
        <v>28</v>
      </c>
      <c r="CF87" s="35">
        <f t="shared" si="49"/>
        <v>16</v>
      </c>
      <c r="CG87" s="35">
        <f t="shared" si="50"/>
        <v>31.333333333333332</v>
      </c>
      <c r="CH87" s="35">
        <f t="shared" si="51"/>
        <v>60</v>
      </c>
      <c r="CI87" s="19">
        <v>642</v>
      </c>
      <c r="CJ87" s="19">
        <v>-23.2</v>
      </c>
      <c r="CK87" s="19">
        <v>-19.7</v>
      </c>
      <c r="CL87" s="19">
        <v>-13.2</v>
      </c>
      <c r="CM87" s="19">
        <v>-2.9</v>
      </c>
      <c r="CN87" s="19">
        <v>3.8</v>
      </c>
      <c r="CO87" s="19">
        <v>8.8000000000000007</v>
      </c>
      <c r="CP87" s="19">
        <v>11.3</v>
      </c>
      <c r="CQ87" s="19">
        <v>9.9</v>
      </c>
      <c r="CR87" s="19">
        <v>4.5999999999999996</v>
      </c>
      <c r="CS87" s="19">
        <v>-1.2</v>
      </c>
      <c r="CT87" s="19">
        <v>-10.4</v>
      </c>
      <c r="CU87" s="19">
        <v>-19.100000000000001</v>
      </c>
      <c r="CV87" s="19">
        <v>-13.2</v>
      </c>
      <c r="CW87" s="19">
        <v>-9.4</v>
      </c>
      <c r="CX87" s="19">
        <v>-3.4</v>
      </c>
      <c r="CY87" s="19">
        <v>7.9</v>
      </c>
      <c r="CZ87" s="19">
        <v>16.7</v>
      </c>
      <c r="DA87" s="19">
        <v>21.2</v>
      </c>
      <c r="DB87" s="19">
        <v>23.9</v>
      </c>
      <c r="DC87" s="19">
        <v>23.1</v>
      </c>
      <c r="DD87" s="19">
        <v>16.5</v>
      </c>
      <c r="DE87" s="19">
        <v>9.6999999999999993</v>
      </c>
      <c r="DF87" s="19">
        <v>-2</v>
      </c>
      <c r="DG87" s="19">
        <v>-9.8000000000000007</v>
      </c>
      <c r="DH87" s="21">
        <v>1.2</v>
      </c>
      <c r="DI87" s="21">
        <v>-18.2</v>
      </c>
      <c r="DJ87" s="21">
        <v>-14.6</v>
      </c>
      <c r="DK87" s="21">
        <v>-8.3000000000000007</v>
      </c>
      <c r="DL87" s="21">
        <v>2.5</v>
      </c>
      <c r="DM87" s="21">
        <v>10.199999999999999</v>
      </c>
      <c r="DN87" s="21">
        <v>15</v>
      </c>
      <c r="DO87" s="21">
        <v>17.600000000000001</v>
      </c>
      <c r="DP87" s="21">
        <v>16.5</v>
      </c>
      <c r="DQ87" s="21">
        <v>10.5</v>
      </c>
      <c r="DR87" s="21">
        <v>4.2</v>
      </c>
      <c r="DS87" s="21">
        <v>-6.2</v>
      </c>
      <c r="DT87" s="21">
        <v>-14.5</v>
      </c>
      <c r="DU87" s="35">
        <f t="shared" si="82"/>
        <v>2.8333333333333335</v>
      </c>
      <c r="DV87" s="35">
        <f t="shared" si="83"/>
        <v>-15.766666666666667</v>
      </c>
      <c r="DW87" s="35">
        <f t="shared" si="84"/>
        <v>1.4666666666666661</v>
      </c>
      <c r="DX87" s="35">
        <f t="shared" si="85"/>
        <v>16.366666666666667</v>
      </c>
      <c r="DY87" s="29">
        <v>3.3333333333333335</v>
      </c>
      <c r="DZ87" s="29">
        <v>7.0666666666666664</v>
      </c>
      <c r="EA87" s="29">
        <v>7.2666666666666666</v>
      </c>
      <c r="EB87" s="7">
        <v>21.66</v>
      </c>
      <c r="EC87" s="5">
        <v>21.66</v>
      </c>
      <c r="ED87" s="5"/>
      <c r="EE87" s="28">
        <v>5.2924000000000006E-2</v>
      </c>
      <c r="EF87" s="7">
        <v>89.766666666666666</v>
      </c>
      <c r="EG87" s="7">
        <v>6.663333333333334</v>
      </c>
      <c r="EH87" s="53">
        <v>2458.6666666666665</v>
      </c>
      <c r="EI87" s="53">
        <v>2302</v>
      </c>
      <c r="EJ87" s="7">
        <v>1.27</v>
      </c>
      <c r="EK87" s="7"/>
      <c r="EL87" s="7">
        <v>8.73</v>
      </c>
      <c r="EM87" s="7">
        <v>0</v>
      </c>
      <c r="EN87" s="7">
        <v>0</v>
      </c>
      <c r="EO87" s="15">
        <v>511.75</v>
      </c>
      <c r="EP87" s="15">
        <v>592.05999999999995</v>
      </c>
      <c r="EQ87" s="15">
        <v>69.86</v>
      </c>
      <c r="ER87" s="15">
        <v>706.53</v>
      </c>
      <c r="ES87" s="15">
        <v>69.8</v>
      </c>
      <c r="ET87" s="16"/>
      <c r="EU87" s="15">
        <v>32.83</v>
      </c>
      <c r="EV87" s="15">
        <v>11.6</v>
      </c>
      <c r="EW87" s="15">
        <v>31.91</v>
      </c>
    </row>
    <row r="88" spans="1:153" x14ac:dyDescent="0.2">
      <c r="A88" s="6" t="s">
        <v>51</v>
      </c>
      <c r="B88" s="1">
        <v>55.458331078913858</v>
      </c>
      <c r="C88" s="1">
        <v>9.531026945485765</v>
      </c>
      <c r="D88" s="36">
        <v>5.411575914919613</v>
      </c>
      <c r="E88" s="1">
        <v>9.079565082037993</v>
      </c>
      <c r="F88" s="36">
        <v>3.4976723311936877</v>
      </c>
      <c r="G88" s="1">
        <v>3.838949011730945</v>
      </c>
      <c r="H88" s="36">
        <v>1.2508761519835421</v>
      </c>
      <c r="I88" s="1">
        <v>56.566428571460449</v>
      </c>
      <c r="J88" s="1">
        <v>2.3278611641225093</v>
      </c>
      <c r="K88" s="72">
        <f t="shared" si="52"/>
        <v>146.96228625184835</v>
      </c>
      <c r="L88" s="1">
        <v>7.0524842759367061</v>
      </c>
      <c r="M88" s="1">
        <v>61.095273395635012</v>
      </c>
      <c r="N88" s="36">
        <v>0</v>
      </c>
      <c r="O88" s="1">
        <v>1.2846671397992988</v>
      </c>
      <c r="P88" s="1">
        <v>4.6519331894128406</v>
      </c>
      <c r="Q88" s="1">
        <v>0.26763384224029529</v>
      </c>
      <c r="R88" s="1">
        <v>0.58211342023107515</v>
      </c>
      <c r="S88" s="36">
        <v>0</v>
      </c>
      <c r="T88" s="1">
        <v>13.130492864179612</v>
      </c>
      <c r="U88" s="1">
        <v>60.392658915714556</v>
      </c>
      <c r="V88" s="1">
        <v>21.599376730926412</v>
      </c>
      <c r="W88" s="1">
        <v>22.100105913485518</v>
      </c>
      <c r="X88" s="36">
        <v>0</v>
      </c>
      <c r="Y88" s="1">
        <v>2.088617124720765</v>
      </c>
      <c r="Z88" s="1">
        <v>1.2023453486303375</v>
      </c>
      <c r="AA88" s="1">
        <v>40.783700719691886</v>
      </c>
      <c r="AB88" s="1">
        <v>26.577580957147269</v>
      </c>
      <c r="AC88" s="1">
        <v>7.0771422984930412</v>
      </c>
      <c r="AD88" s="72">
        <f t="shared" si="53"/>
        <v>269.88612613624463</v>
      </c>
      <c r="AE88" s="36">
        <v>0.44404126728874793</v>
      </c>
      <c r="AF88" s="36">
        <v>0.36117538951133121</v>
      </c>
      <c r="AG88" s="36">
        <v>2.130876887508212</v>
      </c>
      <c r="AH88" s="13">
        <v>0</v>
      </c>
      <c r="AI88" s="65" t="s">
        <v>255</v>
      </c>
      <c r="AJ88" s="67">
        <v>1056.7397180490436</v>
      </c>
      <c r="AK88" s="68">
        <f t="shared" si="54"/>
        <v>1.0567397180490435E-3</v>
      </c>
      <c r="AL88" s="70">
        <v>3.92</v>
      </c>
      <c r="AM88" s="60">
        <f t="shared" si="86"/>
        <v>205723.93950584234</v>
      </c>
      <c r="AN88" s="60">
        <f t="shared" si="56"/>
        <v>35355.561060278262</v>
      </c>
      <c r="AO88" s="60">
        <f t="shared" si="57"/>
        <v>20074.363842071813</v>
      </c>
      <c r="AP88" s="60">
        <f t="shared" si="58"/>
        <v>33680.853017712645</v>
      </c>
      <c r="AQ88" s="60">
        <f t="shared" si="59"/>
        <v>12974.695002088425</v>
      </c>
      <c r="AR88" s="60">
        <f t="shared" si="60"/>
        <v>14240.66860453417</v>
      </c>
      <c r="AS88" s="60">
        <f t="shared" si="61"/>
        <v>4640.1535137036599</v>
      </c>
      <c r="AT88" s="60">
        <f t="shared" si="62"/>
        <v>209834.45233751868</v>
      </c>
      <c r="AU88" s="60">
        <f t="shared" si="63"/>
        <v>8635.2538922330277</v>
      </c>
      <c r="AV88" s="60">
        <f t="shared" si="64"/>
        <v>26161.350699216215</v>
      </c>
      <c r="AW88" s="60">
        <f t="shared" si="65"/>
        <v>226634.30513716559</v>
      </c>
      <c r="AX88" s="60">
        <f t="shared" si="66"/>
        <v>0</v>
      </c>
      <c r="AY88" s="60">
        <f t="shared" si="67"/>
        <v>4765.501950953957</v>
      </c>
      <c r="AZ88" s="60">
        <f t="shared" si="68"/>
        <v>17256.451887854579</v>
      </c>
      <c r="BA88" s="60">
        <f t="shared" si="69"/>
        <v>992.79382014603857</v>
      </c>
      <c r="BB88" s="60">
        <f t="shared" si="70"/>
        <v>2159.3629616937633</v>
      </c>
      <c r="BC88" s="60">
        <f t="shared" si="71"/>
        <v>0</v>
      </c>
      <c r="BD88" s="60">
        <f t="shared" si="72"/>
        <v>48707.861688601042</v>
      </c>
      <c r="BE88" s="60">
        <f t="shared" si="73"/>
        <v>224027.9407559979</v>
      </c>
      <c r="BF88" s="60">
        <f t="shared" si="74"/>
        <v>80123.378859601071</v>
      </c>
      <c r="BG88" s="60">
        <f t="shared" si="75"/>
        <v>81980.845142079357</v>
      </c>
      <c r="BH88" s="60">
        <f t="shared" si="76"/>
        <v>0</v>
      </c>
      <c r="BI88" s="60">
        <f t="shared" si="77"/>
        <v>7747.7726909148123</v>
      </c>
      <c r="BJ88" s="60">
        <f t="shared" si="78"/>
        <v>4460.1273957341518</v>
      </c>
      <c r="BK88" s="60">
        <f t="shared" si="79"/>
        <v>151288.06468668429</v>
      </c>
      <c r="BL88" s="60">
        <f t="shared" si="80"/>
        <v>98590.140573463417</v>
      </c>
      <c r="BM88" s="60">
        <f t="shared" si="81"/>
        <v>26252.820194277199</v>
      </c>
      <c r="BN88" s="5">
        <v>52.06955</v>
      </c>
      <c r="BO88" s="5">
        <v>-107.546317</v>
      </c>
      <c r="BP88" s="5">
        <v>0.9</v>
      </c>
      <c r="BQ88" s="28">
        <v>4.6891484614799994</v>
      </c>
      <c r="BR88" s="19">
        <v>17</v>
      </c>
      <c r="BS88" s="19">
        <v>13</v>
      </c>
      <c r="BT88" s="19">
        <v>20</v>
      </c>
      <c r="BU88" s="19">
        <v>22</v>
      </c>
      <c r="BV88" s="19">
        <v>40</v>
      </c>
      <c r="BW88" s="19">
        <v>62</v>
      </c>
      <c r="BX88" s="19">
        <v>63</v>
      </c>
      <c r="BY88" s="19">
        <v>42</v>
      </c>
      <c r="BZ88" s="19">
        <v>32</v>
      </c>
      <c r="CA88" s="19">
        <v>17</v>
      </c>
      <c r="CB88" s="19">
        <v>15</v>
      </c>
      <c r="CC88" s="19">
        <v>19</v>
      </c>
      <c r="CD88" s="19">
        <v>362</v>
      </c>
      <c r="CE88" s="35">
        <f t="shared" si="48"/>
        <v>21.333333333333332</v>
      </c>
      <c r="CF88" s="35">
        <f t="shared" si="49"/>
        <v>16.333333333333332</v>
      </c>
      <c r="CG88" s="35">
        <f t="shared" si="50"/>
        <v>27.333333333333332</v>
      </c>
      <c r="CH88" s="35">
        <f t="shared" si="51"/>
        <v>55.666666666666664</v>
      </c>
      <c r="CI88" s="19">
        <v>542</v>
      </c>
      <c r="CJ88" s="19">
        <v>-23</v>
      </c>
      <c r="CK88" s="19">
        <v>-19.3</v>
      </c>
      <c r="CL88" s="19">
        <v>-12.8</v>
      </c>
      <c r="CM88" s="19">
        <v>-2.6</v>
      </c>
      <c r="CN88" s="19">
        <v>4</v>
      </c>
      <c r="CO88" s="19">
        <v>8.5</v>
      </c>
      <c r="CP88" s="19">
        <v>11</v>
      </c>
      <c r="CQ88" s="19">
        <v>9.5</v>
      </c>
      <c r="CR88" s="19">
        <v>4.2</v>
      </c>
      <c r="CS88" s="19">
        <v>-1.8</v>
      </c>
      <c r="CT88" s="19">
        <v>-10.9</v>
      </c>
      <c r="CU88" s="19">
        <v>-18.899999999999999</v>
      </c>
      <c r="CV88" s="19">
        <v>-12.8</v>
      </c>
      <c r="CW88" s="19">
        <v>-8.1</v>
      </c>
      <c r="CX88" s="19">
        <v>-1.7</v>
      </c>
      <c r="CY88" s="19">
        <v>9.8000000000000007</v>
      </c>
      <c r="CZ88" s="19">
        <v>18.600000000000001</v>
      </c>
      <c r="DA88" s="19">
        <v>22.9</v>
      </c>
      <c r="DB88" s="19">
        <v>25.5</v>
      </c>
      <c r="DC88" s="19">
        <v>24.5</v>
      </c>
      <c r="DD88" s="19">
        <v>18</v>
      </c>
      <c r="DE88" s="19">
        <v>11.2</v>
      </c>
      <c r="DF88" s="19">
        <v>-1</v>
      </c>
      <c r="DG88" s="19">
        <v>-9</v>
      </c>
      <c r="DH88" s="21">
        <v>1.9</v>
      </c>
      <c r="DI88" s="21">
        <v>-17.899999999999999</v>
      </c>
      <c r="DJ88" s="21">
        <v>-13.7</v>
      </c>
      <c r="DK88" s="21">
        <v>-7.3</v>
      </c>
      <c r="DL88" s="21">
        <v>3.6</v>
      </c>
      <c r="DM88" s="21">
        <v>11.3</v>
      </c>
      <c r="DN88" s="21">
        <v>15.7</v>
      </c>
      <c r="DO88" s="21">
        <v>18.2</v>
      </c>
      <c r="DP88" s="21">
        <v>17</v>
      </c>
      <c r="DQ88" s="21">
        <v>11.1</v>
      </c>
      <c r="DR88" s="21">
        <v>4.7</v>
      </c>
      <c r="DS88" s="21">
        <v>-6</v>
      </c>
      <c r="DT88" s="21">
        <v>-14</v>
      </c>
      <c r="DU88" s="35">
        <f t="shared" si="82"/>
        <v>3.2666666666666671</v>
      </c>
      <c r="DV88" s="35">
        <f t="shared" si="83"/>
        <v>-15.199999999999998</v>
      </c>
      <c r="DW88" s="35">
        <f t="shared" si="84"/>
        <v>2.5333333333333337</v>
      </c>
      <c r="DX88" s="35">
        <f t="shared" si="85"/>
        <v>16.966666666666665</v>
      </c>
      <c r="DY88" s="28">
        <v>1.8525000000000003</v>
      </c>
      <c r="DZ88" s="28">
        <v>6.6725000000000012</v>
      </c>
      <c r="EA88" s="28">
        <v>6.8900000000000023</v>
      </c>
      <c r="EB88" s="7">
        <v>19.5</v>
      </c>
      <c r="EC88" s="5">
        <v>19.5</v>
      </c>
      <c r="ED88" s="5"/>
      <c r="EE88" s="28">
        <v>0.27557599999999999</v>
      </c>
      <c r="EF88" s="7">
        <v>116.9</v>
      </c>
      <c r="EG88" s="7">
        <v>9.0749999999999993</v>
      </c>
      <c r="EH88" s="53">
        <v>11282</v>
      </c>
      <c r="EI88" s="53">
        <v>10051.5</v>
      </c>
      <c r="EJ88" s="7">
        <v>6.4399999999999995</v>
      </c>
      <c r="EK88" s="7"/>
      <c r="EL88" s="7">
        <v>8.82</v>
      </c>
      <c r="EM88" s="7">
        <v>0</v>
      </c>
      <c r="EN88" s="7">
        <v>0</v>
      </c>
      <c r="EO88" s="15">
        <v>176.05</v>
      </c>
      <c r="EP88" s="15">
        <v>214.83</v>
      </c>
      <c r="EQ88" s="15">
        <v>303.10000000000002</v>
      </c>
      <c r="ER88" s="15">
        <v>6226.88</v>
      </c>
      <c r="ES88" s="15">
        <v>1339.2</v>
      </c>
      <c r="ET88" s="15">
        <v>931.59</v>
      </c>
      <c r="EU88" s="15">
        <v>101.3</v>
      </c>
      <c r="EV88" s="15">
        <v>210.07</v>
      </c>
      <c r="EW88" s="15"/>
    </row>
    <row r="89" spans="1:153" x14ac:dyDescent="0.2">
      <c r="A89" s="6" t="s">
        <v>48</v>
      </c>
      <c r="B89" s="1">
        <v>437.27680105515162</v>
      </c>
      <c r="C89" s="1">
        <v>6.643651021588874</v>
      </c>
      <c r="D89" s="36">
        <v>13.211889167717475</v>
      </c>
      <c r="E89" s="1">
        <v>4.2104761790793814</v>
      </c>
      <c r="F89" s="36">
        <v>0</v>
      </c>
      <c r="G89" s="1">
        <v>0</v>
      </c>
      <c r="H89" s="36">
        <v>0</v>
      </c>
      <c r="I89" s="1">
        <v>18.354481331212575</v>
      </c>
      <c r="J89" s="1">
        <v>0</v>
      </c>
      <c r="K89" s="72">
        <f t="shared" si="52"/>
        <v>479.69729875474991</v>
      </c>
      <c r="L89" s="1">
        <v>0</v>
      </c>
      <c r="M89" s="1">
        <v>6.1939992728964368</v>
      </c>
      <c r="N89" s="36">
        <v>0</v>
      </c>
      <c r="O89" s="1">
        <v>0</v>
      </c>
      <c r="P89" s="1">
        <v>0</v>
      </c>
      <c r="Q89" s="1">
        <v>0</v>
      </c>
      <c r="R89" s="1">
        <v>0</v>
      </c>
      <c r="S89" s="36">
        <v>0</v>
      </c>
      <c r="T89" s="1">
        <v>12.502488548115993</v>
      </c>
      <c r="U89" s="1">
        <v>13.185768516981106</v>
      </c>
      <c r="V89" s="1">
        <v>0</v>
      </c>
      <c r="W89" s="1">
        <v>0</v>
      </c>
      <c r="X89" s="36">
        <v>0</v>
      </c>
      <c r="Y89" s="1">
        <v>0</v>
      </c>
      <c r="Z89" s="1">
        <v>0</v>
      </c>
      <c r="AA89" s="1">
        <v>11.213017212660628</v>
      </c>
      <c r="AB89" s="1">
        <v>0</v>
      </c>
      <c r="AC89" s="1">
        <v>0</v>
      </c>
      <c r="AD89" s="72">
        <f t="shared" si="53"/>
        <v>43.095273550654163</v>
      </c>
      <c r="AE89" s="36">
        <v>0</v>
      </c>
      <c r="AF89" s="36">
        <v>0</v>
      </c>
      <c r="AG89" s="36">
        <v>5.0359471345085689</v>
      </c>
      <c r="AH89" s="13">
        <v>0</v>
      </c>
      <c r="AI89" s="65" t="s">
        <v>48</v>
      </c>
      <c r="AJ89" s="67">
        <v>657.35587482787435</v>
      </c>
      <c r="AK89" s="68">
        <f>AJ89*0.000001</f>
        <v>6.573558748278743E-4</v>
      </c>
      <c r="AL89" s="70">
        <v>5.44</v>
      </c>
      <c r="AM89" s="60">
        <f t="shared" si="86"/>
        <v>3618718.3971891929</v>
      </c>
      <c r="AN89" s="60">
        <f t="shared" si="56"/>
        <v>54980.054094605846</v>
      </c>
      <c r="AO89" s="60">
        <f t="shared" si="57"/>
        <v>109336.02303501526</v>
      </c>
      <c r="AP89" s="60">
        <f t="shared" si="58"/>
        <v>34844.125216328837</v>
      </c>
      <c r="AQ89" s="60">
        <f t="shared" si="59"/>
        <v>0</v>
      </c>
      <c r="AR89" s="60">
        <f t="shared" si="60"/>
        <v>0</v>
      </c>
      <c r="AS89" s="60">
        <f t="shared" si="61"/>
        <v>0</v>
      </c>
      <c r="AT89" s="60">
        <f t="shared" si="62"/>
        <v>151893.94704647808</v>
      </c>
      <c r="AU89" s="60">
        <f t="shared" si="63"/>
        <v>0</v>
      </c>
      <c r="AV89" s="60">
        <f t="shared" si="64"/>
        <v>0</v>
      </c>
      <c r="AW89" s="60">
        <f t="shared" si="65"/>
        <v>51258.925849532563</v>
      </c>
      <c r="AX89" s="60">
        <f t="shared" si="66"/>
        <v>0</v>
      </c>
      <c r="AY89" s="60">
        <f t="shared" si="67"/>
        <v>0</v>
      </c>
      <c r="AZ89" s="60">
        <f t="shared" si="68"/>
        <v>0</v>
      </c>
      <c r="BA89" s="60">
        <f t="shared" si="69"/>
        <v>0</v>
      </c>
      <c r="BB89" s="60">
        <f t="shared" si="70"/>
        <v>0</v>
      </c>
      <c r="BC89" s="60">
        <f t="shared" si="71"/>
        <v>0</v>
      </c>
      <c r="BD89" s="60">
        <f t="shared" si="72"/>
        <v>103465.32267557515</v>
      </c>
      <c r="BE89" s="60">
        <f t="shared" si="73"/>
        <v>109119.85954512014</v>
      </c>
      <c r="BF89" s="60">
        <f t="shared" si="74"/>
        <v>0</v>
      </c>
      <c r="BG89" s="60">
        <f t="shared" si="75"/>
        <v>0</v>
      </c>
      <c r="BH89" s="60">
        <f t="shared" si="76"/>
        <v>0</v>
      </c>
      <c r="BI89" s="60">
        <f t="shared" si="77"/>
        <v>0</v>
      </c>
      <c r="BJ89" s="60">
        <f t="shared" si="78"/>
        <v>0</v>
      </c>
      <c r="BK89" s="60">
        <f t="shared" si="79"/>
        <v>92794.201699111742</v>
      </c>
      <c r="BL89" s="60">
        <f t="shared" si="80"/>
        <v>0</v>
      </c>
      <c r="BM89" s="60">
        <f t="shared" si="81"/>
        <v>0</v>
      </c>
      <c r="BN89" s="5">
        <v>50.232616999999998</v>
      </c>
      <c r="BO89" s="5">
        <v>-108.96148100000001</v>
      </c>
      <c r="BP89" s="5">
        <v>0.1</v>
      </c>
      <c r="BQ89" s="28">
        <v>2.4182364116099899</v>
      </c>
      <c r="BR89" s="19">
        <v>20</v>
      </c>
      <c r="BS89" s="19">
        <v>16</v>
      </c>
      <c r="BT89" s="19">
        <v>20</v>
      </c>
      <c r="BU89" s="19">
        <v>25</v>
      </c>
      <c r="BV89" s="19">
        <v>38</v>
      </c>
      <c r="BW89" s="19">
        <v>64</v>
      </c>
      <c r="BX89" s="19">
        <v>47</v>
      </c>
      <c r="BY89" s="19">
        <v>36</v>
      </c>
      <c r="BZ89" s="19">
        <v>31</v>
      </c>
      <c r="CA89" s="19">
        <v>15</v>
      </c>
      <c r="CB89" s="19">
        <v>14</v>
      </c>
      <c r="CC89" s="19">
        <v>17</v>
      </c>
      <c r="CD89" s="19">
        <v>343</v>
      </c>
      <c r="CE89" s="35">
        <f t="shared" si="48"/>
        <v>20</v>
      </c>
      <c r="CF89" s="35">
        <f t="shared" si="49"/>
        <v>17.666666666666668</v>
      </c>
      <c r="CG89" s="35">
        <f t="shared" si="50"/>
        <v>27.666666666666668</v>
      </c>
      <c r="CH89" s="35">
        <f t="shared" si="51"/>
        <v>49</v>
      </c>
      <c r="CI89" s="19">
        <v>692</v>
      </c>
      <c r="CJ89" s="19">
        <v>-19.2</v>
      </c>
      <c r="CK89" s="19">
        <v>-15.1</v>
      </c>
      <c r="CL89" s="19">
        <v>-9.9</v>
      </c>
      <c r="CM89" s="19">
        <v>-1.9</v>
      </c>
      <c r="CN89" s="19">
        <v>4</v>
      </c>
      <c r="CO89" s="19">
        <v>8.5</v>
      </c>
      <c r="CP89" s="19">
        <v>10.9</v>
      </c>
      <c r="CQ89" s="19">
        <v>9.8000000000000007</v>
      </c>
      <c r="CR89" s="19">
        <v>4.5</v>
      </c>
      <c r="CS89" s="19">
        <v>-1</v>
      </c>
      <c r="CT89" s="19">
        <v>-9.1</v>
      </c>
      <c r="CU89" s="19">
        <v>-15</v>
      </c>
      <c r="CV89" s="19">
        <v>-8.1</v>
      </c>
      <c r="CW89" s="19">
        <v>-4</v>
      </c>
      <c r="CX89" s="19">
        <v>1.5</v>
      </c>
      <c r="CY89" s="19">
        <v>11.5</v>
      </c>
      <c r="CZ89" s="19">
        <v>18.899999999999999</v>
      </c>
      <c r="DA89" s="19">
        <v>23.2</v>
      </c>
      <c r="DB89" s="19">
        <v>26.7</v>
      </c>
      <c r="DC89" s="19">
        <v>26</v>
      </c>
      <c r="DD89" s="19">
        <v>19.3</v>
      </c>
      <c r="DE89" s="19">
        <v>12.9</v>
      </c>
      <c r="DF89" s="19">
        <v>2</v>
      </c>
      <c r="DG89" s="19">
        <v>-4.3</v>
      </c>
      <c r="DH89" s="21">
        <v>3.8</v>
      </c>
      <c r="DI89" s="21">
        <v>-13.7</v>
      </c>
      <c r="DJ89" s="21">
        <v>-9.6</v>
      </c>
      <c r="DK89" s="21">
        <v>-4.2</v>
      </c>
      <c r="DL89" s="21">
        <v>4.8</v>
      </c>
      <c r="DM89" s="21">
        <v>11.4</v>
      </c>
      <c r="DN89" s="21">
        <v>15.8</v>
      </c>
      <c r="DO89" s="21">
        <v>18.8</v>
      </c>
      <c r="DP89" s="21">
        <v>17.899999999999999</v>
      </c>
      <c r="DQ89" s="21">
        <v>11.9</v>
      </c>
      <c r="DR89" s="21">
        <v>5.9</v>
      </c>
      <c r="DS89" s="21">
        <v>-3.6</v>
      </c>
      <c r="DT89" s="21">
        <v>-9.6999999999999993</v>
      </c>
      <c r="DU89" s="35">
        <f t="shared" si="82"/>
        <v>4.7333333333333334</v>
      </c>
      <c r="DV89" s="35">
        <f t="shared" si="83"/>
        <v>-11</v>
      </c>
      <c r="DW89" s="35">
        <f t="shared" si="84"/>
        <v>4</v>
      </c>
      <c r="DX89" s="35">
        <f t="shared" si="85"/>
        <v>17.5</v>
      </c>
      <c r="DY89" s="28">
        <v>1.5600000000000003</v>
      </c>
      <c r="DZ89" s="28">
        <v>6.4466666666666663</v>
      </c>
      <c r="EA89" s="28">
        <v>6.7</v>
      </c>
      <c r="EB89" s="7">
        <v>22</v>
      </c>
      <c r="EC89" s="5">
        <v>22</v>
      </c>
      <c r="ED89" s="28">
        <v>24.7</v>
      </c>
      <c r="EE89" s="28">
        <v>0.141984</v>
      </c>
      <c r="EF89" s="7">
        <v>57.3</v>
      </c>
      <c r="EG89" s="7">
        <v>3.1</v>
      </c>
      <c r="EH89" s="53">
        <v>72333</v>
      </c>
      <c r="EI89" s="53">
        <v>68235</v>
      </c>
      <c r="EJ89" s="7">
        <v>49.87</v>
      </c>
      <c r="EK89" s="7">
        <v>106.6</v>
      </c>
      <c r="EL89" s="7">
        <v>9.42</v>
      </c>
      <c r="EM89" s="7">
        <v>0</v>
      </c>
      <c r="EN89" s="7">
        <v>0</v>
      </c>
      <c r="EO89" s="15">
        <v>292.58</v>
      </c>
      <c r="EP89" s="15">
        <v>357.04</v>
      </c>
      <c r="EQ89" s="15">
        <v>627.4</v>
      </c>
      <c r="ER89" s="15">
        <v>45008.34</v>
      </c>
      <c r="ES89" s="15">
        <v>20335</v>
      </c>
      <c r="ET89" s="15">
        <v>1437</v>
      </c>
      <c r="EU89" s="15">
        <v>245.6</v>
      </c>
      <c r="EV89" s="15">
        <v>4142.47</v>
      </c>
      <c r="EW89" s="15"/>
    </row>
    <row r="90" spans="1:153" x14ac:dyDescent="0.2">
      <c r="A90" s="6" t="s">
        <v>105</v>
      </c>
      <c r="B90" s="1">
        <v>33.543814175596857</v>
      </c>
      <c r="C90" s="1">
        <v>0.53364919712202075</v>
      </c>
      <c r="D90" s="36">
        <v>8.8454890131254693</v>
      </c>
      <c r="E90" s="1">
        <v>0.35545711578651773</v>
      </c>
      <c r="F90" s="36">
        <v>0.26918960410471782</v>
      </c>
      <c r="G90" s="1">
        <v>0.17504362652981342</v>
      </c>
      <c r="H90" s="36">
        <v>0.16864274900220574</v>
      </c>
      <c r="I90" s="1">
        <v>2.6411662301941412</v>
      </c>
      <c r="J90" s="1">
        <v>0.22465519045359883</v>
      </c>
      <c r="K90" s="72">
        <f t="shared" si="52"/>
        <v>46.757106901915343</v>
      </c>
      <c r="L90" s="1">
        <v>26.080570351938494</v>
      </c>
      <c r="M90" s="1">
        <v>73.199720119305823</v>
      </c>
      <c r="N90" s="36">
        <v>0</v>
      </c>
      <c r="O90" s="1">
        <v>4.5437296672530074</v>
      </c>
      <c r="P90" s="1">
        <v>6.1730233981015514</v>
      </c>
      <c r="Q90" s="1">
        <v>0.29153178547499375</v>
      </c>
      <c r="R90" s="1">
        <v>0.70289834761944203</v>
      </c>
      <c r="S90" s="36">
        <v>0</v>
      </c>
      <c r="T90" s="1">
        <v>18.679925365726216</v>
      </c>
      <c r="U90" s="1">
        <v>61.435676760089017</v>
      </c>
      <c r="V90" s="1">
        <v>23.502553595237966</v>
      </c>
      <c r="W90" s="1">
        <v>19.032207134590628</v>
      </c>
      <c r="X90" s="36">
        <v>0</v>
      </c>
      <c r="Y90" s="1">
        <v>2.6349226180187317</v>
      </c>
      <c r="Z90" s="1">
        <v>1.352051924133334</v>
      </c>
      <c r="AA90" s="1">
        <v>55.758836652800291</v>
      </c>
      <c r="AB90" s="1">
        <v>25.488121915476491</v>
      </c>
      <c r="AC90" s="1">
        <v>7.1968137362894602</v>
      </c>
      <c r="AD90" s="72">
        <f t="shared" si="53"/>
        <v>326.07258337205542</v>
      </c>
      <c r="AE90" s="36">
        <v>0.29675579174203809</v>
      </c>
      <c r="AF90" s="36">
        <v>0</v>
      </c>
      <c r="AG90" s="36">
        <v>0.49374372010899248</v>
      </c>
      <c r="AH90" s="13">
        <v>0</v>
      </c>
      <c r="AI90" s="65" t="s">
        <v>105</v>
      </c>
      <c r="AJ90" s="67">
        <v>1704.2954164797245</v>
      </c>
      <c r="AK90" s="68">
        <f t="shared" ref="AK90:AK97" si="87">AJ90*0.000001</f>
        <v>1.7042954164797244E-3</v>
      </c>
      <c r="AL90" s="70">
        <v>2.92</v>
      </c>
      <c r="AM90" s="60">
        <f t="shared" si="86"/>
        <v>57471.220332832527</v>
      </c>
      <c r="AN90" s="60">
        <f t="shared" si="56"/>
        <v>914.31077061447854</v>
      </c>
      <c r="AO90" s="60">
        <f t="shared" si="57"/>
        <v>15155.135470396688</v>
      </c>
      <c r="AP90" s="60">
        <f t="shared" si="58"/>
        <v>609.01107170757905</v>
      </c>
      <c r="AQ90" s="60">
        <f t="shared" si="59"/>
        <v>461.20739185542914</v>
      </c>
      <c r="AR90" s="60">
        <f t="shared" si="60"/>
        <v>299.90539464267573</v>
      </c>
      <c r="AS90" s="60">
        <f t="shared" si="61"/>
        <v>288.93865601280817</v>
      </c>
      <c r="AT90" s="60">
        <f t="shared" si="62"/>
        <v>4525.157620910988</v>
      </c>
      <c r="AU90" s="60">
        <f t="shared" si="63"/>
        <v>384.90577970307697</v>
      </c>
      <c r="AV90" s="60">
        <f t="shared" si="64"/>
        <v>44684.310414306863</v>
      </c>
      <c r="AW90" s="60">
        <f t="shared" si="65"/>
        <v>125414.39745808049</v>
      </c>
      <c r="AX90" s="60">
        <f t="shared" si="66"/>
        <v>0</v>
      </c>
      <c r="AY90" s="60">
        <f t="shared" si="67"/>
        <v>7784.8537877216222</v>
      </c>
      <c r="AZ90" s="60">
        <f t="shared" si="68"/>
        <v>10576.352050331863</v>
      </c>
      <c r="BA90" s="60">
        <f t="shared" si="69"/>
        <v>499.48665316797741</v>
      </c>
      <c r="BB90" s="60">
        <f t="shared" si="70"/>
        <v>1204.2883852191526</v>
      </c>
      <c r="BC90" s="60">
        <f t="shared" si="71"/>
        <v>0</v>
      </c>
      <c r="BD90" s="60">
        <f t="shared" si="72"/>
        <v>32004.652210228756</v>
      </c>
      <c r="BE90" s="60">
        <f t="shared" si="73"/>
        <v>105258.85031715927</v>
      </c>
      <c r="BF90" s="60">
        <f t="shared" si="74"/>
        <v>40267.347922490466</v>
      </c>
      <c r="BG90" s="60">
        <f t="shared" si="75"/>
        <v>32608.222902925227</v>
      </c>
      <c r="BH90" s="60">
        <f t="shared" si="76"/>
        <v>0</v>
      </c>
      <c r="BI90" s="60">
        <f t="shared" si="77"/>
        <v>4514.460327838493</v>
      </c>
      <c r="BJ90" s="60">
        <f t="shared" si="78"/>
        <v>2316.4948871505126</v>
      </c>
      <c r="BK90" s="60">
        <f t="shared" si="79"/>
        <v>95532.618026091965</v>
      </c>
      <c r="BL90" s="60">
        <f t="shared" si="80"/>
        <v>43669.257849040732</v>
      </c>
      <c r="BM90" s="60">
        <f t="shared" si="81"/>
        <v>12330.430456341739</v>
      </c>
      <c r="BN90" s="5">
        <v>52.643217</v>
      </c>
      <c r="BO90" s="5">
        <v>-105.644583</v>
      </c>
      <c r="BP90" s="5">
        <v>10.3</v>
      </c>
      <c r="BQ90" s="28">
        <v>11.6562797169</v>
      </c>
      <c r="BR90" s="19">
        <v>20</v>
      </c>
      <c r="BS90" s="19">
        <v>16</v>
      </c>
      <c r="BT90" s="19">
        <v>21</v>
      </c>
      <c r="BU90" s="19">
        <v>22</v>
      </c>
      <c r="BV90" s="19">
        <v>41</v>
      </c>
      <c r="BW90" s="19">
        <v>66</v>
      </c>
      <c r="BX90" s="19">
        <v>65</v>
      </c>
      <c r="BY90" s="19">
        <v>51</v>
      </c>
      <c r="BZ90" s="19">
        <v>40</v>
      </c>
      <c r="CA90" s="19">
        <v>22</v>
      </c>
      <c r="CB90" s="19">
        <v>17</v>
      </c>
      <c r="CC90" s="19">
        <v>21</v>
      </c>
      <c r="CD90" s="19">
        <v>402</v>
      </c>
      <c r="CE90" s="35">
        <f t="shared" si="48"/>
        <v>26.333333333333332</v>
      </c>
      <c r="CF90" s="35">
        <f t="shared" si="49"/>
        <v>19</v>
      </c>
      <c r="CG90" s="35">
        <f t="shared" si="50"/>
        <v>28</v>
      </c>
      <c r="CH90" s="35">
        <f t="shared" si="51"/>
        <v>60.666666666666664</v>
      </c>
      <c r="CI90" s="19">
        <v>542</v>
      </c>
      <c r="CJ90" s="19">
        <v>-23.7</v>
      </c>
      <c r="CK90" s="19">
        <v>-21.2</v>
      </c>
      <c r="CL90" s="19">
        <v>-14.3</v>
      </c>
      <c r="CM90" s="19">
        <v>-3.1</v>
      </c>
      <c r="CN90" s="19">
        <v>3.8</v>
      </c>
      <c r="CO90" s="19">
        <v>8.6999999999999993</v>
      </c>
      <c r="CP90" s="19">
        <v>10.9</v>
      </c>
      <c r="CQ90" s="19">
        <v>9.3000000000000007</v>
      </c>
      <c r="CR90" s="19">
        <v>4.2</v>
      </c>
      <c r="CS90" s="19">
        <v>-1.6</v>
      </c>
      <c r="CT90" s="19">
        <v>-11.6</v>
      </c>
      <c r="CU90" s="19">
        <v>-19.100000000000001</v>
      </c>
      <c r="CV90" s="19">
        <v>-13.2</v>
      </c>
      <c r="CW90" s="19">
        <v>-9.6</v>
      </c>
      <c r="CX90" s="19">
        <v>-2.9</v>
      </c>
      <c r="CY90" s="19">
        <v>8.4</v>
      </c>
      <c r="CZ90" s="19">
        <v>17.7</v>
      </c>
      <c r="DA90" s="19">
        <v>22.1</v>
      </c>
      <c r="DB90" s="19">
        <v>24.5</v>
      </c>
      <c r="DC90" s="19">
        <v>23.2</v>
      </c>
      <c r="DD90" s="19">
        <v>16.8</v>
      </c>
      <c r="DE90" s="19">
        <v>9.8000000000000007</v>
      </c>
      <c r="DF90" s="19">
        <v>-2.9</v>
      </c>
      <c r="DG90" s="19">
        <v>-9.5</v>
      </c>
      <c r="DH90" s="21">
        <v>1.1000000000000001</v>
      </c>
      <c r="DI90" s="21">
        <v>-18.5</v>
      </c>
      <c r="DJ90" s="21">
        <v>-15.4</v>
      </c>
      <c r="DK90" s="21">
        <v>-8.6</v>
      </c>
      <c r="DL90" s="21">
        <v>2.6</v>
      </c>
      <c r="DM90" s="21">
        <v>10.7</v>
      </c>
      <c r="DN90" s="21">
        <v>15.4</v>
      </c>
      <c r="DO90" s="21">
        <v>17.7</v>
      </c>
      <c r="DP90" s="21">
        <v>16.2</v>
      </c>
      <c r="DQ90" s="21">
        <v>10.5</v>
      </c>
      <c r="DR90" s="21">
        <v>4.0999999999999996</v>
      </c>
      <c r="DS90" s="21">
        <v>-7.3</v>
      </c>
      <c r="DT90" s="21">
        <v>-14.3</v>
      </c>
      <c r="DU90" s="35">
        <f t="shared" si="82"/>
        <v>2.4333333333333331</v>
      </c>
      <c r="DV90" s="35">
        <f t="shared" si="83"/>
        <v>-16.066666666666666</v>
      </c>
      <c r="DW90" s="35">
        <f t="shared" si="84"/>
        <v>1.5666666666666664</v>
      </c>
      <c r="DX90" s="35">
        <f t="shared" si="85"/>
        <v>16.433333333333334</v>
      </c>
      <c r="DY90" s="28">
        <v>3.2304347826086959</v>
      </c>
      <c r="DZ90" s="28">
        <v>6.7521739130434808</v>
      </c>
      <c r="EA90" s="28">
        <v>6.9594202898550765</v>
      </c>
      <c r="EB90" s="7">
        <v>19.73</v>
      </c>
      <c r="EC90" s="5">
        <v>21.12</v>
      </c>
      <c r="ED90" s="28">
        <v>19.5</v>
      </c>
      <c r="EE90" s="28">
        <v>0.355072</v>
      </c>
      <c r="EF90" s="7">
        <v>99.416666666666671</v>
      </c>
      <c r="EG90" s="7">
        <v>6.5916666666666686</v>
      </c>
      <c r="EH90" s="53"/>
      <c r="EI90" s="53"/>
      <c r="EJ90" s="7">
        <v>1.5316666666666665</v>
      </c>
      <c r="EK90" s="7"/>
      <c r="EL90" s="7">
        <v>8.5391666666666666</v>
      </c>
      <c r="EM90" s="7">
        <v>2.6413333333333338</v>
      </c>
      <c r="EN90" s="7">
        <v>1.913</v>
      </c>
      <c r="EO90" s="15">
        <v>186.4</v>
      </c>
      <c r="EP90" s="15">
        <v>223.96</v>
      </c>
      <c r="EQ90" s="15">
        <v>129.6</v>
      </c>
      <c r="ER90" s="15">
        <v>1134.01</v>
      </c>
      <c r="ES90" s="15">
        <v>186.3</v>
      </c>
      <c r="ET90" s="15">
        <v>201.96</v>
      </c>
      <c r="EU90" s="15">
        <v>26.85</v>
      </c>
      <c r="EV90" s="15">
        <v>35.35</v>
      </c>
      <c r="EW90" s="15">
        <v>223.96</v>
      </c>
    </row>
    <row r="91" spans="1:153" x14ac:dyDescent="0.2">
      <c r="A91" s="6" t="s">
        <v>32</v>
      </c>
      <c r="B91" s="1">
        <v>5.5137433491358143</v>
      </c>
      <c r="C91" s="1">
        <v>0.37364548778589968</v>
      </c>
      <c r="D91" s="36">
        <v>0</v>
      </c>
      <c r="E91" s="1">
        <v>0.45754395117247554</v>
      </c>
      <c r="F91" s="36">
        <v>0.35584571024294809</v>
      </c>
      <c r="G91" s="1">
        <v>0</v>
      </c>
      <c r="H91" s="36">
        <v>0</v>
      </c>
      <c r="I91" s="1">
        <v>3.2720033675478097</v>
      </c>
      <c r="J91" s="1">
        <v>0</v>
      </c>
      <c r="K91" s="72">
        <f t="shared" si="52"/>
        <v>9.9727818658849472</v>
      </c>
      <c r="L91" s="1">
        <v>0.74381270977566505</v>
      </c>
      <c r="M91" s="1">
        <v>1.7059476788850358</v>
      </c>
      <c r="N91" s="36">
        <v>0</v>
      </c>
      <c r="O91" s="1">
        <v>0</v>
      </c>
      <c r="P91" s="1">
        <v>0</v>
      </c>
      <c r="Q91" s="1">
        <v>0</v>
      </c>
      <c r="R91" s="1">
        <v>0</v>
      </c>
      <c r="S91" s="36">
        <v>0</v>
      </c>
      <c r="T91" s="1">
        <v>1.2913628633166923</v>
      </c>
      <c r="U91" s="1">
        <v>1.7696873112468232</v>
      </c>
      <c r="V91" s="1">
        <v>1.4845258959275427</v>
      </c>
      <c r="W91" s="1">
        <v>0.66438981188306345</v>
      </c>
      <c r="X91" s="36">
        <v>0</v>
      </c>
      <c r="Y91" s="1">
        <v>0</v>
      </c>
      <c r="Z91" s="1">
        <v>0</v>
      </c>
      <c r="AA91" s="1">
        <v>2.4840768173673586</v>
      </c>
      <c r="AB91" s="1">
        <v>1.7090678876491046</v>
      </c>
      <c r="AC91" s="1">
        <v>0.47012087656222862</v>
      </c>
      <c r="AD91" s="72">
        <f t="shared" si="53"/>
        <v>12.322991852613514</v>
      </c>
      <c r="AE91" s="36">
        <v>0</v>
      </c>
      <c r="AF91" s="36">
        <v>0</v>
      </c>
      <c r="AG91" s="36">
        <v>0</v>
      </c>
      <c r="AH91" s="13">
        <v>0</v>
      </c>
      <c r="AI91" s="65" t="s">
        <v>32</v>
      </c>
      <c r="AJ91" s="67">
        <v>1278.497070444485</v>
      </c>
      <c r="AK91" s="68">
        <f t="shared" si="87"/>
        <v>1.2784970704444848E-3</v>
      </c>
      <c r="AL91" s="70">
        <v>3.21</v>
      </c>
      <c r="AM91" s="60">
        <f t="shared" si="86"/>
        <v>13843.689250357573</v>
      </c>
      <c r="AN91" s="60">
        <f t="shared" si="56"/>
        <v>938.13434814970003</v>
      </c>
      <c r="AO91" s="60">
        <f t="shared" si="57"/>
        <v>0</v>
      </c>
      <c r="AP91" s="60">
        <f t="shared" si="58"/>
        <v>1148.7832997169323</v>
      </c>
      <c r="AQ91" s="60">
        <f t="shared" si="59"/>
        <v>893.44336900415533</v>
      </c>
      <c r="AR91" s="60">
        <f t="shared" si="60"/>
        <v>0</v>
      </c>
      <c r="AS91" s="60">
        <f t="shared" si="61"/>
        <v>0</v>
      </c>
      <c r="AT91" s="60">
        <f t="shared" si="62"/>
        <v>8215.2169548397396</v>
      </c>
      <c r="AU91" s="60">
        <f t="shared" si="63"/>
        <v>0</v>
      </c>
      <c r="AV91" s="60">
        <f t="shared" si="64"/>
        <v>1867.5356037771705</v>
      </c>
      <c r="AW91" s="60">
        <f t="shared" si="65"/>
        <v>4283.2261221507024</v>
      </c>
      <c r="AX91" s="60">
        <f t="shared" si="66"/>
        <v>0</v>
      </c>
      <c r="AY91" s="60">
        <f t="shared" si="67"/>
        <v>0</v>
      </c>
      <c r="AZ91" s="60">
        <f t="shared" si="68"/>
        <v>0</v>
      </c>
      <c r="BA91" s="60">
        <f t="shared" si="69"/>
        <v>0</v>
      </c>
      <c r="BB91" s="60">
        <f t="shared" si="70"/>
        <v>0</v>
      </c>
      <c r="BC91" s="60">
        <f t="shared" si="71"/>
        <v>0</v>
      </c>
      <c r="BD91" s="60">
        <f t="shared" si="72"/>
        <v>3242.3029251098928</v>
      </c>
      <c r="BE91" s="60">
        <f t="shared" si="73"/>
        <v>4443.2610761691776</v>
      </c>
      <c r="BF91" s="60">
        <f t="shared" si="74"/>
        <v>3727.2890459347618</v>
      </c>
      <c r="BG91" s="60">
        <f t="shared" si="75"/>
        <v>1668.1237254639761</v>
      </c>
      <c r="BH91" s="60">
        <f t="shared" si="76"/>
        <v>0</v>
      </c>
      <c r="BI91" s="60">
        <f t="shared" si="77"/>
        <v>0</v>
      </c>
      <c r="BJ91" s="60">
        <f t="shared" si="78"/>
        <v>0</v>
      </c>
      <c r="BK91" s="60">
        <f t="shared" si="79"/>
        <v>6236.9220611330802</v>
      </c>
      <c r="BL91" s="60">
        <f t="shared" si="80"/>
        <v>4291.0602192043461</v>
      </c>
      <c r="BM91" s="60">
        <f t="shared" si="81"/>
        <v>1180.3609477494549</v>
      </c>
      <c r="BN91" s="5">
        <v>52.267217000000002</v>
      </c>
      <c r="BO91" s="5">
        <v>-105.191233</v>
      </c>
      <c r="BP91" s="5">
        <v>19.899999999999999</v>
      </c>
      <c r="BQ91" s="28">
        <v>5.0289898271599895</v>
      </c>
      <c r="BR91" s="19">
        <v>20</v>
      </c>
      <c r="BS91" s="19">
        <v>16</v>
      </c>
      <c r="BT91" s="19">
        <v>20</v>
      </c>
      <c r="BU91" s="19">
        <v>20</v>
      </c>
      <c r="BV91" s="19">
        <v>39</v>
      </c>
      <c r="BW91" s="19">
        <v>66</v>
      </c>
      <c r="BX91" s="19">
        <v>62</v>
      </c>
      <c r="BY91" s="19">
        <v>48</v>
      </c>
      <c r="BZ91" s="19">
        <v>40</v>
      </c>
      <c r="CA91" s="19">
        <v>22</v>
      </c>
      <c r="CB91" s="19">
        <v>15</v>
      </c>
      <c r="CC91" s="19">
        <v>20</v>
      </c>
      <c r="CD91" s="19">
        <v>388</v>
      </c>
      <c r="CE91" s="35">
        <f t="shared" si="48"/>
        <v>25.666666666666668</v>
      </c>
      <c r="CF91" s="35">
        <f t="shared" si="49"/>
        <v>18.666666666666668</v>
      </c>
      <c r="CG91" s="35">
        <f t="shared" si="50"/>
        <v>26.333333333333332</v>
      </c>
      <c r="CH91" s="35">
        <f t="shared" si="51"/>
        <v>58.666666666666664</v>
      </c>
      <c r="CI91" s="19">
        <v>531</v>
      </c>
      <c r="CJ91" s="19">
        <v>-23.7</v>
      </c>
      <c r="CK91" s="19">
        <v>-20.5</v>
      </c>
      <c r="CL91" s="19">
        <v>-13.6</v>
      </c>
      <c r="CM91" s="19">
        <v>-2.9</v>
      </c>
      <c r="CN91" s="19">
        <v>4.0999999999999996</v>
      </c>
      <c r="CO91" s="19">
        <v>9.1</v>
      </c>
      <c r="CP91" s="19">
        <v>11.6</v>
      </c>
      <c r="CQ91" s="19">
        <v>10.4</v>
      </c>
      <c r="CR91" s="19">
        <v>5</v>
      </c>
      <c r="CS91" s="19">
        <v>-0.7</v>
      </c>
      <c r="CT91" s="19">
        <v>-10.199999999999999</v>
      </c>
      <c r="CU91" s="19">
        <v>-18.600000000000001</v>
      </c>
      <c r="CV91" s="19">
        <v>-14.5</v>
      </c>
      <c r="CW91" s="19">
        <v>-10.1</v>
      </c>
      <c r="CX91" s="19">
        <v>-3.4</v>
      </c>
      <c r="CY91" s="19">
        <v>7.9</v>
      </c>
      <c r="CZ91" s="19">
        <v>17.3</v>
      </c>
      <c r="DA91" s="19">
        <v>21.9</v>
      </c>
      <c r="DB91" s="19">
        <v>24.5</v>
      </c>
      <c r="DC91" s="19">
        <v>23.8</v>
      </c>
      <c r="DD91" s="19">
        <v>16.899999999999999</v>
      </c>
      <c r="DE91" s="19">
        <v>9.9</v>
      </c>
      <c r="DF91" s="19">
        <v>-2.5</v>
      </c>
      <c r="DG91" s="19">
        <v>-10.3</v>
      </c>
      <c r="DH91" s="21">
        <v>1.3</v>
      </c>
      <c r="DI91" s="21">
        <v>-19.100000000000001</v>
      </c>
      <c r="DJ91" s="21">
        <v>-15.3</v>
      </c>
      <c r="DK91" s="21">
        <v>-8.5</v>
      </c>
      <c r="DL91" s="21">
        <v>2.5</v>
      </c>
      <c r="DM91" s="21">
        <v>10.7</v>
      </c>
      <c r="DN91" s="21">
        <v>15.5</v>
      </c>
      <c r="DO91" s="21">
        <v>18</v>
      </c>
      <c r="DP91" s="21">
        <v>17.100000000000001</v>
      </c>
      <c r="DQ91" s="21">
        <v>10.9</v>
      </c>
      <c r="DR91" s="21">
        <v>4.5999999999999996</v>
      </c>
      <c r="DS91" s="21">
        <v>-6.4</v>
      </c>
      <c r="DT91" s="21">
        <v>-14.5</v>
      </c>
      <c r="DU91" s="35">
        <f t="shared" si="82"/>
        <v>3.0333333333333332</v>
      </c>
      <c r="DV91" s="35">
        <f t="shared" si="83"/>
        <v>-16.3</v>
      </c>
      <c r="DW91" s="35">
        <f t="shared" si="84"/>
        <v>1.5666666666666664</v>
      </c>
      <c r="DX91" s="35">
        <f t="shared" si="85"/>
        <v>16.866666666666667</v>
      </c>
      <c r="DY91" s="28">
        <v>3.2787878787878797</v>
      </c>
      <c r="DZ91" s="28">
        <v>6.8848484848484839</v>
      </c>
      <c r="EA91" s="28">
        <v>7.1000000000000005</v>
      </c>
      <c r="EB91" s="7">
        <v>9.83</v>
      </c>
      <c r="EC91" s="5">
        <v>20.51</v>
      </c>
      <c r="ED91" s="28">
        <v>18.3</v>
      </c>
      <c r="EE91" s="28">
        <v>0.273171</v>
      </c>
      <c r="EF91" s="7">
        <v>50.285714285714285</v>
      </c>
      <c r="EG91" s="7">
        <v>3.5714285714285707</v>
      </c>
      <c r="EH91" s="53"/>
      <c r="EI91" s="53"/>
      <c r="EJ91" s="7">
        <v>13.482857142857139</v>
      </c>
      <c r="EK91" s="7"/>
      <c r="EL91" s="7">
        <v>8.4538095238095217</v>
      </c>
      <c r="EM91" s="7">
        <v>15.01285714285714</v>
      </c>
      <c r="EN91" s="7">
        <v>14.630952380952381</v>
      </c>
      <c r="EO91" s="15">
        <v>369.41</v>
      </c>
      <c r="EP91" s="15">
        <v>423.69</v>
      </c>
      <c r="EQ91" s="15">
        <v>169.1</v>
      </c>
      <c r="ER91" s="15">
        <v>4387.71</v>
      </c>
      <c r="ES91" s="15">
        <v>1918.8</v>
      </c>
      <c r="ET91" s="15">
        <v>922.24</v>
      </c>
      <c r="EU91" s="15">
        <v>122.62</v>
      </c>
      <c r="EV91" s="15">
        <v>1760.5</v>
      </c>
      <c r="EW91" s="15">
        <v>26.65</v>
      </c>
    </row>
    <row r="92" spans="1:153" x14ac:dyDescent="0.2">
      <c r="A92" s="6" t="s">
        <v>38</v>
      </c>
      <c r="B92" s="1">
        <v>107.55506850953505</v>
      </c>
      <c r="C92" s="1">
        <v>18.67075764203739</v>
      </c>
      <c r="D92" s="36">
        <v>15.973434625592816</v>
      </c>
      <c r="E92" s="1">
        <v>15.631592581713065</v>
      </c>
      <c r="F92" s="36">
        <v>5.7252141883609289</v>
      </c>
      <c r="G92" s="1">
        <v>7.8712195686817177</v>
      </c>
      <c r="H92" s="36">
        <v>1.6654419521549759</v>
      </c>
      <c r="I92" s="1">
        <v>91.362769672591355</v>
      </c>
      <c r="J92" s="1">
        <v>3.1838075064542903</v>
      </c>
      <c r="K92" s="72">
        <f t="shared" si="52"/>
        <v>267.63930624712157</v>
      </c>
      <c r="L92" s="1">
        <v>90.496706140715887</v>
      </c>
      <c r="M92" s="1">
        <v>269.32562378764555</v>
      </c>
      <c r="N92" s="36">
        <v>0</v>
      </c>
      <c r="O92" s="1">
        <v>4.5690799444459405</v>
      </c>
      <c r="P92" s="1">
        <v>5.5683899297844208</v>
      </c>
      <c r="Q92" s="1">
        <v>0</v>
      </c>
      <c r="R92" s="1">
        <v>0</v>
      </c>
      <c r="S92" s="36">
        <v>0</v>
      </c>
      <c r="T92" s="1">
        <v>99.618119492465667</v>
      </c>
      <c r="U92" s="1">
        <v>211.45059267824053</v>
      </c>
      <c r="V92" s="1">
        <v>38.284032306892712</v>
      </c>
      <c r="W92" s="1">
        <v>24.407149892246967</v>
      </c>
      <c r="X92" s="36">
        <v>0</v>
      </c>
      <c r="Y92" s="1">
        <v>0.72402093053937744</v>
      </c>
      <c r="Z92" s="1">
        <v>0.75501510820292506</v>
      </c>
      <c r="AA92" s="1">
        <v>63.666812588017052</v>
      </c>
      <c r="AB92" s="1">
        <v>28.270003146159659</v>
      </c>
      <c r="AC92" s="1">
        <v>1.8512033469229787</v>
      </c>
      <c r="AD92" s="72">
        <f t="shared" si="53"/>
        <v>838.98674929227957</v>
      </c>
      <c r="AE92" s="36">
        <v>0.77720624433898888</v>
      </c>
      <c r="AF92" s="36">
        <v>2.2857939595445878</v>
      </c>
      <c r="AG92" s="36">
        <v>3.6578493463874362</v>
      </c>
      <c r="AH92" s="13">
        <v>0.60534921393675256</v>
      </c>
      <c r="AI92" s="65" t="s">
        <v>38</v>
      </c>
      <c r="AJ92" s="67">
        <v>964.08301956939988</v>
      </c>
      <c r="AK92" s="68">
        <f t="shared" si="87"/>
        <v>9.6408301956939983E-4</v>
      </c>
      <c r="AL92" s="70">
        <v>4.76</v>
      </c>
      <c r="AM92" s="60">
        <f t="shared" si="86"/>
        <v>531035.31097773171</v>
      </c>
      <c r="AN92" s="60">
        <f t="shared" si="56"/>
        <v>92183.769003412497</v>
      </c>
      <c r="AO92" s="60">
        <f t="shared" si="57"/>
        <v>78866.184005379109</v>
      </c>
      <c r="AP92" s="60">
        <f t="shared" si="58"/>
        <v>77178.395613883142</v>
      </c>
      <c r="AQ92" s="60">
        <f t="shared" si="59"/>
        <v>28267.295433509371</v>
      </c>
      <c r="AR92" s="60">
        <f t="shared" si="60"/>
        <v>38862.841048335569</v>
      </c>
      <c r="AS92" s="60">
        <f t="shared" si="61"/>
        <v>8222.8433976551551</v>
      </c>
      <c r="AT92" s="60">
        <f t="shared" si="62"/>
        <v>451088.5212310591</v>
      </c>
      <c r="AU92" s="60">
        <f t="shared" si="63"/>
        <v>15719.52147595261</v>
      </c>
      <c r="AV92" s="60">
        <f t="shared" si="64"/>
        <v>446812.4761933937</v>
      </c>
      <c r="AW92" s="60">
        <f t="shared" si="65"/>
        <v>1329750.5953395837</v>
      </c>
      <c r="AX92" s="60">
        <f t="shared" si="66"/>
        <v>0</v>
      </c>
      <c r="AY92" s="60">
        <f t="shared" si="67"/>
        <v>22559.074368176942</v>
      </c>
      <c r="AZ92" s="60">
        <f t="shared" si="68"/>
        <v>27493.001668686513</v>
      </c>
      <c r="BA92" s="60">
        <f t="shared" si="69"/>
        <v>0</v>
      </c>
      <c r="BB92" s="60">
        <f t="shared" si="70"/>
        <v>0</v>
      </c>
      <c r="BC92" s="60">
        <f t="shared" si="71"/>
        <v>0</v>
      </c>
      <c r="BD92" s="60">
        <f t="shared" si="72"/>
        <v>491847.94168029883</v>
      </c>
      <c r="BE92" s="60">
        <f t="shared" si="73"/>
        <v>1044002.22876861</v>
      </c>
      <c r="BF92" s="60">
        <f t="shared" si="74"/>
        <v>189021.0594749421</v>
      </c>
      <c r="BG92" s="60">
        <f t="shared" si="75"/>
        <v>120506.25426323303</v>
      </c>
      <c r="BH92" s="60">
        <f t="shared" si="76"/>
        <v>0</v>
      </c>
      <c r="BI92" s="60">
        <f t="shared" si="77"/>
        <v>3574.7332536846434</v>
      </c>
      <c r="BJ92" s="60">
        <f t="shared" si="78"/>
        <v>3727.7618650011054</v>
      </c>
      <c r="BK92" s="60">
        <f t="shared" si="79"/>
        <v>314344.32695881091</v>
      </c>
      <c r="BL92" s="60">
        <f t="shared" si="80"/>
        <v>139578.45148628642</v>
      </c>
      <c r="BM92" s="60">
        <f t="shared" si="81"/>
        <v>9140.0094727205833</v>
      </c>
      <c r="BN92" s="5">
        <v>51.894216999999998</v>
      </c>
      <c r="BO92" s="5">
        <v>-109.0514</v>
      </c>
      <c r="BP92" s="5">
        <v>0.8</v>
      </c>
      <c r="BQ92" s="28">
        <v>4.8611319461099898</v>
      </c>
      <c r="BR92" s="19">
        <v>16</v>
      </c>
      <c r="BS92" s="19">
        <v>12</v>
      </c>
      <c r="BT92" s="19">
        <v>18</v>
      </c>
      <c r="BU92" s="19">
        <v>22</v>
      </c>
      <c r="BV92" s="19">
        <v>35</v>
      </c>
      <c r="BW92" s="19">
        <v>62</v>
      </c>
      <c r="BX92" s="19">
        <v>61</v>
      </c>
      <c r="BY92" s="19">
        <v>46</v>
      </c>
      <c r="BZ92" s="19">
        <v>30</v>
      </c>
      <c r="CA92" s="19">
        <v>15</v>
      </c>
      <c r="CB92" s="19">
        <v>14</v>
      </c>
      <c r="CC92" s="19">
        <v>16</v>
      </c>
      <c r="CD92" s="19">
        <v>347</v>
      </c>
      <c r="CE92" s="35">
        <f t="shared" si="48"/>
        <v>19.666666666666668</v>
      </c>
      <c r="CF92" s="35">
        <f t="shared" si="49"/>
        <v>14.666666666666666</v>
      </c>
      <c r="CG92" s="35">
        <f t="shared" si="50"/>
        <v>25</v>
      </c>
      <c r="CH92" s="35">
        <f t="shared" si="51"/>
        <v>56.333333333333336</v>
      </c>
      <c r="CI92" s="19">
        <v>647</v>
      </c>
      <c r="CJ92" s="19">
        <v>-22.6</v>
      </c>
      <c r="CK92" s="19">
        <v>-18.3</v>
      </c>
      <c r="CL92" s="19">
        <v>-12.6</v>
      </c>
      <c r="CM92" s="19">
        <v>-2.7</v>
      </c>
      <c r="CN92" s="19">
        <v>3.8</v>
      </c>
      <c r="CO92" s="19">
        <v>8.3000000000000007</v>
      </c>
      <c r="CP92" s="19">
        <v>10.9</v>
      </c>
      <c r="CQ92" s="19">
        <v>9.6999999999999993</v>
      </c>
      <c r="CR92" s="19">
        <v>4.2</v>
      </c>
      <c r="CS92" s="19">
        <v>-1.7</v>
      </c>
      <c r="CT92" s="19">
        <v>-10.5</v>
      </c>
      <c r="CU92" s="19">
        <v>-17.8</v>
      </c>
      <c r="CV92" s="19">
        <v>-12.6</v>
      </c>
      <c r="CW92" s="19">
        <v>-7.7</v>
      </c>
      <c r="CX92" s="19">
        <v>-1.8</v>
      </c>
      <c r="CY92" s="19">
        <v>9.5</v>
      </c>
      <c r="CZ92" s="19">
        <v>18</v>
      </c>
      <c r="DA92" s="19">
        <v>22</v>
      </c>
      <c r="DB92" s="19">
        <v>25</v>
      </c>
      <c r="DC92" s="19">
        <v>24.3</v>
      </c>
      <c r="DD92" s="19">
        <v>17.7</v>
      </c>
      <c r="DE92" s="19">
        <v>11.2</v>
      </c>
      <c r="DF92" s="19">
        <v>-0.7</v>
      </c>
      <c r="DG92" s="19">
        <v>-8.1</v>
      </c>
      <c r="DH92" s="21">
        <v>2</v>
      </c>
      <c r="DI92" s="21">
        <v>-17.600000000000001</v>
      </c>
      <c r="DJ92" s="21">
        <v>-13</v>
      </c>
      <c r="DK92" s="21">
        <v>-7.2</v>
      </c>
      <c r="DL92" s="21">
        <v>3.4</v>
      </c>
      <c r="DM92" s="21">
        <v>10.9</v>
      </c>
      <c r="DN92" s="21">
        <v>15.1</v>
      </c>
      <c r="DO92" s="21">
        <v>17.899999999999999</v>
      </c>
      <c r="DP92" s="21">
        <v>17</v>
      </c>
      <c r="DQ92" s="21">
        <v>10.9</v>
      </c>
      <c r="DR92" s="21">
        <v>4.7</v>
      </c>
      <c r="DS92" s="21">
        <v>-5.6</v>
      </c>
      <c r="DT92" s="21">
        <v>-13</v>
      </c>
      <c r="DU92" s="35">
        <f t="shared" si="82"/>
        <v>3.3333333333333339</v>
      </c>
      <c r="DV92" s="35">
        <f t="shared" si="83"/>
        <v>-14.533333333333333</v>
      </c>
      <c r="DW92" s="35">
        <f t="shared" si="84"/>
        <v>2.3666666666666667</v>
      </c>
      <c r="DX92" s="35">
        <f t="shared" si="85"/>
        <v>16.666666666666668</v>
      </c>
      <c r="DY92" s="28">
        <v>1.7600000000000002</v>
      </c>
      <c r="DZ92" s="28">
        <v>6.2542857142857144</v>
      </c>
      <c r="EA92" s="28">
        <v>6.5257142857142831</v>
      </c>
      <c r="EB92" s="7">
        <v>24.25</v>
      </c>
      <c r="EC92" s="5">
        <v>24.25</v>
      </c>
      <c r="ED92" s="5"/>
      <c r="EE92" s="28">
        <v>0.30749599999999999</v>
      </c>
      <c r="EF92" s="7">
        <v>84.4</v>
      </c>
      <c r="EG92" s="7">
        <v>6.0149999999999997</v>
      </c>
      <c r="EH92" s="53">
        <v>3581</v>
      </c>
      <c r="EI92" s="53">
        <v>3526</v>
      </c>
      <c r="EJ92" s="7">
        <v>1.8849999999999998</v>
      </c>
      <c r="EK92" s="7"/>
      <c r="EL92" s="7">
        <v>8.94</v>
      </c>
      <c r="EM92" s="7">
        <v>0</v>
      </c>
      <c r="EN92" s="7">
        <v>0</v>
      </c>
      <c r="EO92" s="15">
        <v>504.2</v>
      </c>
      <c r="EP92" s="15">
        <v>568.04999999999995</v>
      </c>
      <c r="EQ92" s="15">
        <v>36.229999999999997</v>
      </c>
      <c r="ER92" s="15">
        <v>589.37</v>
      </c>
      <c r="ES92" s="15">
        <v>461.7</v>
      </c>
      <c r="ET92" s="18">
        <v>44.07</v>
      </c>
      <c r="EU92" s="15">
        <v>23.72</v>
      </c>
      <c r="EV92" s="15">
        <v>372.58</v>
      </c>
      <c r="EW92" s="15">
        <v>46.45</v>
      </c>
    </row>
    <row r="93" spans="1:153" x14ac:dyDescent="0.2">
      <c r="A93" s="6" t="s">
        <v>86</v>
      </c>
      <c r="B93" s="1">
        <v>54.30276063121098</v>
      </c>
      <c r="C93" s="1">
        <v>1.4498933051404834</v>
      </c>
      <c r="D93" s="36">
        <v>2.5166623635873759</v>
      </c>
      <c r="E93" s="1">
        <v>0.66302542083224447</v>
      </c>
      <c r="F93" s="36">
        <v>0.23529902343335155</v>
      </c>
      <c r="G93" s="1">
        <v>0</v>
      </c>
      <c r="H93" s="36">
        <v>0</v>
      </c>
      <c r="I93" s="1">
        <v>2.6779160992946172</v>
      </c>
      <c r="J93" s="1">
        <v>1.9364543626771997</v>
      </c>
      <c r="K93" s="72">
        <f t="shared" si="52"/>
        <v>63.78201120617625</v>
      </c>
      <c r="L93" s="1">
        <v>7.2100622864081982</v>
      </c>
      <c r="M93" s="1">
        <v>40.106006931360334</v>
      </c>
      <c r="N93" s="36">
        <v>0</v>
      </c>
      <c r="O93" s="1">
        <v>1.5308270818416354</v>
      </c>
      <c r="P93" s="1">
        <v>4.1516670365666455</v>
      </c>
      <c r="Q93" s="1">
        <v>0</v>
      </c>
      <c r="R93" s="1">
        <v>0.67433543424629128</v>
      </c>
      <c r="S93" s="36">
        <v>0</v>
      </c>
      <c r="T93" s="1">
        <v>10.327205101465358</v>
      </c>
      <c r="U93" s="1">
        <v>45.331890245082853</v>
      </c>
      <c r="V93" s="1">
        <v>5.5964933585756755</v>
      </c>
      <c r="W93" s="1">
        <v>10.426423001917735</v>
      </c>
      <c r="X93" s="36">
        <v>0.42296891662515229</v>
      </c>
      <c r="Y93" s="1">
        <v>0.39400287278105095</v>
      </c>
      <c r="Z93" s="1">
        <v>0.56223394226588996</v>
      </c>
      <c r="AA93" s="1">
        <v>39.044280510171767</v>
      </c>
      <c r="AB93" s="1">
        <v>4.9175768889512446</v>
      </c>
      <c r="AC93" s="1">
        <v>10.53367806492076</v>
      </c>
      <c r="AD93" s="72">
        <f t="shared" si="53"/>
        <v>181.22965167318057</v>
      </c>
      <c r="AE93" s="36">
        <v>0.28225685171550224</v>
      </c>
      <c r="AF93" s="36">
        <v>0.20370171135960879</v>
      </c>
      <c r="AG93" s="36">
        <v>0.73287469751578893</v>
      </c>
      <c r="AH93" s="13">
        <v>0</v>
      </c>
      <c r="AI93" s="65" t="s">
        <v>256</v>
      </c>
      <c r="AJ93" s="67">
        <v>1396.5465674882096</v>
      </c>
      <c r="AK93" s="68">
        <f t="shared" si="87"/>
        <v>1.3965465674882094E-3</v>
      </c>
      <c r="AL93" s="70">
        <v>3.21</v>
      </c>
      <c r="AM93" s="60">
        <f t="shared" si="86"/>
        <v>124816.36179142942</v>
      </c>
      <c r="AN93" s="60">
        <f t="shared" si="56"/>
        <v>3332.6189171563337</v>
      </c>
      <c r="AO93" s="60">
        <f t="shared" si="57"/>
        <v>5784.6164067734753</v>
      </c>
      <c r="AP93" s="60">
        <f t="shared" si="58"/>
        <v>1523.9818352061311</v>
      </c>
      <c r="AQ93" s="60">
        <f t="shared" si="59"/>
        <v>540.84115976135206</v>
      </c>
      <c r="AR93" s="60">
        <f t="shared" si="60"/>
        <v>0</v>
      </c>
      <c r="AS93" s="60">
        <f t="shared" si="61"/>
        <v>0</v>
      </c>
      <c r="AT93" s="60">
        <f t="shared" si="62"/>
        <v>6155.2624730562702</v>
      </c>
      <c r="AU93" s="60">
        <f t="shared" si="63"/>
        <v>4450.9926477953204</v>
      </c>
      <c r="AV93" s="60">
        <f t="shared" si="64"/>
        <v>16572.522877627362</v>
      </c>
      <c r="AW93" s="60">
        <f t="shared" si="65"/>
        <v>92184.740019958976</v>
      </c>
      <c r="AX93" s="60">
        <f t="shared" si="66"/>
        <v>0</v>
      </c>
      <c r="AY93" s="60">
        <f t="shared" si="67"/>
        <v>3518.6473885720511</v>
      </c>
      <c r="AZ93" s="60">
        <f t="shared" si="68"/>
        <v>9542.7188019574896</v>
      </c>
      <c r="BA93" s="60">
        <f t="shared" si="69"/>
        <v>0</v>
      </c>
      <c r="BB93" s="60">
        <f t="shared" si="70"/>
        <v>1549.9782064724241</v>
      </c>
      <c r="BC93" s="60">
        <f t="shared" si="71"/>
        <v>0</v>
      </c>
      <c r="BD93" s="60">
        <f t="shared" si="72"/>
        <v>23737.359818460674</v>
      </c>
      <c r="BE93" s="60">
        <f t="shared" si="73"/>
        <v>104196.57394485308</v>
      </c>
      <c r="BF93" s="60">
        <f t="shared" si="74"/>
        <v>12863.691121549076</v>
      </c>
      <c r="BG93" s="60">
        <f t="shared" si="75"/>
        <v>23965.414842092971</v>
      </c>
      <c r="BH93" s="60">
        <f t="shared" si="76"/>
        <v>972.20547740754216</v>
      </c>
      <c r="BI93" s="60">
        <f t="shared" si="77"/>
        <v>905.62624338543685</v>
      </c>
      <c r="BJ93" s="60">
        <f t="shared" si="78"/>
        <v>1292.3098997833767</v>
      </c>
      <c r="BK93" s="60">
        <f t="shared" si="79"/>
        <v>89744.33316825972</v>
      </c>
      <c r="BL93" s="60">
        <f t="shared" si="80"/>
        <v>11303.183281546224</v>
      </c>
      <c r="BM93" s="60">
        <f t="shared" si="81"/>
        <v>24211.943500896625</v>
      </c>
      <c r="BN93" s="5">
        <v>49.765900000000002</v>
      </c>
      <c r="BO93" s="5">
        <v>-102.27655</v>
      </c>
      <c r="BP93" s="5">
        <v>8.5</v>
      </c>
      <c r="BQ93" s="28">
        <v>8.5667248417999993</v>
      </c>
      <c r="BR93" s="19">
        <v>19</v>
      </c>
      <c r="BS93" s="19">
        <v>15</v>
      </c>
      <c r="BT93" s="19">
        <v>20</v>
      </c>
      <c r="BU93" s="19">
        <v>29</v>
      </c>
      <c r="BV93" s="19">
        <v>51</v>
      </c>
      <c r="BW93" s="19">
        <v>73</v>
      </c>
      <c r="BX93" s="19">
        <v>63</v>
      </c>
      <c r="BY93" s="19">
        <v>60</v>
      </c>
      <c r="BZ93" s="19">
        <v>48</v>
      </c>
      <c r="CA93" s="19">
        <v>25</v>
      </c>
      <c r="CB93" s="19">
        <v>15</v>
      </c>
      <c r="CC93" s="19">
        <v>18</v>
      </c>
      <c r="CD93" s="19">
        <v>436</v>
      </c>
      <c r="CE93" s="35">
        <f t="shared" si="48"/>
        <v>29.333333333333332</v>
      </c>
      <c r="CF93" s="35">
        <f t="shared" si="49"/>
        <v>17.333333333333332</v>
      </c>
      <c r="CG93" s="35">
        <f t="shared" si="50"/>
        <v>33.333333333333336</v>
      </c>
      <c r="CH93" s="35">
        <f t="shared" si="51"/>
        <v>65.333333333333329</v>
      </c>
      <c r="CI93" s="19">
        <v>725</v>
      </c>
      <c r="CJ93" s="19">
        <v>-22.9</v>
      </c>
      <c r="CK93" s="19">
        <v>-19.5</v>
      </c>
      <c r="CL93" s="19">
        <v>-13</v>
      </c>
      <c r="CM93" s="19">
        <v>-3.4</v>
      </c>
      <c r="CN93" s="19">
        <v>3</v>
      </c>
      <c r="CO93" s="19">
        <v>8</v>
      </c>
      <c r="CP93" s="19">
        <v>10.7</v>
      </c>
      <c r="CQ93" s="19">
        <v>9.3000000000000007</v>
      </c>
      <c r="CR93" s="19">
        <v>3.7</v>
      </c>
      <c r="CS93" s="19">
        <v>-1.8</v>
      </c>
      <c r="CT93" s="19">
        <v>-10.6</v>
      </c>
      <c r="CU93" s="19">
        <v>-18.8</v>
      </c>
      <c r="CV93" s="19">
        <v>-12</v>
      </c>
      <c r="CW93" s="19">
        <v>-8.1999999999999993</v>
      </c>
      <c r="CX93" s="19">
        <v>-1.7</v>
      </c>
      <c r="CY93" s="19">
        <v>9.3000000000000007</v>
      </c>
      <c r="CZ93" s="19">
        <v>17.399999999999999</v>
      </c>
      <c r="DA93" s="19">
        <v>22.1</v>
      </c>
      <c r="DB93" s="19">
        <v>25.4</v>
      </c>
      <c r="DC93" s="19">
        <v>24.3</v>
      </c>
      <c r="DD93" s="19">
        <v>17.600000000000001</v>
      </c>
      <c r="DE93" s="19">
        <v>11.1</v>
      </c>
      <c r="DF93" s="19">
        <v>-0.6</v>
      </c>
      <c r="DG93" s="19">
        <v>-8.6999999999999993</v>
      </c>
      <c r="DH93" s="21">
        <v>1.7</v>
      </c>
      <c r="DI93" s="21">
        <v>-17.5</v>
      </c>
      <c r="DJ93" s="21">
        <v>-13.9</v>
      </c>
      <c r="DK93" s="21">
        <v>-7.4</v>
      </c>
      <c r="DL93" s="21">
        <v>2.9</v>
      </c>
      <c r="DM93" s="21">
        <v>10.199999999999999</v>
      </c>
      <c r="DN93" s="21">
        <v>15</v>
      </c>
      <c r="DO93" s="21">
        <v>18</v>
      </c>
      <c r="DP93" s="21">
        <v>16.8</v>
      </c>
      <c r="DQ93" s="21">
        <v>10.6</v>
      </c>
      <c r="DR93" s="21">
        <v>4.5999999999999996</v>
      </c>
      <c r="DS93" s="21">
        <v>-5.6</v>
      </c>
      <c r="DT93" s="21">
        <v>-13.8</v>
      </c>
      <c r="DU93" s="35">
        <f t="shared" si="82"/>
        <v>3.1999999999999997</v>
      </c>
      <c r="DV93" s="35">
        <f t="shared" si="83"/>
        <v>-15.066666666666668</v>
      </c>
      <c r="DW93" s="35">
        <f t="shared" si="84"/>
        <v>1.8999999999999997</v>
      </c>
      <c r="DX93" s="35">
        <f t="shared" si="85"/>
        <v>16.599999999999998</v>
      </c>
      <c r="DY93" s="28">
        <v>1.4666666666666668</v>
      </c>
      <c r="DZ93" s="28">
        <v>5.8166666666666664</v>
      </c>
      <c r="EA93" s="28">
        <v>6.1166666666666671</v>
      </c>
      <c r="EB93" s="7">
        <v>19.18</v>
      </c>
      <c r="EC93" s="5">
        <v>19.2</v>
      </c>
      <c r="ED93" s="5"/>
      <c r="EE93" s="28">
        <v>0.24877500000000002</v>
      </c>
      <c r="EF93" s="7">
        <v>80.531249999999986</v>
      </c>
      <c r="EG93" s="7">
        <v>6.2293750000000001</v>
      </c>
      <c r="EH93" s="53">
        <v>3823.875</v>
      </c>
      <c r="EI93" s="53">
        <v>3398.375</v>
      </c>
      <c r="EJ93" s="7">
        <v>2.0300000000000002</v>
      </c>
      <c r="EK93" s="7"/>
      <c r="EL93" s="7">
        <v>8.6699999999999982</v>
      </c>
      <c r="EM93" s="7">
        <v>0</v>
      </c>
      <c r="EN93" s="7">
        <v>0</v>
      </c>
      <c r="EO93" s="15">
        <v>721.2</v>
      </c>
      <c r="EP93" s="15">
        <v>762.77</v>
      </c>
      <c r="EQ93" s="15">
        <v>22.16</v>
      </c>
      <c r="ER93" s="15">
        <v>1884.57</v>
      </c>
      <c r="ES93" s="15">
        <v>162.86000000000001</v>
      </c>
      <c r="ET93" s="15">
        <v>605.66</v>
      </c>
      <c r="EU93" s="15">
        <v>113.28</v>
      </c>
      <c r="EV93" s="15">
        <v>46.17</v>
      </c>
      <c r="EW93" s="15">
        <v>115.37</v>
      </c>
    </row>
    <row r="94" spans="1:153" x14ac:dyDescent="0.2">
      <c r="A94" s="6" t="s">
        <v>77</v>
      </c>
      <c r="B94" s="1">
        <v>38.995205784946315</v>
      </c>
      <c r="C94" s="1">
        <v>1.2618059713773844</v>
      </c>
      <c r="D94" s="36">
        <v>4.9774357925850605</v>
      </c>
      <c r="E94" s="1">
        <v>1.2354254551653803</v>
      </c>
      <c r="F94" s="36">
        <v>0.90737134962163268</v>
      </c>
      <c r="G94" s="1">
        <v>0.73733907370789031</v>
      </c>
      <c r="H94" s="36">
        <v>0.28495983593520546</v>
      </c>
      <c r="I94" s="1">
        <v>12.046042414410515</v>
      </c>
      <c r="J94" s="1">
        <v>0.87795342084747985</v>
      </c>
      <c r="K94" s="72">
        <f t="shared" si="52"/>
        <v>61.323539098596875</v>
      </c>
      <c r="L94" s="1">
        <v>8.065799439353583</v>
      </c>
      <c r="M94" s="1">
        <v>23.964228115975001</v>
      </c>
      <c r="N94" s="36">
        <v>1.966315076165861</v>
      </c>
      <c r="O94" s="1">
        <v>0.92075091281404864</v>
      </c>
      <c r="P94" s="1">
        <v>1.5549999113347834</v>
      </c>
      <c r="Q94" s="1">
        <v>0.25872512527127711</v>
      </c>
      <c r="R94" s="1">
        <v>0.25115695639492808</v>
      </c>
      <c r="S94" s="36">
        <v>0</v>
      </c>
      <c r="T94" s="1">
        <v>12.921904448408878</v>
      </c>
      <c r="U94" s="1">
        <v>24.19950527842898</v>
      </c>
      <c r="V94" s="1">
        <v>9.769474021284319</v>
      </c>
      <c r="W94" s="1">
        <v>6.7316040549175353</v>
      </c>
      <c r="X94" s="36">
        <v>0</v>
      </c>
      <c r="Y94" s="1">
        <v>1.1470774670386774</v>
      </c>
      <c r="Z94" s="1">
        <v>0.56529968440774236</v>
      </c>
      <c r="AA94" s="1">
        <v>26.345427911379396</v>
      </c>
      <c r="AB94" s="1">
        <v>11.160238609108683</v>
      </c>
      <c r="AC94" s="1">
        <v>3.5868708645633802</v>
      </c>
      <c r="AD94" s="72">
        <f t="shared" si="53"/>
        <v>133.40937787684709</v>
      </c>
      <c r="AE94" s="36">
        <v>0.38083966750520964</v>
      </c>
      <c r="AF94" s="36">
        <v>0.19963154056123811</v>
      </c>
      <c r="AG94" s="36">
        <v>0.48203324419668458</v>
      </c>
      <c r="AH94" s="13">
        <v>0</v>
      </c>
      <c r="AI94" s="65" t="s">
        <v>77</v>
      </c>
      <c r="AJ94" s="67">
        <v>1871.091203278788</v>
      </c>
      <c r="AK94" s="68">
        <f t="shared" si="87"/>
        <v>1.871091203278788E-3</v>
      </c>
      <c r="AL94" s="70">
        <v>3.65</v>
      </c>
      <c r="AM94" s="60">
        <f t="shared" si="86"/>
        <v>76069.24818289942</v>
      </c>
      <c r="AN94" s="60">
        <f t="shared" si="56"/>
        <v>2461.4469820909267</v>
      </c>
      <c r="AO94" s="60">
        <f t="shared" si="57"/>
        <v>9709.6499684780665</v>
      </c>
      <c r="AP94" s="60">
        <f t="shared" si="58"/>
        <v>2409.9856294828419</v>
      </c>
      <c r="AQ94" s="60">
        <f t="shared" si="59"/>
        <v>1770.0395471452032</v>
      </c>
      <c r="AR94" s="60">
        <f t="shared" si="60"/>
        <v>1438.3519169550627</v>
      </c>
      <c r="AS94" s="60">
        <f t="shared" si="61"/>
        <v>555.88065367464992</v>
      </c>
      <c r="AT94" s="60">
        <f t="shared" si="62"/>
        <v>23498.616601666126</v>
      </c>
      <c r="AU94" s="60">
        <f t="shared" si="63"/>
        <v>1712.6530125724898</v>
      </c>
      <c r="AV94" s="60">
        <f t="shared" si="64"/>
        <v>15734.223912790245</v>
      </c>
      <c r="AW94" s="60">
        <f t="shared" si="65"/>
        <v>46747.81885032251</v>
      </c>
      <c r="AX94" s="60">
        <f t="shared" si="66"/>
        <v>3835.7563839906684</v>
      </c>
      <c r="AY94" s="60">
        <f t="shared" si="67"/>
        <v>1796.1395071935119</v>
      </c>
      <c r="AZ94" s="60">
        <f t="shared" si="68"/>
        <v>3033.3901770400694</v>
      </c>
      <c r="BA94" s="60">
        <f t="shared" si="69"/>
        <v>504.7037288109446</v>
      </c>
      <c r="BB94" s="60">
        <f t="shared" si="70"/>
        <v>489.94024943042717</v>
      </c>
      <c r="BC94" s="60">
        <f t="shared" si="71"/>
        <v>0</v>
      </c>
      <c r="BD94" s="60">
        <f t="shared" si="72"/>
        <v>25207.18987617673</v>
      </c>
      <c r="BE94" s="60">
        <f t="shared" si="73"/>
        <v>47206.781856215632</v>
      </c>
      <c r="BF94" s="60">
        <f t="shared" si="74"/>
        <v>19057.638727177917</v>
      </c>
      <c r="BG94" s="60">
        <f t="shared" si="75"/>
        <v>13131.564488889364</v>
      </c>
      <c r="BH94" s="60">
        <f t="shared" si="76"/>
        <v>0</v>
      </c>
      <c r="BI94" s="60">
        <f t="shared" si="77"/>
        <v>2237.6422631640926</v>
      </c>
      <c r="BJ94" s="60">
        <f t="shared" si="78"/>
        <v>1102.748943756766</v>
      </c>
      <c r="BK94" s="60">
        <f t="shared" si="79"/>
        <v>51392.904690069816</v>
      </c>
      <c r="BL94" s="60">
        <f t="shared" si="80"/>
        <v>21770.649582374899</v>
      </c>
      <c r="BM94" s="60">
        <f t="shared" si="81"/>
        <v>6997.0285963156493</v>
      </c>
      <c r="BN94" s="5">
        <v>52.021799999999999</v>
      </c>
      <c r="BO94" s="5">
        <v>-105.22647000000001</v>
      </c>
      <c r="BP94" s="5">
        <v>3.1</v>
      </c>
      <c r="BQ94" s="28">
        <v>3.9303503698199997</v>
      </c>
      <c r="BR94" s="19">
        <v>18</v>
      </c>
      <c r="BS94" s="19">
        <v>15</v>
      </c>
      <c r="BT94" s="19">
        <v>19</v>
      </c>
      <c r="BU94" s="19">
        <v>20</v>
      </c>
      <c r="BV94" s="19">
        <v>38</v>
      </c>
      <c r="BW94" s="19">
        <v>67</v>
      </c>
      <c r="BX94" s="19">
        <v>60</v>
      </c>
      <c r="BY94" s="19">
        <v>46</v>
      </c>
      <c r="BZ94" s="19">
        <v>39</v>
      </c>
      <c r="CA94" s="19">
        <v>21</v>
      </c>
      <c r="CB94" s="19">
        <v>14</v>
      </c>
      <c r="CC94" s="19">
        <v>18</v>
      </c>
      <c r="CD94" s="19">
        <v>375</v>
      </c>
      <c r="CE94" s="35">
        <f t="shared" si="48"/>
        <v>24.666666666666668</v>
      </c>
      <c r="CF94" s="35">
        <f t="shared" si="49"/>
        <v>17</v>
      </c>
      <c r="CG94" s="35">
        <f t="shared" si="50"/>
        <v>25.666666666666668</v>
      </c>
      <c r="CH94" s="35">
        <f t="shared" si="51"/>
        <v>57.666666666666664</v>
      </c>
      <c r="CI94" s="19">
        <v>546</v>
      </c>
      <c r="CJ94" s="19">
        <v>-23.3</v>
      </c>
      <c r="CK94" s="19">
        <v>-20</v>
      </c>
      <c r="CL94" s="19">
        <v>-13.2</v>
      </c>
      <c r="CM94" s="19">
        <v>-2.7</v>
      </c>
      <c r="CN94" s="19">
        <v>4.2</v>
      </c>
      <c r="CO94" s="19">
        <v>9.1999999999999993</v>
      </c>
      <c r="CP94" s="19">
        <v>11.8</v>
      </c>
      <c r="CQ94" s="19">
        <v>10.7</v>
      </c>
      <c r="CR94" s="19">
        <v>5.2</v>
      </c>
      <c r="CS94" s="19">
        <v>-0.5</v>
      </c>
      <c r="CT94" s="19">
        <v>-10</v>
      </c>
      <c r="CU94" s="19">
        <v>-18.3</v>
      </c>
      <c r="CV94" s="19">
        <v>-14.3</v>
      </c>
      <c r="CW94" s="19">
        <v>-9.9</v>
      </c>
      <c r="CX94" s="19">
        <v>-3.2</v>
      </c>
      <c r="CY94" s="19">
        <v>8.1</v>
      </c>
      <c r="CZ94" s="19">
        <v>17.3</v>
      </c>
      <c r="DA94" s="19">
        <v>21.8</v>
      </c>
      <c r="DB94" s="19">
        <v>24.8</v>
      </c>
      <c r="DC94" s="19">
        <v>24.1</v>
      </c>
      <c r="DD94" s="19">
        <v>17.100000000000001</v>
      </c>
      <c r="DE94" s="19">
        <v>10.199999999999999</v>
      </c>
      <c r="DF94" s="19">
        <v>-2.1</v>
      </c>
      <c r="DG94" s="19">
        <v>-10</v>
      </c>
      <c r="DH94" s="21">
        <v>1.5</v>
      </c>
      <c r="DI94" s="21">
        <v>-18.8</v>
      </c>
      <c r="DJ94" s="21">
        <v>-15</v>
      </c>
      <c r="DK94" s="21">
        <v>-8.1999999999999993</v>
      </c>
      <c r="DL94" s="21">
        <v>2.7</v>
      </c>
      <c r="DM94" s="21">
        <v>10.7</v>
      </c>
      <c r="DN94" s="21">
        <v>15.5</v>
      </c>
      <c r="DO94" s="21">
        <v>18.3</v>
      </c>
      <c r="DP94" s="21">
        <v>17.399999999999999</v>
      </c>
      <c r="DQ94" s="21">
        <v>11.1</v>
      </c>
      <c r="DR94" s="21">
        <v>4.8</v>
      </c>
      <c r="DS94" s="21">
        <v>-6.1</v>
      </c>
      <c r="DT94" s="21">
        <v>-14.2</v>
      </c>
      <c r="DU94" s="35">
        <f t="shared" si="82"/>
        <v>3.2666666666666662</v>
      </c>
      <c r="DV94" s="35">
        <f t="shared" si="83"/>
        <v>-16</v>
      </c>
      <c r="DW94" s="35">
        <f t="shared" si="84"/>
        <v>1.7333333333333334</v>
      </c>
      <c r="DX94" s="35">
        <f t="shared" si="85"/>
        <v>17.066666666666666</v>
      </c>
      <c r="DY94" s="28">
        <v>2.9870967741935486</v>
      </c>
      <c r="DZ94" s="28">
        <v>7.148387096774198</v>
      </c>
      <c r="EA94" s="28">
        <v>7.3370967741935553</v>
      </c>
      <c r="EB94" s="7">
        <v>21.24</v>
      </c>
      <c r="EC94" s="5">
        <v>21.3</v>
      </c>
      <c r="ED94" s="28">
        <v>18</v>
      </c>
      <c r="EE94" s="28">
        <v>0.45624999999999999</v>
      </c>
      <c r="EF94" s="7">
        <v>141.00000000000003</v>
      </c>
      <c r="EG94" s="7">
        <v>10.688000000000001</v>
      </c>
      <c r="EH94" s="53">
        <v>1591.4</v>
      </c>
      <c r="EI94" s="53">
        <v>1476.2</v>
      </c>
      <c r="EJ94" s="7">
        <v>0.8</v>
      </c>
      <c r="EK94" s="7"/>
      <c r="EL94" s="7">
        <v>8.9339999999999993</v>
      </c>
      <c r="EM94" s="7">
        <v>0</v>
      </c>
      <c r="EN94" s="7">
        <v>0</v>
      </c>
      <c r="EO94" s="15">
        <v>212.98</v>
      </c>
      <c r="EP94" s="15">
        <v>250.23</v>
      </c>
      <c r="EQ94" s="15">
        <v>91.01</v>
      </c>
      <c r="ER94" s="15">
        <v>513.48</v>
      </c>
      <c r="ES94" s="15">
        <v>70.36</v>
      </c>
      <c r="ET94" s="15">
        <v>114.2</v>
      </c>
      <c r="EU94" s="15">
        <v>30.66</v>
      </c>
      <c r="EV94" s="15">
        <v>17.510000000000002</v>
      </c>
      <c r="EW94" s="15">
        <v>250.23</v>
      </c>
    </row>
    <row r="95" spans="1:153" x14ac:dyDescent="0.2">
      <c r="A95" s="6" t="s">
        <v>107</v>
      </c>
      <c r="B95" s="1">
        <v>33.340104797338086</v>
      </c>
      <c r="C95" s="1">
        <v>12.616837440036818</v>
      </c>
      <c r="D95" s="36">
        <v>14.679817135388868</v>
      </c>
      <c r="E95" s="1">
        <v>11.546244166400555</v>
      </c>
      <c r="F95" s="36">
        <v>4.0336019888122188</v>
      </c>
      <c r="G95" s="1">
        <v>6.957808872743052</v>
      </c>
      <c r="H95" s="36">
        <v>1.4624742651074869</v>
      </c>
      <c r="I95" s="1">
        <v>68.551267632410685</v>
      </c>
      <c r="J95" s="1">
        <v>4.2623998206643634</v>
      </c>
      <c r="K95" s="72">
        <f t="shared" si="52"/>
        <v>157.45055611890217</v>
      </c>
      <c r="L95" s="1">
        <v>33.283166302187233</v>
      </c>
      <c r="M95" s="1">
        <v>82.881032117024816</v>
      </c>
      <c r="N95" s="36">
        <v>0</v>
      </c>
      <c r="O95" s="1">
        <v>1.5663543824526687</v>
      </c>
      <c r="P95" s="1">
        <v>4.3433138094818862</v>
      </c>
      <c r="Q95" s="1">
        <v>0.11530288940139559</v>
      </c>
      <c r="R95" s="1">
        <v>0</v>
      </c>
      <c r="S95" s="36">
        <v>0</v>
      </c>
      <c r="T95" s="1">
        <v>38.769390783960894</v>
      </c>
      <c r="U95" s="1">
        <v>82.548053388320568</v>
      </c>
      <c r="V95" s="1">
        <v>15.923630328707421</v>
      </c>
      <c r="W95" s="1">
        <v>20.920584202004306</v>
      </c>
      <c r="X95" s="36">
        <v>0.20540003500946014</v>
      </c>
      <c r="Y95" s="1">
        <v>0.65732968185476248</v>
      </c>
      <c r="Z95" s="1">
        <v>1.4253987365469916</v>
      </c>
      <c r="AA95" s="1">
        <v>30.516102531511734</v>
      </c>
      <c r="AB95" s="1">
        <v>21.988168355585088</v>
      </c>
      <c r="AC95" s="1">
        <v>3.3005956892640467</v>
      </c>
      <c r="AD95" s="72">
        <f t="shared" si="53"/>
        <v>338.44382323331337</v>
      </c>
      <c r="AE95" s="36">
        <v>0.31222774669418885</v>
      </c>
      <c r="AF95" s="36">
        <v>1.6901431328700145</v>
      </c>
      <c r="AG95" s="36">
        <v>2.7374414475063942</v>
      </c>
      <c r="AH95" s="13">
        <v>0</v>
      </c>
      <c r="AI95" s="65" t="s">
        <v>107</v>
      </c>
      <c r="AJ95" s="67">
        <v>1264.2360065970433</v>
      </c>
      <c r="AK95" s="68">
        <f t="shared" si="87"/>
        <v>1.2642360065970432E-3</v>
      </c>
      <c r="AL95" s="70">
        <v>3.28</v>
      </c>
      <c r="AM95" s="60">
        <f t="shared" si="86"/>
        <v>86499.311176575589</v>
      </c>
      <c r="AN95" s="60">
        <f t="shared" si="56"/>
        <v>32733.782764748496</v>
      </c>
      <c r="AO95" s="60">
        <f t="shared" si="57"/>
        <v>38086.085155635446</v>
      </c>
      <c r="AP95" s="60">
        <f t="shared" si="58"/>
        <v>29956.179596350372</v>
      </c>
      <c r="AQ95" s="60">
        <f t="shared" si="59"/>
        <v>10464.987909113568</v>
      </c>
      <c r="AR95" s="60">
        <f t="shared" si="60"/>
        <v>18051.703149973062</v>
      </c>
      <c r="AS95" s="60">
        <f t="shared" si="61"/>
        <v>3794.3197033791675</v>
      </c>
      <c r="AT95" s="60">
        <f t="shared" si="62"/>
        <v>177852.99316029853</v>
      </c>
      <c r="AU95" s="60">
        <f t="shared" si="63"/>
        <v>11058.59296747213</v>
      </c>
      <c r="AV95" s="60">
        <f t="shared" si="64"/>
        <v>86351.586967551135</v>
      </c>
      <c r="AW95" s="60">
        <f t="shared" si="65"/>
        <v>215030.88341517991</v>
      </c>
      <c r="AX95" s="60">
        <f t="shared" si="66"/>
        <v>0</v>
      </c>
      <c r="AY95" s="60">
        <f t="shared" si="67"/>
        <v>4063.8317115123123</v>
      </c>
      <c r="AZ95" s="60">
        <f t="shared" si="68"/>
        <v>11268.520450898148</v>
      </c>
      <c r="BA95" s="60">
        <f t="shared" si="69"/>
        <v>299.14784523070557</v>
      </c>
      <c r="BB95" s="60">
        <f t="shared" si="70"/>
        <v>0</v>
      </c>
      <c r="BC95" s="60">
        <f t="shared" si="71"/>
        <v>0</v>
      </c>
      <c r="BD95" s="60">
        <f t="shared" si="72"/>
        <v>100585.33462725783</v>
      </c>
      <c r="BE95" s="60">
        <f t="shared" si="73"/>
        <v>214166.98599060823</v>
      </c>
      <c r="BF95" s="60">
        <f t="shared" si="74"/>
        <v>41313.099140995859</v>
      </c>
      <c r="BG95" s="60">
        <f t="shared" si="75"/>
        <v>54277.457551045365</v>
      </c>
      <c r="BH95" s="60">
        <f t="shared" si="76"/>
        <v>532.90059080382218</v>
      </c>
      <c r="BI95" s="60">
        <f t="shared" si="77"/>
        <v>1705.4104971167997</v>
      </c>
      <c r="BJ95" s="60">
        <f t="shared" si="78"/>
        <v>3698.1290134732872</v>
      </c>
      <c r="BK95" s="60">
        <f t="shared" si="79"/>
        <v>79172.572036434343</v>
      </c>
      <c r="BL95" s="60">
        <f t="shared" si="80"/>
        <v>57047.253701030415</v>
      </c>
      <c r="BM95" s="60">
        <f t="shared" si="81"/>
        <v>8563.2380380672766</v>
      </c>
      <c r="BN95" s="5">
        <v>51.940010000000001</v>
      </c>
      <c r="BO95" s="5">
        <v>-107.58676</v>
      </c>
      <c r="BP95" s="5">
        <v>0.57999999999999996</v>
      </c>
      <c r="BQ95" s="28">
        <v>1.9894436070199999</v>
      </c>
      <c r="BR95" s="19">
        <v>17</v>
      </c>
      <c r="BS95" s="19">
        <v>13</v>
      </c>
      <c r="BT95" s="19">
        <v>20</v>
      </c>
      <c r="BU95" s="19">
        <v>22</v>
      </c>
      <c r="BV95" s="19">
        <v>40</v>
      </c>
      <c r="BW95" s="19">
        <v>61</v>
      </c>
      <c r="BX95" s="19">
        <v>62</v>
      </c>
      <c r="BY95" s="19">
        <v>41</v>
      </c>
      <c r="BZ95" s="19">
        <v>31</v>
      </c>
      <c r="CA95" s="19">
        <v>18</v>
      </c>
      <c r="CB95" s="19">
        <v>16</v>
      </c>
      <c r="CC95" s="19">
        <v>19</v>
      </c>
      <c r="CD95" s="19">
        <v>360</v>
      </c>
      <c r="CE95" s="35">
        <f t="shared" si="48"/>
        <v>21.666666666666668</v>
      </c>
      <c r="CF95" s="35">
        <f t="shared" si="49"/>
        <v>16.333333333333332</v>
      </c>
      <c r="CG95" s="35">
        <f t="shared" si="50"/>
        <v>27.333333333333332</v>
      </c>
      <c r="CH95" s="35">
        <f t="shared" si="51"/>
        <v>54.666666666666664</v>
      </c>
      <c r="CI95" s="19">
        <v>546</v>
      </c>
      <c r="CJ95" s="19">
        <v>-22.9</v>
      </c>
      <c r="CK95" s="19">
        <v>-19.2</v>
      </c>
      <c r="CL95" s="19">
        <v>-12.6</v>
      </c>
      <c r="CM95" s="19">
        <v>-2.6</v>
      </c>
      <c r="CN95" s="19">
        <v>4</v>
      </c>
      <c r="CO95" s="19">
        <v>8.5</v>
      </c>
      <c r="CP95" s="19">
        <v>11</v>
      </c>
      <c r="CQ95" s="19">
        <v>9.6</v>
      </c>
      <c r="CR95" s="19">
        <v>4.2</v>
      </c>
      <c r="CS95" s="19">
        <v>-1.7</v>
      </c>
      <c r="CT95" s="19">
        <v>-10.9</v>
      </c>
      <c r="CU95" s="19">
        <v>-18.8</v>
      </c>
      <c r="CV95" s="19">
        <v>-12.6</v>
      </c>
      <c r="CW95" s="19">
        <v>-8.1</v>
      </c>
      <c r="CX95" s="19">
        <v>-1.4</v>
      </c>
      <c r="CY95" s="19">
        <v>10.1</v>
      </c>
      <c r="CZ95" s="19">
        <v>18.8</v>
      </c>
      <c r="DA95" s="19">
        <v>23.1</v>
      </c>
      <c r="DB95" s="19">
        <v>25.7</v>
      </c>
      <c r="DC95" s="19">
        <v>24.8</v>
      </c>
      <c r="DD95" s="19">
        <v>18.2</v>
      </c>
      <c r="DE95" s="19">
        <v>11.4</v>
      </c>
      <c r="DF95" s="19">
        <v>-0.8</v>
      </c>
      <c r="DG95" s="19">
        <v>-8.8000000000000007</v>
      </c>
      <c r="DH95" s="21">
        <v>2</v>
      </c>
      <c r="DI95" s="21">
        <v>-17.8</v>
      </c>
      <c r="DJ95" s="21">
        <v>-13.7</v>
      </c>
      <c r="DK95" s="21">
        <v>-7</v>
      </c>
      <c r="DL95" s="21">
        <v>3.7</v>
      </c>
      <c r="DM95" s="21">
        <v>11.4</v>
      </c>
      <c r="DN95" s="21">
        <v>15.8</v>
      </c>
      <c r="DO95" s="21">
        <v>18.3</v>
      </c>
      <c r="DP95" s="21">
        <v>17.2</v>
      </c>
      <c r="DQ95" s="21">
        <v>11.2</v>
      </c>
      <c r="DR95" s="21">
        <v>4.8</v>
      </c>
      <c r="DS95" s="21">
        <v>-5.9</v>
      </c>
      <c r="DT95" s="21">
        <v>-13.8</v>
      </c>
      <c r="DU95" s="35">
        <f t="shared" si="82"/>
        <v>3.3666666666666667</v>
      </c>
      <c r="DV95" s="35">
        <f t="shared" si="83"/>
        <v>-15.1</v>
      </c>
      <c r="DW95" s="35">
        <f t="shared" si="84"/>
        <v>2.7000000000000006</v>
      </c>
      <c r="DX95" s="35">
        <f t="shared" si="85"/>
        <v>17.099999999999998</v>
      </c>
      <c r="DY95" s="28">
        <v>2.0518518518518514</v>
      </c>
      <c r="DZ95" s="28">
        <v>6.7277777777777752</v>
      </c>
      <c r="EA95" s="28">
        <v>6.9351851851851833</v>
      </c>
      <c r="EB95" s="7">
        <v>20.149999999999999</v>
      </c>
      <c r="EC95" s="5">
        <v>20.149999999999999</v>
      </c>
      <c r="ED95" s="5">
        <v>24.5</v>
      </c>
      <c r="EE95" s="28">
        <v>0.24075199999999999</v>
      </c>
      <c r="EF95" s="7">
        <v>88.100000000000009</v>
      </c>
      <c r="EG95" s="7">
        <v>7.1050000000000004</v>
      </c>
      <c r="EH95" s="53">
        <v>545.55000000000007</v>
      </c>
      <c r="EI95" s="53">
        <v>490.32500000000005</v>
      </c>
      <c r="EJ95" s="7">
        <v>3.08</v>
      </c>
      <c r="EK95" s="7">
        <v>52</v>
      </c>
      <c r="EL95" s="7">
        <v>9.77</v>
      </c>
      <c r="EM95" s="7">
        <v>0</v>
      </c>
      <c r="EN95" s="7">
        <v>0</v>
      </c>
      <c r="EO95" s="15">
        <v>151.56</v>
      </c>
      <c r="EP95" s="15">
        <v>178.49</v>
      </c>
      <c r="EQ95" s="15">
        <v>275.10000000000002</v>
      </c>
      <c r="ER95" s="15">
        <v>2903.65</v>
      </c>
      <c r="ES95" s="15">
        <v>556.1</v>
      </c>
      <c r="ET95" s="15">
        <v>352.8</v>
      </c>
      <c r="EU95" s="15">
        <v>33.35</v>
      </c>
      <c r="EV95" s="15">
        <v>76.14</v>
      </c>
      <c r="EW95" s="15">
        <v>6.35</v>
      </c>
    </row>
    <row r="96" spans="1:153" x14ac:dyDescent="0.2">
      <c r="A96" s="6" t="s">
        <v>25</v>
      </c>
      <c r="B96" s="1">
        <v>40.80199408884878</v>
      </c>
      <c r="C96" s="1">
        <v>0.48261220994597342</v>
      </c>
      <c r="D96" s="36">
        <v>4.1728579524090383</v>
      </c>
      <c r="E96" s="1">
        <v>0</v>
      </c>
      <c r="F96" s="36">
        <v>0</v>
      </c>
      <c r="G96" s="1">
        <v>0</v>
      </c>
      <c r="H96" s="36">
        <v>0</v>
      </c>
      <c r="I96" s="1">
        <v>1.4068554402881925</v>
      </c>
      <c r="J96" s="1">
        <v>0</v>
      </c>
      <c r="K96" s="72">
        <f t="shared" si="52"/>
        <v>46.864319691491986</v>
      </c>
      <c r="L96" s="1">
        <v>1.569970138526255</v>
      </c>
      <c r="M96" s="1">
        <v>4.8432712638082513</v>
      </c>
      <c r="N96" s="36">
        <v>0</v>
      </c>
      <c r="O96" s="1">
        <v>0</v>
      </c>
      <c r="P96" s="1">
        <v>0</v>
      </c>
      <c r="Q96" s="1">
        <v>2.0436202811043656E-2</v>
      </c>
      <c r="R96" s="1">
        <v>0</v>
      </c>
      <c r="S96" s="36">
        <v>0</v>
      </c>
      <c r="T96" s="1">
        <v>5.8436863974528981</v>
      </c>
      <c r="U96" s="1">
        <v>7.7035878961719915</v>
      </c>
      <c r="V96" s="1">
        <v>1.3407167565401368</v>
      </c>
      <c r="W96" s="1">
        <v>0.34161289726677002</v>
      </c>
      <c r="X96" s="36">
        <v>0</v>
      </c>
      <c r="Y96" s="1">
        <v>0</v>
      </c>
      <c r="Z96" s="1">
        <v>0</v>
      </c>
      <c r="AA96" s="1">
        <v>14.060030797945309</v>
      </c>
      <c r="AB96" s="1">
        <v>0.89759587772374649</v>
      </c>
      <c r="AC96" s="1">
        <v>0.56661536552475367</v>
      </c>
      <c r="AD96" s="72">
        <f t="shared" si="53"/>
        <v>37.187523593771154</v>
      </c>
      <c r="AE96" s="36">
        <v>0.33900021977028594</v>
      </c>
      <c r="AF96" s="36">
        <v>0</v>
      </c>
      <c r="AG96" s="36">
        <v>0.51212145461585223</v>
      </c>
      <c r="AH96" s="13">
        <v>0</v>
      </c>
      <c r="AI96" s="65" t="s">
        <v>25</v>
      </c>
      <c r="AJ96" s="67">
        <v>1637.045248847787</v>
      </c>
      <c r="AK96" s="68">
        <f t="shared" si="87"/>
        <v>1.6370452488477869E-3</v>
      </c>
      <c r="AL96" s="70">
        <v>3.16</v>
      </c>
      <c r="AM96" s="60">
        <f t="shared" si="86"/>
        <v>78760.377217130008</v>
      </c>
      <c r="AN96" s="60">
        <f t="shared" si="56"/>
        <v>931.58975569103302</v>
      </c>
      <c r="AO96" s="60">
        <f t="shared" si="57"/>
        <v>8054.8971623683092</v>
      </c>
      <c r="AP96" s="60">
        <f t="shared" si="58"/>
        <v>0</v>
      </c>
      <c r="AQ96" s="60">
        <f t="shared" si="59"/>
        <v>0</v>
      </c>
      <c r="AR96" s="60">
        <f t="shared" si="60"/>
        <v>0</v>
      </c>
      <c r="AS96" s="60">
        <f t="shared" si="61"/>
        <v>0</v>
      </c>
      <c r="AT96" s="60">
        <f t="shared" si="62"/>
        <v>2715.6629875928666</v>
      </c>
      <c r="AU96" s="60">
        <f t="shared" si="63"/>
        <v>0</v>
      </c>
      <c r="AV96" s="60">
        <f t="shared" si="64"/>
        <v>3030.5244410530349</v>
      </c>
      <c r="AW96" s="60">
        <f t="shared" si="65"/>
        <v>9349.0007099108079</v>
      </c>
      <c r="AX96" s="60">
        <f t="shared" si="66"/>
        <v>0</v>
      </c>
      <c r="AY96" s="60">
        <f t="shared" si="67"/>
        <v>0</v>
      </c>
      <c r="AZ96" s="60">
        <f t="shared" si="68"/>
        <v>0</v>
      </c>
      <c r="BA96" s="60">
        <f t="shared" si="69"/>
        <v>39.448146548392984</v>
      </c>
      <c r="BB96" s="60">
        <f t="shared" si="70"/>
        <v>0</v>
      </c>
      <c r="BC96" s="60">
        <f t="shared" si="71"/>
        <v>0</v>
      </c>
      <c r="BD96" s="60">
        <f t="shared" si="72"/>
        <v>11280.109104466263</v>
      </c>
      <c r="BE96" s="60">
        <f t="shared" si="73"/>
        <v>14870.290096768698</v>
      </c>
      <c r="BF96" s="60">
        <f t="shared" si="74"/>
        <v>2587.9950194710586</v>
      </c>
      <c r="BG96" s="60">
        <f t="shared" si="75"/>
        <v>659.41778709096957</v>
      </c>
      <c r="BH96" s="60">
        <f t="shared" si="76"/>
        <v>0</v>
      </c>
      <c r="BI96" s="60">
        <f t="shared" si="77"/>
        <v>0</v>
      </c>
      <c r="BJ96" s="60">
        <f t="shared" si="78"/>
        <v>0</v>
      </c>
      <c r="BK96" s="60">
        <f t="shared" si="79"/>
        <v>27140.176701150103</v>
      </c>
      <c r="BL96" s="60">
        <f t="shared" si="80"/>
        <v>1732.6356590347179</v>
      </c>
      <c r="BM96" s="60">
        <f t="shared" si="81"/>
        <v>1093.7416398956871</v>
      </c>
      <c r="BN96" s="5">
        <v>52.668259999999997</v>
      </c>
      <c r="BO96" s="5">
        <v>-110.07943</v>
      </c>
      <c r="BP96" s="5">
        <v>4.0999999999999996</v>
      </c>
      <c r="BQ96" s="28">
        <v>0.60488071128699905</v>
      </c>
      <c r="BR96" s="19">
        <v>20</v>
      </c>
      <c r="BS96" s="19">
        <v>14</v>
      </c>
      <c r="BT96" s="19">
        <v>20</v>
      </c>
      <c r="BU96" s="19">
        <v>22</v>
      </c>
      <c r="BV96" s="19">
        <v>38</v>
      </c>
      <c r="BW96" s="19">
        <v>72</v>
      </c>
      <c r="BX96" s="19">
        <v>71</v>
      </c>
      <c r="BY96" s="19">
        <v>57</v>
      </c>
      <c r="BZ96" s="19">
        <v>34</v>
      </c>
      <c r="CA96" s="19">
        <v>16</v>
      </c>
      <c r="CB96" s="19">
        <v>15</v>
      </c>
      <c r="CC96" s="19">
        <v>21</v>
      </c>
      <c r="CD96" s="19">
        <v>400</v>
      </c>
      <c r="CE96" s="35">
        <f t="shared" si="48"/>
        <v>21.666666666666668</v>
      </c>
      <c r="CF96" s="35">
        <f t="shared" si="49"/>
        <v>18.333333333333332</v>
      </c>
      <c r="CG96" s="35">
        <f t="shared" si="50"/>
        <v>26.666666666666668</v>
      </c>
      <c r="CH96" s="35">
        <f t="shared" si="51"/>
        <v>66.666666666666671</v>
      </c>
      <c r="CI96" s="19">
        <v>603</v>
      </c>
      <c r="CJ96" s="19">
        <v>-22</v>
      </c>
      <c r="CK96" s="19">
        <v>-17.7</v>
      </c>
      <c r="CL96" s="19">
        <v>-12.3</v>
      </c>
      <c r="CM96" s="19">
        <v>-2.5</v>
      </c>
      <c r="CN96" s="19">
        <v>3.9</v>
      </c>
      <c r="CO96" s="19">
        <v>8.6</v>
      </c>
      <c r="CP96" s="19">
        <v>11</v>
      </c>
      <c r="CQ96" s="19">
        <v>9.6</v>
      </c>
      <c r="CR96" s="19">
        <v>4.3</v>
      </c>
      <c r="CS96" s="19">
        <v>-1.3</v>
      </c>
      <c r="CT96" s="19">
        <v>-9.9</v>
      </c>
      <c r="CU96" s="19">
        <v>-17.3</v>
      </c>
      <c r="CV96" s="19">
        <v>-12.3</v>
      </c>
      <c r="CW96" s="19">
        <v>-7</v>
      </c>
      <c r="CX96" s="19">
        <v>-1.2</v>
      </c>
      <c r="CY96" s="19">
        <v>9.9</v>
      </c>
      <c r="CZ96" s="19">
        <v>18.100000000000001</v>
      </c>
      <c r="DA96" s="19">
        <v>22</v>
      </c>
      <c r="DB96" s="19">
        <v>24.4</v>
      </c>
      <c r="DC96" s="19">
        <v>23.1</v>
      </c>
      <c r="DD96" s="19">
        <v>17</v>
      </c>
      <c r="DE96" s="19">
        <v>10.8</v>
      </c>
      <c r="DF96" s="19">
        <v>-0.7</v>
      </c>
      <c r="DG96" s="19">
        <v>-8.1999999999999993</v>
      </c>
      <c r="DH96" s="21">
        <v>2.1</v>
      </c>
      <c r="DI96" s="21">
        <v>-17.2</v>
      </c>
      <c r="DJ96" s="21">
        <v>-12.4</v>
      </c>
      <c r="DK96" s="21">
        <v>-6.8</v>
      </c>
      <c r="DL96" s="21">
        <v>3.7</v>
      </c>
      <c r="DM96" s="21">
        <v>11</v>
      </c>
      <c r="DN96" s="21">
        <v>15.3</v>
      </c>
      <c r="DO96" s="21">
        <v>17.7</v>
      </c>
      <c r="DP96" s="21">
        <v>16.3</v>
      </c>
      <c r="DQ96" s="21">
        <v>10.6</v>
      </c>
      <c r="DR96" s="21">
        <v>4.7</v>
      </c>
      <c r="DS96" s="21">
        <v>-5.3</v>
      </c>
      <c r="DT96" s="21">
        <v>-12.8</v>
      </c>
      <c r="DU96" s="35">
        <f t="shared" si="82"/>
        <v>3.3333333333333335</v>
      </c>
      <c r="DV96" s="35">
        <f t="shared" si="83"/>
        <v>-14.133333333333333</v>
      </c>
      <c r="DW96" s="35">
        <f t="shared" si="84"/>
        <v>2.6333333333333333</v>
      </c>
      <c r="DX96" s="35">
        <f t="shared" si="85"/>
        <v>16.433333333333334</v>
      </c>
      <c r="DY96" s="31"/>
      <c r="DZ96" s="45">
        <v>6.12</v>
      </c>
      <c r="EA96" s="31"/>
      <c r="EB96" s="7">
        <v>18.57</v>
      </c>
      <c r="EC96" s="5">
        <v>20.86</v>
      </c>
      <c r="ED96" s="5">
        <v>24.5</v>
      </c>
      <c r="EE96" s="28">
        <v>0.386152</v>
      </c>
      <c r="EF96" s="7">
        <v>26.814285714285717</v>
      </c>
      <c r="EG96" s="7">
        <v>1.9114285714285715</v>
      </c>
      <c r="EH96" s="53">
        <v>22535.285714285714</v>
      </c>
      <c r="EI96" s="53">
        <v>19622.857142857141</v>
      </c>
      <c r="EJ96" s="7">
        <v>13.628571428571428</v>
      </c>
      <c r="EK96" s="7">
        <v>13</v>
      </c>
      <c r="EL96" s="7">
        <v>9.0414285714285718</v>
      </c>
      <c r="EM96" s="7">
        <v>0</v>
      </c>
      <c r="EN96" s="7">
        <v>0</v>
      </c>
      <c r="EO96" s="15">
        <v>1897.79</v>
      </c>
      <c r="EP96" s="15">
        <v>2083.63</v>
      </c>
      <c r="EQ96" s="15">
        <v>12.04</v>
      </c>
      <c r="ER96" s="15">
        <v>9318.67</v>
      </c>
      <c r="ES96" s="15">
        <v>4829.5</v>
      </c>
      <c r="ET96" s="15">
        <v>1131</v>
      </c>
      <c r="EU96" s="15">
        <v>275.10000000000002</v>
      </c>
      <c r="EV96" s="15">
        <v>1304.0999999999999</v>
      </c>
      <c r="EW96" s="15">
        <v>447.92</v>
      </c>
    </row>
    <row r="97" spans="1:153" x14ac:dyDescent="0.2">
      <c r="A97" s="6" t="s">
        <v>57</v>
      </c>
      <c r="B97" s="1">
        <v>39.088821283564563</v>
      </c>
      <c r="C97" s="1">
        <v>0.58241277936831259</v>
      </c>
      <c r="D97" s="36">
        <v>7.4375941471841225</v>
      </c>
      <c r="E97" s="1">
        <v>0.26457611352628363</v>
      </c>
      <c r="F97" s="36">
        <v>0.21339282030206311</v>
      </c>
      <c r="G97" s="1">
        <v>0.17551649451747778</v>
      </c>
      <c r="H97" s="36">
        <v>9.4353183969877755E-2</v>
      </c>
      <c r="I97" s="1">
        <v>3.3486314015633867</v>
      </c>
      <c r="J97" s="1">
        <v>0.22142244158956886</v>
      </c>
      <c r="K97" s="72">
        <f t="shared" si="52"/>
        <v>51.426720665585655</v>
      </c>
      <c r="L97" s="1">
        <v>26.050880508796155</v>
      </c>
      <c r="M97" s="1">
        <v>43.81572653234101</v>
      </c>
      <c r="N97" s="36">
        <v>0</v>
      </c>
      <c r="O97" s="1">
        <v>1.7171781733507929</v>
      </c>
      <c r="P97" s="1">
        <v>8.3866246417917694</v>
      </c>
      <c r="Q97" s="1">
        <v>0.16880204806815449</v>
      </c>
      <c r="R97" s="1">
        <v>0.90369963404757414</v>
      </c>
      <c r="S97" s="36">
        <v>0</v>
      </c>
      <c r="T97" s="1">
        <v>20.763198324078932</v>
      </c>
      <c r="U97" s="1">
        <v>46.624037427265449</v>
      </c>
      <c r="V97" s="1">
        <v>8.4789710673969694</v>
      </c>
      <c r="W97" s="1">
        <v>24.901533427408619</v>
      </c>
      <c r="X97" s="36">
        <v>0</v>
      </c>
      <c r="Y97" s="1">
        <v>0.41209725038494238</v>
      </c>
      <c r="Z97" s="1">
        <v>1.2844432385892304</v>
      </c>
      <c r="AA97" s="1">
        <v>54.01861038530955</v>
      </c>
      <c r="AB97" s="1">
        <v>13.799048133013223</v>
      </c>
      <c r="AC97" s="1">
        <v>1.3848634100749861</v>
      </c>
      <c r="AD97" s="72">
        <f t="shared" si="53"/>
        <v>252.70971420191736</v>
      </c>
      <c r="AE97" s="36">
        <v>0.38980480709623316</v>
      </c>
      <c r="AF97" s="36">
        <v>7.9870202458653089E-2</v>
      </c>
      <c r="AG97" s="36">
        <v>0.59001503784277143</v>
      </c>
      <c r="AH97" s="13">
        <v>0</v>
      </c>
      <c r="AI97" s="65" t="s">
        <v>57</v>
      </c>
      <c r="AJ97" s="67">
        <v>2152.8626781915991</v>
      </c>
      <c r="AK97" s="68">
        <f t="shared" si="87"/>
        <v>2.152862678191599E-3</v>
      </c>
      <c r="AL97" s="70">
        <v>2.34</v>
      </c>
      <c r="AM97" s="60">
        <f t="shared" si="86"/>
        <v>42486.612235005116</v>
      </c>
      <c r="AN97" s="60">
        <f t="shared" si="56"/>
        <v>633.03893812058641</v>
      </c>
      <c r="AO97" s="60">
        <f t="shared" si="57"/>
        <v>8084.1060977610286</v>
      </c>
      <c r="AP97" s="60">
        <f t="shared" si="58"/>
        <v>287.57435944384218</v>
      </c>
      <c r="AQ97" s="60">
        <f t="shared" si="59"/>
        <v>231.9419647918611</v>
      </c>
      <c r="AR97" s="60">
        <f t="shared" si="60"/>
        <v>190.7732440769945</v>
      </c>
      <c r="AS97" s="60">
        <f t="shared" si="61"/>
        <v>102.55482280689364</v>
      </c>
      <c r="AT97" s="60">
        <f t="shared" si="62"/>
        <v>3639.7107716319283</v>
      </c>
      <c r="AU97" s="60">
        <f t="shared" si="63"/>
        <v>240.66955991583177</v>
      </c>
      <c r="AV97" s="60">
        <f t="shared" si="64"/>
        <v>28315.350072299319</v>
      </c>
      <c r="AW97" s="60">
        <f t="shared" si="65"/>
        <v>47624.403137408641</v>
      </c>
      <c r="AX97" s="60">
        <f t="shared" si="66"/>
        <v>0</v>
      </c>
      <c r="AY97" s="60">
        <f t="shared" si="67"/>
        <v>1866.4436735073757</v>
      </c>
      <c r="AZ97" s="60">
        <f t="shared" si="68"/>
        <v>9115.630950636134</v>
      </c>
      <c r="BA97" s="60">
        <f t="shared" si="69"/>
        <v>183.47514520121558</v>
      </c>
      <c r="BB97" s="60">
        <f t="shared" si="70"/>
        <v>982.25361287215583</v>
      </c>
      <c r="BC97" s="60">
        <f t="shared" si="71"/>
        <v>0</v>
      </c>
      <c r="BD97" s="60">
        <f t="shared" si="72"/>
        <v>22568.036768214479</v>
      </c>
      <c r="BE97" s="60">
        <f t="shared" si="73"/>
        <v>50676.826109245936</v>
      </c>
      <c r="BF97" s="60">
        <f t="shared" si="74"/>
        <v>9216.0045778559088</v>
      </c>
      <c r="BG97" s="60">
        <f t="shared" si="75"/>
        <v>27066.096138134792</v>
      </c>
      <c r="BH97" s="60">
        <f t="shared" si="76"/>
        <v>0</v>
      </c>
      <c r="BI97" s="60">
        <f t="shared" si="77"/>
        <v>447.91875286294709</v>
      </c>
      <c r="BJ97" s="60">
        <f t="shared" si="78"/>
        <v>1396.0933081080188</v>
      </c>
      <c r="BK97" s="60">
        <f t="shared" si="79"/>
        <v>58714.17140632635</v>
      </c>
      <c r="BL97" s="60">
        <f t="shared" si="80"/>
        <v>14998.52868385191</v>
      </c>
      <c r="BM97" s="60">
        <f t="shared" si="81"/>
        <v>1505.2424905696028</v>
      </c>
      <c r="BN97" s="5">
        <v>51.160183000000004</v>
      </c>
      <c r="BO97" s="5">
        <v>-102.4876</v>
      </c>
      <c r="BP97" s="5">
        <v>3</v>
      </c>
      <c r="BQ97" s="28">
        <v>3.1564967998700002</v>
      </c>
      <c r="BR97" s="19">
        <v>21</v>
      </c>
      <c r="BS97" s="19">
        <v>16</v>
      </c>
      <c r="BT97" s="19">
        <v>24</v>
      </c>
      <c r="BU97" s="19">
        <v>22</v>
      </c>
      <c r="BV97" s="19">
        <v>46</v>
      </c>
      <c r="BW97" s="19">
        <v>70</v>
      </c>
      <c r="BX97" s="19">
        <v>62</v>
      </c>
      <c r="BY97" s="19">
        <v>58</v>
      </c>
      <c r="BZ97" s="19">
        <v>47</v>
      </c>
      <c r="CA97" s="19">
        <v>25</v>
      </c>
      <c r="CB97" s="19">
        <v>19</v>
      </c>
      <c r="CC97" s="19">
        <v>21</v>
      </c>
      <c r="CD97" s="19">
        <v>431</v>
      </c>
      <c r="CE97" s="35">
        <f t="shared" si="48"/>
        <v>30.333333333333332</v>
      </c>
      <c r="CF97" s="35">
        <f t="shared" si="49"/>
        <v>19.333333333333332</v>
      </c>
      <c r="CG97" s="35">
        <f t="shared" si="50"/>
        <v>30.666666666666668</v>
      </c>
      <c r="CH97" s="35">
        <f t="shared" si="51"/>
        <v>63.333333333333336</v>
      </c>
      <c r="CI97" s="19">
        <v>510</v>
      </c>
      <c r="CJ97" s="19">
        <v>-24.4</v>
      </c>
      <c r="CK97" s="19">
        <v>-20.7</v>
      </c>
      <c r="CL97" s="19">
        <v>-14.3</v>
      </c>
      <c r="CM97" s="19">
        <v>-3.1</v>
      </c>
      <c r="CN97" s="19">
        <v>3.8</v>
      </c>
      <c r="CO97" s="19">
        <v>8.9</v>
      </c>
      <c r="CP97" s="19">
        <v>11.4</v>
      </c>
      <c r="CQ97" s="19">
        <v>10</v>
      </c>
      <c r="CR97" s="19">
        <v>4.5</v>
      </c>
      <c r="CS97" s="19">
        <v>-1.2</v>
      </c>
      <c r="CT97" s="19">
        <v>-10.5</v>
      </c>
      <c r="CU97" s="19">
        <v>-19.5</v>
      </c>
      <c r="CV97" s="19">
        <v>-13.8</v>
      </c>
      <c r="CW97" s="19">
        <v>-9.3000000000000007</v>
      </c>
      <c r="CX97" s="19">
        <v>-3</v>
      </c>
      <c r="CY97" s="19">
        <v>8.1999999999999993</v>
      </c>
      <c r="CZ97" s="19">
        <v>17</v>
      </c>
      <c r="DA97" s="19">
        <v>21.9</v>
      </c>
      <c r="DB97" s="19">
        <v>24.7</v>
      </c>
      <c r="DC97" s="19">
        <v>23.8</v>
      </c>
      <c r="DD97" s="19">
        <v>17.100000000000001</v>
      </c>
      <c r="DE97" s="19">
        <v>10.199999999999999</v>
      </c>
      <c r="DF97" s="19">
        <v>-1.6</v>
      </c>
      <c r="DG97" s="19">
        <v>-9.6999999999999993</v>
      </c>
      <c r="DH97" s="21">
        <v>1.3</v>
      </c>
      <c r="DI97" s="21">
        <v>-19.100000000000001</v>
      </c>
      <c r="DJ97" s="21">
        <v>-15</v>
      </c>
      <c r="DK97" s="21">
        <v>-8.6999999999999993</v>
      </c>
      <c r="DL97" s="21">
        <v>2.5</v>
      </c>
      <c r="DM97" s="21">
        <v>10.4</v>
      </c>
      <c r="DN97" s="21">
        <v>15.4</v>
      </c>
      <c r="DO97" s="21">
        <v>18</v>
      </c>
      <c r="DP97" s="21">
        <v>16.899999999999999</v>
      </c>
      <c r="DQ97" s="21">
        <v>10.8</v>
      </c>
      <c r="DR97" s="21">
        <v>4.5</v>
      </c>
      <c r="DS97" s="21">
        <v>-6.1</v>
      </c>
      <c r="DT97" s="21">
        <v>-14.6</v>
      </c>
      <c r="DU97" s="35">
        <f t="shared" si="82"/>
        <v>3.0666666666666669</v>
      </c>
      <c r="DV97" s="35">
        <f t="shared" si="83"/>
        <v>-16.233333333333334</v>
      </c>
      <c r="DW97" s="35">
        <f t="shared" si="84"/>
        <v>1.4000000000000004</v>
      </c>
      <c r="DX97" s="35">
        <f t="shared" si="85"/>
        <v>16.766666666666666</v>
      </c>
      <c r="DY97" s="28">
        <v>3.0083333333333329</v>
      </c>
      <c r="DZ97" s="28">
        <v>7</v>
      </c>
      <c r="EA97" s="28">
        <v>7.1999999999999993</v>
      </c>
      <c r="EB97" s="7">
        <v>22.8</v>
      </c>
      <c r="EC97" s="5">
        <v>22.86</v>
      </c>
      <c r="ED97" s="5"/>
      <c r="EE97" s="28">
        <v>0.33251399999999998</v>
      </c>
      <c r="EF97" s="7">
        <v>120.78</v>
      </c>
      <c r="EG97" s="7">
        <v>9.15</v>
      </c>
      <c r="EH97" s="53">
        <v>2137.8000000000002</v>
      </c>
      <c r="EI97" s="53">
        <v>2046.6</v>
      </c>
      <c r="EJ97" s="7">
        <v>1.0900000000000001</v>
      </c>
      <c r="EK97" s="7"/>
      <c r="EL97" s="7">
        <v>8.9719999999999995</v>
      </c>
      <c r="EM97" s="7">
        <v>0</v>
      </c>
      <c r="EN97" s="7">
        <v>0</v>
      </c>
      <c r="EO97" s="15">
        <v>298.27999999999997</v>
      </c>
      <c r="EP97" s="15">
        <v>332.14</v>
      </c>
      <c r="EQ97" s="15">
        <v>37.6</v>
      </c>
      <c r="ER97" s="15">
        <v>676.7</v>
      </c>
      <c r="ES97" s="15">
        <v>127.3</v>
      </c>
      <c r="ET97" s="15">
        <v>176.17</v>
      </c>
      <c r="EU97" s="15">
        <v>58.72</v>
      </c>
      <c r="EV97" s="15">
        <v>45.36</v>
      </c>
      <c r="EW97" s="15">
        <v>31.33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Cavazzin</dc:creator>
  <cp:lastModifiedBy>Microsoft Office User</cp:lastModifiedBy>
  <dcterms:created xsi:type="dcterms:W3CDTF">2016-06-13T10:57:16Z</dcterms:created>
  <dcterms:modified xsi:type="dcterms:W3CDTF">2017-10-20T17:57:22Z</dcterms:modified>
</cp:coreProperties>
</file>