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E:\2博\1湖泊现代过程\GDGTs\盐度篇\Paleo-3\返修\"/>
    </mc:Choice>
  </mc:AlternateContent>
  <xr:revisionPtr revIDLastSave="0" documentId="8_{5E1420EB-E25D-436E-A49F-6430B7A5A015}" xr6:coauthVersionLast="47" xr6:coauthVersionMax="47" xr10:uidLastSave="{00000000-0000-0000-0000-000000000000}"/>
  <bookViews>
    <workbookView xWindow="930" yWindow="270" windowWidth="19110" windowHeight="15315" xr2:uid="{00000000-000D-0000-FFFF-FFFF00000000}"/>
  </bookViews>
  <sheets>
    <sheet name="Summary" sheetId="6" r:id="rId1"/>
    <sheet name="Temperature" sheetId="5" r:id="rId2"/>
    <sheet name="pH comparison" sheetId="3" r:id="rId3"/>
    <sheet name="DO comparison" sheetId="4" r:id="rId4"/>
    <sheet name="Salinity comparison"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3" i="4" l="1"/>
  <c r="I4" i="4"/>
  <c r="I5" i="4"/>
  <c r="I6" i="4"/>
  <c r="I7" i="4"/>
  <c r="I8" i="4"/>
  <c r="I9" i="4"/>
  <c r="I10" i="4"/>
  <c r="I11" i="4"/>
  <c r="I12" i="4"/>
  <c r="I13" i="4"/>
  <c r="I14" i="4"/>
  <c r="I15" i="4"/>
  <c r="I16" i="4"/>
  <c r="I17" i="4"/>
  <c r="I18" i="4"/>
  <c r="I26" i="4"/>
  <c r="I27" i="4"/>
  <c r="I28" i="4"/>
  <c r="I39" i="4"/>
  <c r="I40" i="4"/>
  <c r="I41" i="4"/>
  <c r="I42" i="4"/>
  <c r="I43" i="4"/>
  <c r="I45" i="4"/>
  <c r="I46" i="4"/>
  <c r="I47" i="4"/>
  <c r="I49" i="4"/>
  <c r="I50" i="4"/>
  <c r="I51" i="4"/>
  <c r="I54" i="4"/>
  <c r="I55" i="4"/>
  <c r="I56" i="4"/>
  <c r="I57" i="4"/>
  <c r="I60" i="4"/>
  <c r="I61" i="4"/>
  <c r="I62" i="4"/>
  <c r="I65" i="4"/>
  <c r="I67" i="4"/>
  <c r="I68" i="4"/>
  <c r="I73" i="4"/>
  <c r="I77" i="4"/>
  <c r="I78" i="4"/>
  <c r="I79" i="4"/>
  <c r="I80" i="4"/>
  <c r="I81" i="4"/>
  <c r="I82" i="4"/>
  <c r="I84" i="4"/>
  <c r="I85" i="4"/>
  <c r="I86" i="4"/>
  <c r="I87" i="4"/>
  <c r="I88" i="4"/>
  <c r="I89" i="4"/>
  <c r="I90" i="4"/>
  <c r="I91" i="4"/>
  <c r="I92" i="4"/>
  <c r="I93" i="4"/>
  <c r="I96" i="4"/>
  <c r="I97" i="4"/>
  <c r="I98" i="4"/>
  <c r="I99" i="4"/>
  <c r="I100" i="4"/>
  <c r="I101" i="4"/>
  <c r="I102" i="4"/>
  <c r="I103" i="4"/>
  <c r="I104" i="4"/>
  <c r="I105" i="4"/>
  <c r="I106" i="4"/>
  <c r="I107" i="4"/>
  <c r="I108" i="4"/>
  <c r="I109" i="4"/>
  <c r="I2" i="4"/>
  <c r="G19" i="4"/>
  <c r="I19" i="4" s="1"/>
  <c r="G20" i="4"/>
  <c r="I20" i="4" s="1"/>
  <c r="G21" i="4"/>
  <c r="I21" i="4" s="1"/>
  <c r="G22" i="4"/>
  <c r="I22" i="4" s="1"/>
  <c r="G23" i="4"/>
  <c r="I23" i="4" s="1"/>
  <c r="G24" i="4"/>
  <c r="I24" i="4" s="1"/>
  <c r="G25" i="4"/>
  <c r="I25" i="4" s="1"/>
  <c r="G29" i="4"/>
  <c r="I29" i="4" s="1"/>
  <c r="G30" i="4"/>
  <c r="I30" i="4" s="1"/>
  <c r="G31" i="4"/>
  <c r="I31" i="4" s="1"/>
  <c r="G32" i="4"/>
  <c r="I32" i="4" s="1"/>
  <c r="G33" i="4"/>
  <c r="I33" i="4" s="1"/>
  <c r="G34" i="4"/>
  <c r="I34" i="4" s="1"/>
  <c r="G35" i="4"/>
  <c r="I35" i="4" s="1"/>
  <c r="G36" i="4"/>
  <c r="I36" i="4" s="1"/>
  <c r="G37" i="4"/>
  <c r="I37" i="4" s="1"/>
  <c r="G38" i="4"/>
  <c r="I38" i="4" s="1"/>
  <c r="G44" i="4"/>
  <c r="I44" i="4" s="1"/>
  <c r="G48" i="4"/>
  <c r="I48" i="4" s="1"/>
  <c r="G53" i="4"/>
  <c r="I53" i="4" s="1"/>
  <c r="G58" i="4"/>
  <c r="I58" i="4" s="1"/>
  <c r="G59" i="4"/>
  <c r="I59" i="4" s="1"/>
  <c r="G64" i="4"/>
  <c r="I64" i="4" s="1"/>
  <c r="G66" i="4"/>
  <c r="I66" i="4" s="1"/>
  <c r="G69" i="4"/>
  <c r="I69" i="4" s="1"/>
  <c r="G70" i="4"/>
  <c r="I70" i="4" s="1"/>
  <c r="G71" i="4"/>
  <c r="I71" i="4" s="1"/>
  <c r="G72" i="4"/>
  <c r="I72" i="4" s="1"/>
  <c r="G74" i="4"/>
  <c r="I74" i="4" s="1"/>
  <c r="G75" i="4"/>
  <c r="I75" i="4" s="1"/>
  <c r="G76" i="4"/>
  <c r="I76" i="4" s="1"/>
  <c r="G83" i="4"/>
  <c r="I83" i="4" s="1"/>
  <c r="G94" i="4"/>
  <c r="I94" i="4" s="1"/>
  <c r="G95" i="4"/>
  <c r="I95" i="4" s="1"/>
  <c r="L3" i="3"/>
  <c r="L4" i="3"/>
  <c r="L5" i="3"/>
  <c r="L6" i="3"/>
  <c r="L7" i="3"/>
  <c r="L8" i="3"/>
  <c r="L9" i="3"/>
  <c r="L10" i="3"/>
  <c r="L11" i="3"/>
  <c r="L12" i="3"/>
  <c r="L13" i="3"/>
  <c r="L14" i="3"/>
  <c r="L15" i="3"/>
  <c r="L16" i="3"/>
  <c r="L17" i="3"/>
  <c r="L18" i="3"/>
  <c r="L19" i="3"/>
  <c r="L20"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1" i="3"/>
  <c r="L92" i="3"/>
  <c r="L93" i="3"/>
  <c r="L94" i="3"/>
  <c r="L95" i="3"/>
  <c r="L96" i="3"/>
  <c r="L97" i="3"/>
  <c r="L98" i="3"/>
  <c r="L99" i="3"/>
  <c r="L100" i="3"/>
  <c r="L101" i="3"/>
  <c r="L102" i="3"/>
  <c r="L103" i="3"/>
  <c r="L104" i="3"/>
  <c r="L105" i="3"/>
  <c r="L106" i="3"/>
  <c r="L107" i="3"/>
  <c r="L108" i="3"/>
  <c r="L109" i="3"/>
  <c r="L2" i="3"/>
  <c r="V28" i="2"/>
  <c r="V29" i="2"/>
  <c r="V39" i="2"/>
  <c r="V40" i="2"/>
  <c r="V41" i="2"/>
  <c r="V42" i="2"/>
  <c r="V49" i="2"/>
  <c r="V50" i="2"/>
  <c r="V51" i="2"/>
  <c r="V53" i="2"/>
  <c r="V63" i="2"/>
  <c r="V65" i="2"/>
  <c r="V67" i="2"/>
  <c r="V75" i="2"/>
  <c r="V77" i="2"/>
  <c r="V78" i="2"/>
  <c r="V89" i="2"/>
  <c r="V100" i="2"/>
  <c r="V108" i="2"/>
  <c r="T3" i="2"/>
  <c r="V3" i="2" s="1"/>
  <c r="T4" i="2"/>
  <c r="V4" i="2" s="1"/>
  <c r="T5" i="2"/>
  <c r="V5" i="2" s="1"/>
  <c r="T6" i="2"/>
  <c r="V6" i="2" s="1"/>
  <c r="T7" i="2"/>
  <c r="V7" i="2" s="1"/>
  <c r="T8" i="2"/>
  <c r="V8" i="2" s="1"/>
  <c r="T9" i="2"/>
  <c r="V9" i="2" s="1"/>
  <c r="T10" i="2"/>
  <c r="V10" i="2" s="1"/>
  <c r="T11" i="2"/>
  <c r="V11" i="2" s="1"/>
  <c r="T12" i="2"/>
  <c r="V12" i="2" s="1"/>
  <c r="T13" i="2"/>
  <c r="V13" i="2" s="1"/>
  <c r="T14" i="2"/>
  <c r="V14" i="2" s="1"/>
  <c r="T15" i="2"/>
  <c r="V15" i="2" s="1"/>
  <c r="T16" i="2"/>
  <c r="V16" i="2" s="1"/>
  <c r="T17" i="2"/>
  <c r="V17" i="2" s="1"/>
  <c r="T18" i="2"/>
  <c r="V18" i="2" s="1"/>
  <c r="T19" i="2"/>
  <c r="V19" i="2" s="1"/>
  <c r="T20" i="2"/>
  <c r="V20" i="2" s="1"/>
  <c r="T21" i="2"/>
  <c r="V21" i="2" s="1"/>
  <c r="T22" i="2"/>
  <c r="V22" i="2" s="1"/>
  <c r="T23" i="2"/>
  <c r="V23" i="2" s="1"/>
  <c r="T24" i="2"/>
  <c r="V24" i="2" s="1"/>
  <c r="T25" i="2"/>
  <c r="V25" i="2" s="1"/>
  <c r="T26" i="2"/>
  <c r="V26" i="2" s="1"/>
  <c r="T27" i="2"/>
  <c r="V27" i="2" s="1"/>
  <c r="T29" i="2"/>
  <c r="T30" i="2"/>
  <c r="V30" i="2" s="1"/>
  <c r="T31" i="2"/>
  <c r="V31" i="2" s="1"/>
  <c r="T32" i="2"/>
  <c r="V32" i="2" s="1"/>
  <c r="T33" i="2"/>
  <c r="V33" i="2" s="1"/>
  <c r="T34" i="2"/>
  <c r="V34" i="2" s="1"/>
  <c r="T35" i="2"/>
  <c r="V35" i="2" s="1"/>
  <c r="T36" i="2"/>
  <c r="V36" i="2" s="1"/>
  <c r="T37" i="2"/>
  <c r="V37" i="2" s="1"/>
  <c r="T38" i="2"/>
  <c r="V38" i="2" s="1"/>
  <c r="T39" i="2"/>
  <c r="T43" i="2"/>
  <c r="V43" i="2" s="1"/>
  <c r="T44" i="2"/>
  <c r="V44" i="2" s="1"/>
  <c r="T45" i="2"/>
  <c r="V45" i="2" s="1"/>
  <c r="T46" i="2"/>
  <c r="V46" i="2" s="1"/>
  <c r="T47" i="2"/>
  <c r="V47" i="2" s="1"/>
  <c r="T48" i="2"/>
  <c r="V48" i="2" s="1"/>
  <c r="T52" i="2"/>
  <c r="V52" i="2" s="1"/>
  <c r="T53" i="2"/>
  <c r="T54" i="2"/>
  <c r="V54" i="2" s="1"/>
  <c r="T55" i="2"/>
  <c r="V55" i="2" s="1"/>
  <c r="T56" i="2"/>
  <c r="V56" i="2" s="1"/>
  <c r="T57" i="2"/>
  <c r="V57" i="2" s="1"/>
  <c r="T58" i="2"/>
  <c r="V58" i="2" s="1"/>
  <c r="T59" i="2"/>
  <c r="V59" i="2" s="1"/>
  <c r="T60" i="2"/>
  <c r="V60" i="2" s="1"/>
  <c r="T61" i="2"/>
  <c r="V61" i="2" s="1"/>
  <c r="T62" i="2"/>
  <c r="V62" i="2" s="1"/>
  <c r="T64" i="2"/>
  <c r="V64" i="2" s="1"/>
  <c r="T65" i="2"/>
  <c r="T66" i="2"/>
  <c r="V66" i="2" s="1"/>
  <c r="T68" i="2"/>
  <c r="V68" i="2" s="1"/>
  <c r="T69" i="2"/>
  <c r="V69" i="2" s="1"/>
  <c r="T70" i="2"/>
  <c r="V70" i="2" s="1"/>
  <c r="T71" i="2"/>
  <c r="V71" i="2" s="1"/>
  <c r="T72" i="2"/>
  <c r="V72" i="2" s="1"/>
  <c r="T73" i="2"/>
  <c r="V73" i="2" s="1"/>
  <c r="T74" i="2"/>
  <c r="V74" i="2" s="1"/>
  <c r="T75" i="2"/>
  <c r="T76" i="2"/>
  <c r="V76" i="2" s="1"/>
  <c r="T79" i="2"/>
  <c r="V79" i="2" s="1"/>
  <c r="T80" i="2"/>
  <c r="V80" i="2" s="1"/>
  <c r="T81" i="2"/>
  <c r="V81" i="2" s="1"/>
  <c r="T82" i="2"/>
  <c r="V82" i="2" s="1"/>
  <c r="T83" i="2"/>
  <c r="V83" i="2" s="1"/>
  <c r="T84" i="2"/>
  <c r="V84" i="2" s="1"/>
  <c r="T85" i="2"/>
  <c r="V85" i="2" s="1"/>
  <c r="T86" i="2"/>
  <c r="V86" i="2" s="1"/>
  <c r="T87" i="2"/>
  <c r="V87" i="2" s="1"/>
  <c r="T88" i="2"/>
  <c r="V88" i="2" s="1"/>
  <c r="T89" i="2"/>
  <c r="T90" i="2"/>
  <c r="V90" i="2" s="1"/>
  <c r="T91" i="2"/>
  <c r="V91" i="2" s="1"/>
  <c r="T92" i="2"/>
  <c r="V92" i="2" s="1"/>
  <c r="T93" i="2"/>
  <c r="V93" i="2" s="1"/>
  <c r="T94" i="2"/>
  <c r="V94" i="2" s="1"/>
  <c r="T95" i="2"/>
  <c r="V95" i="2" s="1"/>
  <c r="T96" i="2"/>
  <c r="V96" i="2" s="1"/>
  <c r="T97" i="2"/>
  <c r="V97" i="2" s="1"/>
  <c r="T98" i="2"/>
  <c r="V98" i="2" s="1"/>
  <c r="T99" i="2"/>
  <c r="V99" i="2" s="1"/>
  <c r="T101" i="2"/>
  <c r="V101" i="2" s="1"/>
  <c r="T102" i="2"/>
  <c r="V102" i="2" s="1"/>
  <c r="T103" i="2"/>
  <c r="V103" i="2" s="1"/>
  <c r="T104" i="2"/>
  <c r="V104" i="2" s="1"/>
  <c r="T105" i="2"/>
  <c r="V105" i="2" s="1"/>
  <c r="T106" i="2"/>
  <c r="V106" i="2" s="1"/>
  <c r="T107" i="2"/>
  <c r="V107" i="2" s="1"/>
  <c r="T109" i="2"/>
  <c r="V109" i="2" s="1"/>
  <c r="T2" i="2"/>
  <c r="V2" i="2" s="1"/>
  <c r="S25" i="2"/>
  <c r="J83" i="3"/>
  <c r="J84" i="3"/>
  <c r="J3" i="3"/>
  <c r="J4" i="3"/>
  <c r="J5" i="3"/>
  <c r="J6" i="3"/>
  <c r="J7" i="3"/>
  <c r="J8" i="3"/>
  <c r="J9" i="3"/>
  <c r="J10" i="3"/>
  <c r="J11" i="3"/>
  <c r="J12" i="3"/>
  <c r="J13" i="3"/>
  <c r="J14" i="3"/>
  <c r="J15" i="3"/>
  <c r="J16" i="3"/>
  <c r="J17" i="3"/>
  <c r="J18" i="3"/>
  <c r="J19" i="3"/>
  <c r="J20" i="3"/>
  <c r="J22" i="3"/>
  <c r="J23" i="3"/>
  <c r="J25" i="3"/>
  <c r="J26" i="3"/>
  <c r="J27" i="3"/>
  <c r="J29" i="3"/>
  <c r="J30" i="3"/>
  <c r="J31" i="3"/>
  <c r="J32" i="3"/>
  <c r="J33" i="3"/>
  <c r="J36" i="3"/>
  <c r="J37" i="3"/>
  <c r="J38" i="3"/>
  <c r="J39" i="3"/>
  <c r="J44" i="3"/>
  <c r="J45" i="3"/>
  <c r="J46" i="3"/>
  <c r="J47" i="3"/>
  <c r="J48" i="3"/>
  <c r="J52" i="3"/>
  <c r="J53" i="3"/>
  <c r="J54" i="3"/>
  <c r="J55" i="3"/>
  <c r="J58" i="3"/>
  <c r="J59" i="3"/>
  <c r="J60" i="3"/>
  <c r="J61" i="3"/>
  <c r="J62" i="3"/>
  <c r="J64" i="3"/>
  <c r="J65" i="3"/>
  <c r="J66" i="3"/>
  <c r="J68" i="3"/>
  <c r="J69" i="3"/>
  <c r="J70" i="3"/>
  <c r="J73" i="3"/>
  <c r="J74" i="3"/>
  <c r="J75" i="3"/>
  <c r="J76" i="3"/>
  <c r="J81" i="3"/>
  <c r="J85" i="3"/>
  <c r="J86" i="3"/>
  <c r="J87" i="3"/>
  <c r="J88" i="3"/>
  <c r="J89" i="3"/>
  <c r="J91" i="3"/>
  <c r="J92" i="3"/>
  <c r="J93" i="3"/>
  <c r="J94" i="3"/>
  <c r="J95" i="3"/>
  <c r="J96" i="3"/>
  <c r="J97" i="3"/>
  <c r="J98" i="3"/>
  <c r="J99" i="3"/>
  <c r="J101" i="3"/>
  <c r="J102" i="3"/>
  <c r="J103" i="3"/>
  <c r="J104" i="3"/>
  <c r="J105" i="3"/>
  <c r="J106" i="3"/>
  <c r="J107" i="3"/>
  <c r="J108" i="3"/>
  <c r="J109" i="3"/>
  <c r="J2" i="3"/>
</calcChain>
</file>

<file path=xl/sharedStrings.xml><?xml version="1.0" encoding="utf-8"?>
<sst xmlns="http://schemas.openxmlformats.org/spreadsheetml/2006/main" count="2049" uniqueCount="445">
  <si>
    <t>Lake No.</t>
    <phoneticPr fontId="3" type="noConversion"/>
  </si>
  <si>
    <t>Sample ID</t>
    <phoneticPr fontId="3" type="noConversion"/>
  </si>
  <si>
    <t>Lake Name</t>
    <phoneticPr fontId="3" type="noConversion"/>
  </si>
  <si>
    <t>1-1</t>
    <phoneticPr fontId="3" type="noConversion"/>
  </si>
  <si>
    <t>DRY09-3</t>
  </si>
  <si>
    <t>Tangra Yumco</t>
    <phoneticPr fontId="3" type="noConversion"/>
  </si>
  <si>
    <t>1-2</t>
    <phoneticPr fontId="3" type="noConversion"/>
  </si>
  <si>
    <t>DRY09-4</t>
  </si>
  <si>
    <t>1-3</t>
  </si>
  <si>
    <t>DRY09-12</t>
  </si>
  <si>
    <t>1-4</t>
  </si>
  <si>
    <t>DRY09-14</t>
  </si>
  <si>
    <t>1-5</t>
  </si>
  <si>
    <t>DRY09-15</t>
  </si>
  <si>
    <t>1-6</t>
  </si>
  <si>
    <t>DRY20-1</t>
  </si>
  <si>
    <t>2-1</t>
    <phoneticPr fontId="3" type="noConversion"/>
  </si>
  <si>
    <t>ZRN09-3</t>
  </si>
  <si>
    <t>Zhari Namco</t>
    <phoneticPr fontId="3" type="noConversion"/>
  </si>
  <si>
    <t>2-2</t>
    <phoneticPr fontId="3" type="noConversion"/>
  </si>
  <si>
    <t>ZRN09-5</t>
  </si>
  <si>
    <t>2-3</t>
  </si>
  <si>
    <t>ZRN09-10</t>
  </si>
  <si>
    <t>3-1</t>
    <phoneticPr fontId="3" type="noConversion"/>
  </si>
  <si>
    <t>PY09-16</t>
  </si>
  <si>
    <t>Puma Yumco</t>
    <phoneticPr fontId="3" type="noConversion"/>
  </si>
  <si>
    <t>3-2</t>
    <phoneticPr fontId="3" type="noConversion"/>
  </si>
  <si>
    <t>PY09-45</t>
  </si>
  <si>
    <t>4-1</t>
    <phoneticPr fontId="3" type="noConversion"/>
  </si>
  <si>
    <t>TR12-1</t>
  </si>
  <si>
    <t>Taruo Lake</t>
    <phoneticPr fontId="3" type="noConversion"/>
  </si>
  <si>
    <t>4-2</t>
    <phoneticPr fontId="3" type="noConversion"/>
  </si>
  <si>
    <t>TR12-10</t>
  </si>
  <si>
    <t>4-3</t>
    <phoneticPr fontId="3" type="noConversion"/>
  </si>
  <si>
    <t>TR12-19</t>
  </si>
  <si>
    <t>5-1</t>
    <phoneticPr fontId="3" type="noConversion"/>
  </si>
  <si>
    <t>NG12-12</t>
  </si>
  <si>
    <t>Nam Co</t>
    <phoneticPr fontId="3" type="noConversion"/>
  </si>
  <si>
    <t>5-2</t>
    <phoneticPr fontId="3" type="noConversion"/>
  </si>
  <si>
    <t>NM12-2</t>
  </si>
  <si>
    <t>5-3</t>
    <phoneticPr fontId="3" type="noConversion"/>
  </si>
  <si>
    <t>NM12-16</t>
  </si>
  <si>
    <t>6</t>
    <phoneticPr fontId="4" type="noConversion"/>
  </si>
  <si>
    <t>LC12-1</t>
  </si>
  <si>
    <t>Lang Co</t>
  </si>
  <si>
    <t>7</t>
    <phoneticPr fontId="4" type="noConversion"/>
  </si>
  <si>
    <t>ARJ12-1</t>
  </si>
  <si>
    <t>Angrenjin Co</t>
    <phoneticPr fontId="3" type="noConversion"/>
  </si>
  <si>
    <t>8</t>
  </si>
  <si>
    <t>DJM12-1</t>
  </si>
  <si>
    <t>Dajiamang Co</t>
  </si>
  <si>
    <t>9</t>
  </si>
  <si>
    <t>BG12-1</t>
  </si>
  <si>
    <t>Bangong Lake</t>
  </si>
  <si>
    <t>10</t>
  </si>
  <si>
    <t>SX12-1</t>
  </si>
  <si>
    <t>Songmuxi Co</t>
  </si>
  <si>
    <t>11</t>
  </si>
  <si>
    <t>ZX12-1</t>
  </si>
  <si>
    <t>Zongxiong Co</t>
  </si>
  <si>
    <t>12</t>
  </si>
  <si>
    <t>RB12-1</t>
  </si>
  <si>
    <t>Rebang Co</t>
  </si>
  <si>
    <t>13</t>
  </si>
  <si>
    <t>AW12-1</t>
  </si>
  <si>
    <t>A'ong Co</t>
  </si>
  <si>
    <t>14</t>
  </si>
  <si>
    <t>BRZ12-1</t>
  </si>
  <si>
    <t>15</t>
  </si>
  <si>
    <t>DRB12-1</t>
  </si>
  <si>
    <t>16</t>
  </si>
  <si>
    <t>DW12-1</t>
  </si>
  <si>
    <t>Dawa Lake</t>
  </si>
  <si>
    <t>17-1</t>
    <phoneticPr fontId="3" type="noConversion"/>
  </si>
  <si>
    <t>YB12-1</t>
  </si>
  <si>
    <t>Dibu Co</t>
  </si>
  <si>
    <t>17-2</t>
    <phoneticPr fontId="4" type="noConversion"/>
  </si>
  <si>
    <t>YB12-3</t>
  </si>
  <si>
    <t>18</t>
    <phoneticPr fontId="3" type="noConversion"/>
  </si>
  <si>
    <t>QIG12-1</t>
  </si>
  <si>
    <t>Qige Co</t>
  </si>
  <si>
    <t>19</t>
    <phoneticPr fontId="3" type="noConversion"/>
  </si>
  <si>
    <t>AG12-1</t>
  </si>
  <si>
    <t>Caiji Co</t>
  </si>
  <si>
    <t>20</t>
  </si>
  <si>
    <t>ZN12-1</t>
  </si>
  <si>
    <t>Zhangnai Co</t>
  </si>
  <si>
    <t>21</t>
  </si>
  <si>
    <t>GM12-1</t>
  </si>
  <si>
    <t>Gemang Co</t>
  </si>
  <si>
    <t>22</t>
  </si>
  <si>
    <t>DZ12-1</t>
  </si>
  <si>
    <t>Dagze Lake</t>
    <phoneticPr fontId="3" type="noConversion"/>
  </si>
  <si>
    <t>23-1</t>
    <phoneticPr fontId="3" type="noConversion"/>
  </si>
  <si>
    <t>QG12-3</t>
  </si>
  <si>
    <t>Lake Jargö</t>
  </si>
  <si>
    <t>23-2</t>
    <phoneticPr fontId="3" type="noConversion"/>
  </si>
  <si>
    <t>QG19-1</t>
  </si>
  <si>
    <t>24</t>
    <phoneticPr fontId="3" type="noConversion"/>
  </si>
  <si>
    <t>LW12-1</t>
  </si>
  <si>
    <t>25</t>
    <phoneticPr fontId="3" type="noConversion"/>
  </si>
  <si>
    <t>QC12-1</t>
  </si>
  <si>
    <t>26</t>
  </si>
  <si>
    <t>DX13-3</t>
    <phoneticPr fontId="3" type="noConversion"/>
  </si>
  <si>
    <t>27</t>
  </si>
  <si>
    <t>BRLC13-1</t>
    <phoneticPr fontId="3" type="noConversion"/>
  </si>
  <si>
    <t>28</t>
  </si>
  <si>
    <t>MC14-2</t>
  </si>
  <si>
    <t>Mang Co (Mangkang)</t>
    <phoneticPr fontId="3" type="noConversion"/>
  </si>
  <si>
    <t>29</t>
  </si>
  <si>
    <t>BD15-3</t>
  </si>
  <si>
    <t>Bangda Lake</t>
  </si>
  <si>
    <t>30</t>
  </si>
  <si>
    <t>LM15-1</t>
  </si>
  <si>
    <t>31</t>
  </si>
  <si>
    <t>MC15-1</t>
  </si>
  <si>
    <t>Mang Co</t>
  </si>
  <si>
    <t>32</t>
  </si>
  <si>
    <t>AKSQ15-3</t>
    <phoneticPr fontId="3" type="noConversion"/>
  </si>
  <si>
    <t>33</t>
  </si>
  <si>
    <t>GZ15-1</t>
  </si>
  <si>
    <t>Gozha Co</t>
  </si>
  <si>
    <t>34</t>
  </si>
  <si>
    <t>XX15-1</t>
  </si>
  <si>
    <t>Xinxing Lake</t>
  </si>
  <si>
    <t>35</t>
  </si>
  <si>
    <t>DSD16-1</t>
  </si>
  <si>
    <t>Dorsoidong Co</t>
    <phoneticPr fontId="3" type="noConversion"/>
  </si>
  <si>
    <t>36</t>
  </si>
  <si>
    <t>CBZ16-1</t>
  </si>
  <si>
    <t>Chibzhang Co</t>
  </si>
  <si>
    <t>37</t>
  </si>
  <si>
    <t>DGCR16-1</t>
    <phoneticPr fontId="3" type="noConversion"/>
  </si>
  <si>
    <t>38</t>
  </si>
  <si>
    <t>CE17-04</t>
  </si>
  <si>
    <t>Tso Ngon</t>
  </si>
  <si>
    <t>39-1</t>
    <phoneticPr fontId="3" type="noConversion"/>
  </si>
  <si>
    <t>GR17-1</t>
  </si>
  <si>
    <t>39-2</t>
    <phoneticPr fontId="3" type="noConversion"/>
  </si>
  <si>
    <t>GR17-2</t>
  </si>
  <si>
    <t>40</t>
    <phoneticPr fontId="3" type="noConversion"/>
  </si>
  <si>
    <t>ALR17-1</t>
    <phoneticPr fontId="3" type="noConversion"/>
  </si>
  <si>
    <t>41</t>
    <phoneticPr fontId="3" type="noConversion"/>
  </si>
  <si>
    <t>RQXB17-1</t>
  </si>
  <si>
    <t>Rengqingxiubu Lake</t>
  </si>
  <si>
    <t>42</t>
  </si>
  <si>
    <t>MPY17-1</t>
    <phoneticPr fontId="3" type="noConversion"/>
  </si>
  <si>
    <t>43</t>
  </si>
  <si>
    <t>LA17-1</t>
  </si>
  <si>
    <t>44-1</t>
    <phoneticPr fontId="3" type="noConversion"/>
  </si>
  <si>
    <t>SL18-10</t>
  </si>
  <si>
    <t>Siling Co</t>
  </si>
  <si>
    <t>44-2</t>
    <phoneticPr fontId="3" type="noConversion"/>
  </si>
  <si>
    <t>SL18-35</t>
  </si>
  <si>
    <t>44-3</t>
  </si>
  <si>
    <t>SL18-42</t>
  </si>
  <si>
    <t>45</t>
    <phoneticPr fontId="3" type="noConversion"/>
  </si>
  <si>
    <t>AZ18-1</t>
    <phoneticPr fontId="3" type="noConversion"/>
  </si>
  <si>
    <t>Angzi Co</t>
    <phoneticPr fontId="3" type="noConversion"/>
  </si>
  <si>
    <t>46</t>
    <phoneticPr fontId="3" type="noConversion"/>
  </si>
  <si>
    <t>DC18-1</t>
  </si>
  <si>
    <t>Tong Tso</t>
  </si>
  <si>
    <t>47</t>
  </si>
  <si>
    <t>CM18-1</t>
    <phoneticPr fontId="3" type="noConversion"/>
  </si>
  <si>
    <t>48</t>
  </si>
  <si>
    <t>LG18-1</t>
  </si>
  <si>
    <t>Lagkor Co</t>
  </si>
  <si>
    <t>49</t>
  </si>
  <si>
    <t>LMJD18-1</t>
  </si>
  <si>
    <t>50</t>
  </si>
  <si>
    <t>JZCK18-1</t>
  </si>
  <si>
    <t>51</t>
  </si>
  <si>
    <t>DJ18-1</t>
  </si>
  <si>
    <t>Dajia Lake</t>
  </si>
  <si>
    <t>52</t>
  </si>
  <si>
    <t>CE 18-1</t>
  </si>
  <si>
    <t>Tso Ngon (Naqu)</t>
    <phoneticPr fontId="3" type="noConversion"/>
  </si>
  <si>
    <t>53</t>
  </si>
  <si>
    <t>NRP18-1</t>
  </si>
  <si>
    <t>Neri Pumco</t>
  </si>
  <si>
    <t>54</t>
  </si>
  <si>
    <t xml:space="preserve">CN 18-1 </t>
  </si>
  <si>
    <t>Cona</t>
  </si>
  <si>
    <t>55</t>
  </si>
  <si>
    <t>DongC18-1</t>
  </si>
  <si>
    <t>56</t>
  </si>
  <si>
    <t>PC18-1</t>
  </si>
  <si>
    <t>Pung Co</t>
    <phoneticPr fontId="3" type="noConversion"/>
  </si>
  <si>
    <t>57</t>
  </si>
  <si>
    <t>DR18-1</t>
  </si>
  <si>
    <t>Darao Co</t>
  </si>
  <si>
    <t>58</t>
  </si>
  <si>
    <t>BMC18-1</t>
  </si>
  <si>
    <t>Bam Co</t>
    <phoneticPr fontId="3" type="noConversion"/>
  </si>
  <si>
    <t>59</t>
  </si>
  <si>
    <t>YQ19-1</t>
  </si>
  <si>
    <t>Yoqag Co</t>
  </si>
  <si>
    <t>60</t>
  </si>
  <si>
    <t>MJ19-1</t>
  </si>
  <si>
    <t>Mugqu Co</t>
  </si>
  <si>
    <t>61</t>
  </si>
  <si>
    <t>GM19-1</t>
  </si>
  <si>
    <t>Gomang Co</t>
  </si>
  <si>
    <t>62</t>
  </si>
  <si>
    <t>WR19-1</t>
  </si>
  <si>
    <t>Urru Co</t>
    <phoneticPr fontId="3" type="noConversion"/>
  </si>
  <si>
    <t>63</t>
  </si>
  <si>
    <t>SB19-1</t>
  </si>
  <si>
    <t>Serbug Co</t>
  </si>
  <si>
    <t>64</t>
  </si>
  <si>
    <t>NEM19-1</t>
    <phoneticPr fontId="3" type="noConversion"/>
  </si>
  <si>
    <t>65</t>
  </si>
  <si>
    <t>QX19-1</t>
  </si>
  <si>
    <t>Kyebxang Co</t>
    <phoneticPr fontId="3" type="noConversion"/>
  </si>
  <si>
    <t>66-1</t>
    <phoneticPr fontId="3" type="noConversion"/>
  </si>
  <si>
    <t>YZY19-1</t>
  </si>
  <si>
    <t>Yamdrok Lake</t>
  </si>
  <si>
    <t>66-2</t>
    <phoneticPr fontId="3" type="noConversion"/>
  </si>
  <si>
    <t>YZY 19-2</t>
  </si>
  <si>
    <t>66-3</t>
  </si>
  <si>
    <t>YZY19-3</t>
  </si>
  <si>
    <t>67</t>
    <phoneticPr fontId="3" type="noConversion"/>
  </si>
  <si>
    <t>TLS19-1</t>
  </si>
  <si>
    <t>Telashi Lake</t>
  </si>
  <si>
    <t>68-1</t>
    <phoneticPr fontId="3" type="noConversion"/>
  </si>
  <si>
    <t>WLWL19-1</t>
  </si>
  <si>
    <t>Wulanwula Lake</t>
  </si>
  <si>
    <t>68-2</t>
    <phoneticPr fontId="3" type="noConversion"/>
  </si>
  <si>
    <t>WLWL19-2</t>
  </si>
  <si>
    <t>69</t>
    <phoneticPr fontId="3" type="noConversion"/>
  </si>
  <si>
    <t>XJWL19-1</t>
  </si>
  <si>
    <t>70</t>
    <phoneticPr fontId="3" type="noConversion"/>
  </si>
  <si>
    <t>LXWD19-1</t>
  </si>
  <si>
    <t>Lexie Wudan Lake</t>
  </si>
  <si>
    <t>71</t>
  </si>
  <si>
    <t>TY19-1</t>
  </si>
  <si>
    <t>72</t>
  </si>
  <si>
    <t>KKXL19-1</t>
  </si>
  <si>
    <t>73-1</t>
    <phoneticPr fontId="3" type="noConversion"/>
  </si>
  <si>
    <t>ZGT20-1</t>
  </si>
  <si>
    <t>Zigetang Co</t>
  </si>
  <si>
    <t>73-2</t>
    <phoneticPr fontId="3" type="noConversion"/>
  </si>
  <si>
    <t>ZGT20-2</t>
  </si>
  <si>
    <t>74</t>
    <phoneticPr fontId="3" type="noConversion"/>
  </si>
  <si>
    <t>YG20-2</t>
  </si>
  <si>
    <t>Yagain Co</t>
  </si>
  <si>
    <t>75</t>
    <phoneticPr fontId="3" type="noConversion"/>
  </si>
  <si>
    <t>CDCK20-1</t>
  </si>
  <si>
    <t>Yahu Lake</t>
  </si>
  <si>
    <t>76</t>
  </si>
  <si>
    <t>ADE20-1</t>
  </si>
  <si>
    <t>Angda'er Co</t>
  </si>
  <si>
    <t>77</t>
  </si>
  <si>
    <t>PY20-1</t>
  </si>
  <si>
    <t>Pongyin Co</t>
  </si>
  <si>
    <t>78</t>
  </si>
  <si>
    <t>PD20-1</t>
  </si>
  <si>
    <t>Baidoi Co</t>
  </si>
  <si>
    <t>79</t>
  </si>
  <si>
    <t>YBCK20-1</t>
  </si>
  <si>
    <t>Yibug Caka</t>
  </si>
  <si>
    <t>80-1</t>
    <phoneticPr fontId="3" type="noConversion"/>
  </si>
  <si>
    <t>AY20-3</t>
  </si>
  <si>
    <t>Lake Ayakum</t>
  </si>
  <si>
    <t>80-2</t>
    <phoneticPr fontId="3" type="noConversion"/>
  </si>
  <si>
    <t>AY20-5</t>
  </si>
  <si>
    <t>81-1</t>
    <phoneticPr fontId="3" type="noConversion"/>
  </si>
  <si>
    <t>AQ20-1</t>
  </si>
  <si>
    <t>Lake Aqqikkol</t>
    <phoneticPr fontId="3" type="noConversion"/>
  </si>
  <si>
    <t>81-2</t>
    <phoneticPr fontId="3" type="noConversion"/>
  </si>
  <si>
    <t>AQ20-3</t>
  </si>
  <si>
    <t>Lake Aqqikkol</t>
  </si>
  <si>
    <t>81-3</t>
  </si>
  <si>
    <t>AQ20-4</t>
  </si>
  <si>
    <t>82-1</t>
    <phoneticPr fontId="3" type="noConversion"/>
  </si>
  <si>
    <t>JY20-2</t>
  </si>
  <si>
    <t>Jingyu Lake</t>
    <phoneticPr fontId="3" type="noConversion"/>
  </si>
  <si>
    <t>82-2</t>
    <phoneticPr fontId="3" type="noConversion"/>
  </si>
  <si>
    <t>JY20-4</t>
  </si>
  <si>
    <t>Jingyu Lake</t>
  </si>
  <si>
    <t>83</t>
    <phoneticPr fontId="3" type="noConversion"/>
  </si>
  <si>
    <t>ZN20-1</t>
  </si>
  <si>
    <t>Zhuonai Lake</t>
  </si>
  <si>
    <t>Data source(s)</t>
  </si>
  <si>
    <t>Kering Tso</t>
  </si>
  <si>
    <t>Lake Aqqikkol</t>
    <phoneticPr fontId="2" type="noConversion"/>
  </si>
  <si>
    <t>Taiyang Lake</t>
    <phoneticPr fontId="2" type="noConversion"/>
  </si>
  <si>
    <t>Hoh Xil Lake</t>
    <phoneticPr fontId="2" type="noConversion"/>
  </si>
  <si>
    <t>Xijir Ulan Lake</t>
    <phoneticPr fontId="2" type="noConversion"/>
  </si>
  <si>
    <t>Yamdrok Lake</t>
    <phoneticPr fontId="2" type="noConversion"/>
  </si>
  <si>
    <t>Aksai Chin Lake</t>
    <phoneticPr fontId="2" type="noConversion"/>
  </si>
  <si>
    <t>Longmu Lake</t>
    <phoneticPr fontId="2" type="noConversion"/>
  </si>
  <si>
    <t>Dogaicorng Qangco</t>
    <phoneticPr fontId="2" type="noConversion"/>
  </si>
  <si>
    <t>Darebu Co</t>
    <phoneticPr fontId="2" type="noConversion"/>
  </si>
  <si>
    <t>Bero Zeco</t>
    <phoneticPr fontId="2" type="noConversion"/>
  </si>
  <si>
    <t>Longwe Lake</t>
    <phoneticPr fontId="2" type="noConversion"/>
  </si>
  <si>
    <t>Daxiong Lake</t>
    <phoneticPr fontId="2" type="noConversion"/>
  </si>
  <si>
    <t>Burog Co</t>
    <phoneticPr fontId="2" type="noConversion"/>
  </si>
  <si>
    <t>Dogai Coring</t>
    <phoneticPr fontId="2" type="noConversion"/>
  </si>
  <si>
    <t>Kering Tso</t>
    <phoneticPr fontId="2" type="noConversion"/>
  </si>
  <si>
    <t>Ang Laren Lake</t>
    <phoneticPr fontId="2" type="noConversion"/>
  </si>
  <si>
    <t>Lake Manasarovar</t>
    <phoneticPr fontId="2" type="noConversion"/>
  </si>
  <si>
    <t>Lhanag-tso</t>
    <phoneticPr fontId="2" type="noConversion"/>
  </si>
  <si>
    <t>Jieze Caka</t>
    <phoneticPr fontId="2" type="noConversion"/>
  </si>
  <si>
    <t>Cam Co</t>
    <phoneticPr fontId="2" type="noConversion"/>
  </si>
  <si>
    <t>Lumajangdong Co</t>
    <phoneticPr fontId="2" type="noConversion"/>
  </si>
  <si>
    <t>Dung Co</t>
    <phoneticPr fontId="2" type="noConversion"/>
  </si>
  <si>
    <t>Norma Co</t>
    <phoneticPr fontId="2" type="noConversion"/>
  </si>
  <si>
    <t>EC1(ms/cm)</t>
    <phoneticPr fontId="6" type="noConversion"/>
  </si>
  <si>
    <t>Data source(s)</t>
    <phoneticPr fontId="6" type="noConversion"/>
  </si>
  <si>
    <t>Bero Zeco</t>
  </si>
  <si>
    <t>Darebu Co</t>
  </si>
  <si>
    <t>Longwe Lake</t>
  </si>
  <si>
    <t>Dogaicorng Qangco</t>
  </si>
  <si>
    <t>Daxiong Lake</t>
  </si>
  <si>
    <t>Burog Co</t>
  </si>
  <si>
    <t>Longmu Lake</t>
  </si>
  <si>
    <t>Aksai Chin Lake</t>
  </si>
  <si>
    <t>Dogai Coring</t>
  </si>
  <si>
    <t>Ang Laren Lake</t>
  </si>
  <si>
    <t>Lake Manasarovar</t>
  </si>
  <si>
    <t>Lhanag-tso</t>
  </si>
  <si>
    <t>Cam Co</t>
  </si>
  <si>
    <t>Lumajangdong Co</t>
  </si>
  <si>
    <t>Jieze Caka</t>
  </si>
  <si>
    <t>Dung Co</t>
  </si>
  <si>
    <t>Norma Co</t>
  </si>
  <si>
    <t>Xijir Ulan Lake</t>
  </si>
  <si>
    <t>Taiyang Lake</t>
  </si>
  <si>
    <t>Hoh Xil Lake</t>
  </si>
  <si>
    <t>pH2</t>
  </si>
  <si>
    <t>pH3</t>
  </si>
  <si>
    <t>pH4</t>
  </si>
  <si>
    <t>pH1</t>
    <phoneticPr fontId="2" type="noConversion"/>
  </si>
  <si>
    <t>[1]</t>
  </si>
  <si>
    <t>pH5</t>
  </si>
  <si>
    <t>[1, 2]</t>
  </si>
  <si>
    <t>[2]</t>
  </si>
  <si>
    <t>[3]</t>
  </si>
  <si>
    <t>References,</t>
  </si>
  <si>
    <t>[1, 6]</t>
  </si>
  <si>
    <t>[1, 6]</t>
    <phoneticPr fontId="2" type="noConversion"/>
  </si>
  <si>
    <t>[1, 3, 10]</t>
    <phoneticPr fontId="2" type="noConversion"/>
  </si>
  <si>
    <t>[1, 3, 4, 10]</t>
    <phoneticPr fontId="2" type="noConversion"/>
  </si>
  <si>
    <t>[1, 6, 9]</t>
    <phoneticPr fontId="2" type="noConversion"/>
  </si>
  <si>
    <t>[5, 10]</t>
    <phoneticPr fontId="2" type="noConversion"/>
  </si>
  <si>
    <t>[1, 6, 9, 10]</t>
    <phoneticPr fontId="2" type="noConversion"/>
  </si>
  <si>
    <t>[1, 10]</t>
    <phoneticPr fontId="2" type="noConversion"/>
  </si>
  <si>
    <t>[1, 2, 10]</t>
    <phoneticPr fontId="2" type="noConversion"/>
  </si>
  <si>
    <t>[2, 10]</t>
    <phoneticPr fontId="2" type="noConversion"/>
  </si>
  <si>
    <t>[1, 2, 3, 10]</t>
    <phoneticPr fontId="2" type="noConversion"/>
  </si>
  <si>
    <t>[3, 10]</t>
    <phoneticPr fontId="2" type="noConversion"/>
  </si>
  <si>
    <t>[1, 7, 8, 10]</t>
    <phoneticPr fontId="2" type="noConversion"/>
  </si>
  <si>
    <t>[1]</t>
    <phoneticPr fontId="2" type="noConversion"/>
  </si>
  <si>
    <t>[7]Gasse, F., et al., A 13,000-Year Climate Record from Western Tibet. Nature, 1991. 353(6346): p. 742-745.</t>
    <phoneticPr fontId="6" type="noConversion"/>
  </si>
  <si>
    <t>[12]</t>
    <phoneticPr fontId="2" type="noConversion"/>
  </si>
  <si>
    <t>[14]</t>
    <phoneticPr fontId="2" type="noConversion"/>
  </si>
  <si>
    <t>[11]</t>
    <phoneticPr fontId="2" type="noConversion"/>
  </si>
  <si>
    <t>[3]</t>
    <phoneticPr fontId="2" type="noConversion"/>
  </si>
  <si>
    <t>[10]</t>
    <phoneticPr fontId="2" type="noConversion"/>
  </si>
  <si>
    <t>[2]</t>
    <phoneticPr fontId="2" type="noConversion"/>
  </si>
  <si>
    <t>[4]</t>
    <phoneticPr fontId="2" type="noConversion"/>
  </si>
  <si>
    <t>[5]</t>
    <phoneticPr fontId="2" type="noConversion"/>
  </si>
  <si>
    <t>[6]</t>
    <phoneticPr fontId="2" type="noConversion"/>
  </si>
  <si>
    <t>[7]</t>
    <phoneticPr fontId="2" type="noConversion"/>
  </si>
  <si>
    <t>[13]</t>
  </si>
  <si>
    <t>[13]</t>
    <phoneticPr fontId="2" type="noConversion"/>
  </si>
  <si>
    <t>[8]</t>
    <phoneticPr fontId="2" type="noConversion"/>
  </si>
  <si>
    <t>[9]</t>
    <phoneticPr fontId="2" type="noConversion"/>
  </si>
  <si>
    <t>[15]</t>
    <phoneticPr fontId="2" type="noConversion"/>
  </si>
  <si>
    <t>Data source(s)</t>
    <phoneticPr fontId="2" type="noConversion"/>
  </si>
  <si>
    <t>TDS2  (mg/L)</t>
    <phoneticPr fontId="6" type="noConversion"/>
  </si>
  <si>
    <t>TDS1 (mg/L)</t>
    <phoneticPr fontId="6" type="noConversion"/>
  </si>
  <si>
    <t>TDS4 (mg/L, convert from EC)</t>
    <phoneticPr fontId="2" type="noConversion"/>
  </si>
  <si>
    <t>Degrees of mineralization1 (mg/L)</t>
    <phoneticPr fontId="6" type="noConversion"/>
  </si>
  <si>
    <t>EC2(ms/cm)</t>
    <phoneticPr fontId="6" type="noConversion"/>
  </si>
  <si>
    <t>Degrees of mineralization2 (mg/L)</t>
    <phoneticPr fontId="6" type="noConversion"/>
  </si>
  <si>
    <t>[17]</t>
    <phoneticPr fontId="2" type="noConversion"/>
  </si>
  <si>
    <t>TDS3  (mg/L)</t>
    <phoneticPr fontId="6" type="noConversion"/>
  </si>
  <si>
    <t>[16]</t>
    <phoneticPr fontId="2" type="noConversion"/>
  </si>
  <si>
    <t>TDS5 (mg/L, convert from EC)</t>
    <phoneticPr fontId="2" type="noConversion"/>
  </si>
  <si>
    <t>[19]</t>
    <phoneticPr fontId="2" type="noConversion"/>
  </si>
  <si>
    <t>[20]</t>
    <phoneticPr fontId="2" type="noConversion"/>
  </si>
  <si>
    <t>[18]</t>
    <phoneticPr fontId="2" type="noConversion"/>
  </si>
  <si>
    <t>[1, 11]</t>
    <phoneticPr fontId="2" type="noConversion"/>
  </si>
  <si>
    <t>Data source(s)</t>
    <phoneticPr fontId="3" type="noConversion"/>
  </si>
  <si>
    <t>DO1(mg/L)</t>
    <phoneticPr fontId="3" type="noConversion"/>
  </si>
  <si>
    <t>DO2(mg/L)</t>
    <phoneticPr fontId="3" type="noConversion"/>
  </si>
  <si>
    <t>Latitude (N⁰)</t>
    <phoneticPr fontId="3" type="noConversion"/>
  </si>
  <si>
    <t>Longitude (E⁰)</t>
    <phoneticPr fontId="3" type="noConversion"/>
  </si>
  <si>
    <r>
      <t>Water depth (m)</t>
    </r>
    <r>
      <rPr>
        <sz val="9"/>
        <rFont val="宋体"/>
        <family val="3"/>
        <charset val="134"/>
      </rPr>
      <t/>
    </r>
    <phoneticPr fontId="3" type="noConversion"/>
  </si>
  <si>
    <t>Kering Tso</t>
    <phoneticPr fontId="3" type="noConversion"/>
  </si>
  <si>
    <t>Rengqingxiubu Lake</t>
    <phoneticPr fontId="3" type="noConversion"/>
  </si>
  <si>
    <t>Averaged published pH</t>
    <phoneticPr fontId="2" type="noConversion"/>
  </si>
  <si>
    <t>Averaged published salinity (mg/L)</t>
    <phoneticPr fontId="6" type="noConversion"/>
  </si>
  <si>
    <t>Averaged published DO (mg/L)</t>
    <phoneticPr fontId="6" type="noConversion"/>
  </si>
  <si>
    <t>In-situ measured DO (mg/L)</t>
    <phoneticPr fontId="3" type="noConversion"/>
  </si>
  <si>
    <t>Averaged  salinity (mg/L)</t>
    <phoneticPr fontId="6" type="noConversion"/>
  </si>
  <si>
    <t>In-situ measured salinity (mg/L)</t>
    <phoneticPr fontId="6" type="noConversion"/>
  </si>
  <si>
    <t xml:space="preserve">[13] </t>
    <phoneticPr fontId="2" type="noConversion"/>
  </si>
  <si>
    <t>Averaged  pH</t>
    <phoneticPr fontId="6" type="noConversion"/>
  </si>
  <si>
    <t>In-situ measured pH</t>
    <phoneticPr fontId="6" type="noConversion"/>
  </si>
  <si>
    <t>Averaged  DO (mg/L)</t>
    <phoneticPr fontId="6" type="noConversion"/>
  </si>
  <si>
    <t>Averaged  DO (mg/L)</t>
    <phoneticPr fontId="3" type="noConversion"/>
  </si>
  <si>
    <t>Averaged  salinity (mg/L)</t>
    <phoneticPr fontId="3" type="noConversion"/>
  </si>
  <si>
    <t>Averaged  pH</t>
    <phoneticPr fontId="3" type="noConversion"/>
  </si>
  <si>
    <t>References,</t>
    <phoneticPr fontId="6" type="noConversion"/>
  </si>
  <si>
    <t>References,</t>
    <phoneticPr fontId="2" type="noConversion"/>
  </si>
  <si>
    <t>[1]Wang, M., Tian, Q., Li, X., et al., TEX86 as a proxy of lake water pH on the Tibetan Plateau. Palaeogeography, Palaeoclimatology, Palaeoecology, 2020. 538.</t>
    <phoneticPr fontId="6" type="noConversion"/>
  </si>
  <si>
    <t>[2]Gunther, F., Thiele, A., Gleixner, G., et al., Distribution of bacterial and archaeal ether lipids in soils and surface sediments of Tibetan lakes: Implications for GDGT-based proxies in saline high mountain lakes. Organic Geochemistry, 2014. 67: p. 19-30.</t>
    <phoneticPr fontId="6" type="noConversion"/>
  </si>
  <si>
    <t>[3]Lei, Y., Yao, T., Sheng, Y., et al., Characteristics of δ13CDIC in lakes on the Tibetan Plateau and its implications for the carbon cycle. Hydrological Processes, 2012. 26(4): p. 535-543.</t>
    <phoneticPr fontId="6" type="noConversion"/>
  </si>
  <si>
    <t>[4]Chen, F., Feng, J., Hu, H., Relationship between the shell geochemistry of the modern aquatic gastropod Radix and water chemistry of lakes of the Tibetan Plateau. Hydrobiologia, 2016. 771(1): p. 239-254.</t>
    <phoneticPr fontId="6" type="noConversion"/>
  </si>
  <si>
    <t>[5]Conroy, J., Hudson, A., Overpeck, J., et al., The primacy of multidecadal to centennial variability over late-Holocene forced change of the Asian Monsoon on the southern Tibetan Plateau. Earth and Planetary Science Letters, 2017. 458: p. 337-348.</t>
    <phoneticPr fontId="6" type="noConversion"/>
  </si>
  <si>
    <t>[6]Fontes, JC., Gasse, F., Gibert, E., Holocene environmental changes in Lake Bangong basin (Western Tibet). Part 1: Chronology and stable isotopes of carbonates of a Holocene lacustrine core. Palaeogeography, Palaeoclimatology, Palaeoecology, 1996. 120(1-2): p. 25-47.</t>
    <phoneticPr fontId="6" type="noConversion"/>
  </si>
  <si>
    <t>[8]Zheng, X., Zhang, M., Xu, Y., Salt Lakes of China. 2002.</t>
    <phoneticPr fontId="6" type="noConversion"/>
  </si>
  <si>
    <t>[9]Gu, Z., Liu, J., Yuan, B., Lacustrine authigenic deposition expressive of environment and the sediment record from Siling Co, Xizang (Tibet), China. Quaternary Sciences 1994. 5(2), 162-174 (in Chinese with English abstract).</t>
    <phoneticPr fontId="6" type="noConversion"/>
  </si>
  <si>
    <t>[10]Yao, Z., Wang R., Liu, Z., et al., Spatial-temporal patterns of major ion chemistry and its controlling factors in the Manasarovar Basin, Tibet. Journal of Geographical Sciences, 2015, 25(6): 687-700.</t>
    <phoneticPr fontId="6" type="noConversion"/>
  </si>
  <si>
    <t>[13]Wang, S.,Dou, H., China lake records. Beijing: Science Press, 1998. (in Chinese)</t>
    <phoneticPr fontId="6" type="noConversion"/>
  </si>
  <si>
    <t>[1]Wang, S.,Dou, H., China lake records. Beijing: Science Press, 1998. (in Chinese)</t>
    <phoneticPr fontId="6" type="noConversion"/>
  </si>
  <si>
    <t>[14]Li, X.,Wang, M., Zhang, Y., et al., Holocene climatic and environmental change on the western Tibetan Plateau revealed by glycerol dialkyl glycerol tetraethers and leaf wax deuterium-to-hydrogen ratios at Aweng Co[J]. Quaternary Research,2017,87(3):</t>
    <phoneticPr fontId="6" type="noConversion"/>
  </si>
  <si>
    <t>[15]Hu, D., Geochemical characteristics of the water body in the Kekexili region lakes[J].Cceanologia et Limnologia Sinica,1997(02):153-164. (in Chinese)</t>
    <phoneticPr fontId="6" type="noConversion"/>
  </si>
  <si>
    <t>[16]Wang, J., Peng, P., Ma, Q., et al., 2010a. Modern limnological features of Tangra Yumco and Zhari Namco, Tibetan
Plateau. Journal of Lake Sciences, 22(4): 629–632. (in Chinese)</t>
    <phoneticPr fontId="6" type="noConversion"/>
  </si>
  <si>
    <t>[17]Wang, J., Zhu, L., Wang, Y., et al., 2010b. Comparisons between the chemical compositions of lake water, inflowing
river water, and lake sediment in Nam Co, Central Tibetan Plateau, China and their controlling mechanisms.
Journal of Great Lakes Research, 36: 587–595.</t>
    <phoneticPr fontId="6" type="noConversion"/>
  </si>
  <si>
    <t>[18]Wang, J., Peng, P., Ma, Q., et al., 2013. Investigation of water depth, water quality and modern sedimentation rate in
Manasarovar and La’ang Co, Tibet. Journal of Lake Sciences, 25(4): 609–616. (in Chinese)</t>
    <phoneticPr fontId="6" type="noConversion"/>
  </si>
  <si>
    <t>[19]Ju, J., Zhu, L., Wang, J., et al., 2010. Water and sediment chemistry of Lake Pumayum Co, South Tibet, China: Implications for interpreting sediment carbonate. Journal of Paleolimnology, 43: 463–474</t>
    <phoneticPr fontId="6" type="noConversion"/>
  </si>
  <si>
    <t>[20]Sun, R., Zhang, X., Zheng, D., 2013. Spatial variation and its causes of water chemical property in Yamzhog Yumco
Basin, South Tibet. Acta Geographica Sinica, 68(1): 36–44. (in Chinese)</t>
    <phoneticPr fontId="6" type="noConversion"/>
  </si>
  <si>
    <t>[2]Wang, J., Peng, P., Ma, Q., et al., 2013. Investigation of water depth, water quality and modern sedimentation rate in
Manasarovar and La’ang Co, Tibet. Journal of Lake Sciences, 25(4): 609–616. (in Chinese)</t>
    <phoneticPr fontId="6" type="noConversion"/>
  </si>
  <si>
    <t>[2]Lei, Y., Yao, T., Sheng, Y., et al., Characteristics of δ13CDIC in lakes on the Tibetan Plateau and its implications for the carbon cycle. Hydrological Processes, 2012. 26(4): p. 535-543.</t>
    <phoneticPr fontId="6" type="noConversion"/>
  </si>
  <si>
    <t>[3]Chen, F., Feng, J., Hu, H., Relationship between the shell geochemistry of the modern aquatic gastropod Radix and water chemistry of lakes of the Tibetan Plateau. Hydrobiologia, 2016. 771(1): p. 239-254.</t>
    <phoneticPr fontId="6" type="noConversion"/>
  </si>
  <si>
    <t>[4]Conroy, J., Hudson, A., Overpeck, J., et al., The primacy of multidecadal to centennial variability over late-Holocene forced change of the Asian Monsoon on the southern Tibetan Plateau. Earth and Planetary Science Letters, 2017. 458: p. 337-348.</t>
    <phoneticPr fontId="6" type="noConversion"/>
  </si>
  <si>
    <t>[5]Fontes, JC., Gasse, F., Gibert, E., Holocene environmental changes in Lake Bangong basin (Western Tibet). Part 1: Chronology and stable isotopes of carbonates of a Holocene lacustrine core. Palaeogeography, Palaeoclimatology, Palaeoecology, 1996. 120(1-2): p. 25-47.</t>
    <phoneticPr fontId="6" type="noConversion"/>
  </si>
  <si>
    <t>[6]Gunther, F., Thiele, A., Gleixner, G., et al., Distribution of bacterial and archaeal ether lipids in soils and surface sediments of Tibetan lakes: Implications for GDGT-based proxies in saline high mountain lakes. Organic Geochemistry, 2014. 67: p. 19-30.</t>
    <phoneticPr fontId="6" type="noConversion"/>
  </si>
  <si>
    <t>[7]Zheng, M., Liu, X., Zhao, W., Tectonogeochemical and Biological Aspects of Salt Lakes on the Tibetan Plateau. Acta Geologica Sinica, 2007. 81(12): p. 1698-1708.</t>
    <phoneticPr fontId="6" type="noConversion"/>
  </si>
  <si>
    <t>[8]Lee, J., Li, S., Aitchison, JC., OSL dating of paleoshorelines at Lagkor Tso, western Tibet. Quaternary Geochronology, 2009. 4(4): p. 335-343.</t>
    <phoneticPr fontId="6" type="noConversion"/>
  </si>
  <si>
    <t>[9]Gasse, F., Arnold, M., Fontes, JC., et al., A 13,000-Year Climate Record from Western Tibet. Nature, 1991. 353(6346): p. 742-745.</t>
    <phoneticPr fontId="6" type="noConversion"/>
  </si>
  <si>
    <t>[10]Wang, M., Tian, Q., Li, X., et al., TEX86 as a proxy of lake water pH on the Tibetan Plateau. Palaeogeography, Palaeoclimatology, Palaeoecology, 2020. 538.</t>
    <phoneticPr fontId="6" type="noConversion"/>
  </si>
  <si>
    <t>[11]Wang, J., Peng, P., Ma, Q., et al., 2013. Investigation of water depth, water quality and modern sedimentation rate in
Manasarovar and La’ang Co, Tibet. Journal of Lake Sciences, 25(4): 609–616. (in Chinese)</t>
    <phoneticPr fontId="6" type="noConversion"/>
  </si>
  <si>
    <r>
      <t>Surface area (km</t>
    </r>
    <r>
      <rPr>
        <vertAlign val="superscript"/>
        <sz val="9"/>
        <rFont val="Times New Roman"/>
        <family val="1"/>
      </rPr>
      <t>2</t>
    </r>
    <r>
      <rPr>
        <sz val="9"/>
        <rFont val="Times New Roman"/>
        <family val="1"/>
      </rPr>
      <t>)</t>
    </r>
    <phoneticPr fontId="3" type="noConversion"/>
  </si>
  <si>
    <r>
      <t>MAAT (</t>
    </r>
    <r>
      <rPr>
        <b/>
        <sz val="9"/>
        <rFont val="Segoe UI Symbol"/>
        <family val="1"/>
      </rPr>
      <t>℃</t>
    </r>
    <r>
      <rPr>
        <b/>
        <sz val="9"/>
        <rFont val="Times New Roman"/>
        <family val="1"/>
      </rPr>
      <t>)</t>
    </r>
    <phoneticPr fontId="3" type="noConversion"/>
  </si>
  <si>
    <r>
      <t>Growth T (</t>
    </r>
    <r>
      <rPr>
        <b/>
        <sz val="9"/>
        <rFont val="Segoe UI Symbol"/>
        <family val="1"/>
      </rPr>
      <t>℃</t>
    </r>
    <r>
      <rPr>
        <b/>
        <sz val="9"/>
        <rFont val="Times New Roman"/>
        <family val="1"/>
      </rPr>
      <t>)</t>
    </r>
    <phoneticPr fontId="3" type="noConversion"/>
  </si>
  <si>
    <r>
      <t>MLWT (</t>
    </r>
    <r>
      <rPr>
        <b/>
        <sz val="9"/>
        <rFont val="Segoe UI Symbol"/>
        <family val="1"/>
      </rPr>
      <t>℃</t>
    </r>
    <r>
      <rPr>
        <b/>
        <sz val="9"/>
        <rFont val="Times New Roman"/>
        <family val="1"/>
      </rPr>
      <t>)</t>
    </r>
    <phoneticPr fontId="3" type="noConversion"/>
  </si>
  <si>
    <r>
      <t>[11]Chong, L., Jia, Q., Liu, X., et al., Phytoplankton community structures in surface and bottom layers of the Dogai Coring Salt Lake</t>
    </r>
    <r>
      <rPr>
        <sz val="9"/>
        <color theme="1"/>
        <rFont val="Microsoft YaHei UI"/>
        <family val="1"/>
        <charset val="134"/>
      </rPr>
      <t>，</t>
    </r>
    <r>
      <rPr>
        <sz val="9"/>
        <color theme="1"/>
        <rFont val="Times New Roman"/>
        <family val="1"/>
      </rPr>
      <t>Northern Tibet[J].Journal of Shanghai Ocean University, 2018,27(06):875-883.</t>
    </r>
    <phoneticPr fontId="6" type="noConversion"/>
  </si>
  <si>
    <r>
      <t>[12]Zhu, L.,</t>
    </r>
    <r>
      <rPr>
        <sz val="9"/>
        <color theme="1"/>
        <rFont val="等线"/>
        <family val="1"/>
        <charset val="134"/>
      </rPr>
      <t xml:space="preserve"> </t>
    </r>
    <r>
      <rPr>
        <sz val="9"/>
        <color theme="1"/>
        <rFont val="Times New Roman"/>
        <family val="1"/>
      </rPr>
      <t>Ju, J.,</t>
    </r>
    <r>
      <rPr>
        <sz val="9"/>
        <color theme="1"/>
        <rFont val="等线"/>
        <family val="1"/>
        <charset val="134"/>
      </rPr>
      <t xml:space="preserve"> </t>
    </r>
    <r>
      <rPr>
        <sz val="9"/>
        <color theme="1"/>
        <rFont val="Times New Roman"/>
        <family val="1"/>
      </rPr>
      <t>Wang, Y., et al., Composition, spatial distribution, and environmental significance of water ions in Pumayum Co catchment, southern Tibet[J].Journal of Geographical Sciences,2010,20(01):109-120.</t>
    </r>
    <phoneticPr fontId="6" type="noConversion"/>
  </si>
  <si>
    <t>n.m.: not measured;</t>
    <phoneticPr fontId="3" type="noConversion"/>
  </si>
  <si>
    <t>n.m.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</si>
</sst>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 "/>
    <numFmt numFmtId="177" formatCode="0.0_ "/>
    <numFmt numFmtId="178" formatCode="0.00_);[Red]\(0.00\)"/>
    <numFmt numFmtId="179" formatCode="0_);[Red]\(0\)"/>
    <numFmt numFmtId="180" formatCode="0.0_);[Red]\(0.0\)"/>
    <numFmt numFmtId="181" formatCode="0_ "/>
  </numFmts>
  <fonts count="23" x14ac:knownFonts="1">
    <font>
      <sz val="11"/>
      <color theme="1"/>
      <name val="等线"/>
      <family val="2"/>
      <scheme val="minor"/>
    </font>
    <font>
      <sz val="11"/>
      <color rgb="FF006100"/>
      <name val="等线"/>
      <family val="2"/>
      <charset val="134"/>
      <scheme val="minor"/>
    </font>
    <font>
      <sz val="9"/>
      <name val="等线"/>
      <family val="3"/>
      <charset val="134"/>
      <scheme val="minor"/>
    </font>
    <font>
      <sz val="9"/>
      <name val="宋体"/>
      <family val="3"/>
      <charset val="134"/>
    </font>
    <font>
      <sz val="9"/>
      <name val="新細明體"/>
      <family val="1"/>
      <charset val="136"/>
    </font>
    <font>
      <b/>
      <sz val="11"/>
      <color theme="1"/>
      <name val="Times New Roman"/>
      <family val="1"/>
    </font>
    <font>
      <sz val="9"/>
      <name val="等线"/>
      <family val="2"/>
      <charset val="134"/>
      <scheme val="minor"/>
    </font>
    <font>
      <sz val="11"/>
      <color theme="1"/>
      <name val="Times New Roman"/>
      <family val="1"/>
    </font>
    <font>
      <sz val="11"/>
      <color rgb="FF9C0006"/>
      <name val="等线"/>
      <family val="2"/>
      <charset val="134"/>
      <scheme val="minor"/>
    </font>
    <font>
      <sz val="11"/>
      <color rgb="FFFF0000"/>
      <name val="Times New Roman"/>
      <family val="1"/>
    </font>
    <font>
      <sz val="11"/>
      <name val="Times New Roman"/>
      <family val="1"/>
    </font>
    <font>
      <sz val="11"/>
      <name val="等线"/>
      <family val="2"/>
      <scheme val="minor"/>
    </font>
    <font>
      <b/>
      <sz val="9"/>
      <name val="Times New Roman"/>
      <family val="1"/>
    </font>
    <font>
      <vertAlign val="superscript"/>
      <sz val="9"/>
      <name val="Times New Roman"/>
      <family val="1"/>
    </font>
    <font>
      <sz val="9"/>
      <name val="Times New Roman"/>
      <family val="1"/>
    </font>
    <font>
      <b/>
      <sz val="9"/>
      <name val="Segoe UI Symbol"/>
      <family val="1"/>
    </font>
    <font>
      <sz val="9"/>
      <color theme="1"/>
      <name val="Times New Roman"/>
      <family val="1"/>
    </font>
    <font>
      <b/>
      <sz val="9"/>
      <color theme="1"/>
      <name val="Times New Roman"/>
      <family val="1"/>
    </font>
    <font>
      <sz val="9"/>
      <color theme="1"/>
      <name val="等线"/>
      <family val="2"/>
      <scheme val="minor"/>
    </font>
    <font>
      <sz val="9"/>
      <color rgb="FF9C0006"/>
      <name val="Times New Roman"/>
      <family val="1"/>
    </font>
    <font>
      <sz val="9"/>
      <color theme="1"/>
      <name val="Microsoft YaHei UI"/>
      <family val="1"/>
      <charset val="134"/>
    </font>
    <font>
      <sz val="9"/>
      <color theme="1"/>
      <name val="等线"/>
      <family val="1"/>
      <charset val="134"/>
    </font>
    <font>
      <sz val="9"/>
      <color rgb="FF0070C0"/>
      <name val="Arial"/>
      <family val="2"/>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1" fillId="2" borderId="0" applyNumberFormat="0" applyBorder="0" applyAlignment="0" applyProtection="0">
      <alignment vertical="center"/>
    </xf>
    <xf numFmtId="0" fontId="8" fillId="3" borderId="0" applyNumberFormat="0" applyBorder="0" applyAlignment="0" applyProtection="0">
      <alignment vertical="center"/>
    </xf>
  </cellStyleXfs>
  <cellXfs count="83">
    <xf numFmtId="0" fontId="0" fillId="0" borderId="0" xfId="0"/>
    <xf numFmtId="0" fontId="0" fillId="0" borderId="0" xfId="0" applyAlignment="1">
      <alignment horizontal="center" vertical="center"/>
    </xf>
    <xf numFmtId="179" fontId="7" fillId="0"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applyAlignment="1">
      <alignment horizontal="left" vertical="center"/>
    </xf>
    <xf numFmtId="0" fontId="7" fillId="0" borderId="0" xfId="0" applyFont="1" applyFill="1" applyAlignment="1">
      <alignment horizontal="left" vertical="center"/>
    </xf>
    <xf numFmtId="0" fontId="9" fillId="0" borderId="0" xfId="0" applyFont="1" applyFill="1" applyAlignment="1">
      <alignment horizontal="left" vertical="center"/>
    </xf>
    <xf numFmtId="0" fontId="7" fillId="0" borderId="0" xfId="0" applyFont="1"/>
    <xf numFmtId="0" fontId="7" fillId="0" borderId="0" xfId="0" applyFont="1" applyAlignment="1">
      <alignment horizontal="center" vertical="center"/>
    </xf>
    <xf numFmtId="0" fontId="7" fillId="0" borderId="0" xfId="0" applyFont="1" applyAlignment="1">
      <alignment horizontal="center"/>
    </xf>
    <xf numFmtId="176" fontId="5" fillId="0" borderId="0" xfId="0" applyNumberFormat="1" applyFont="1" applyAlignment="1">
      <alignment horizontal="center"/>
    </xf>
    <xf numFmtId="0" fontId="7" fillId="0" borderId="0" xfId="0" applyFont="1" applyFill="1" applyAlignment="1">
      <alignment horizontal="center" wrapText="1"/>
    </xf>
    <xf numFmtId="0" fontId="7" fillId="0" borderId="0" xfId="0" applyFont="1" applyFill="1" applyAlignment="1">
      <alignment horizontal="center" vertical="center"/>
    </xf>
    <xf numFmtId="0" fontId="7" fillId="0" borderId="0" xfId="0" applyFont="1" applyFill="1" applyAlignment="1">
      <alignment horizontal="center"/>
    </xf>
    <xf numFmtId="176" fontId="10" fillId="0" borderId="0" xfId="0" applyNumberFormat="1" applyFont="1" applyFill="1" applyAlignment="1">
      <alignment horizontal="center" vertical="center"/>
    </xf>
    <xf numFmtId="179" fontId="0" fillId="0" borderId="0" xfId="0" applyNumberFormat="1" applyAlignment="1">
      <alignment horizontal="center" vertical="center"/>
    </xf>
    <xf numFmtId="178" fontId="0" fillId="0" borderId="0" xfId="0" applyNumberFormat="1" applyAlignment="1">
      <alignment horizontal="center" vertical="center"/>
    </xf>
    <xf numFmtId="181" fontId="7" fillId="0" borderId="0" xfId="0" applyNumberFormat="1" applyFont="1" applyFill="1" applyAlignment="1">
      <alignment horizontal="center"/>
    </xf>
    <xf numFmtId="0" fontId="11" fillId="0" borderId="0" xfId="0" applyFont="1" applyAlignment="1">
      <alignment horizontal="center" vertical="center"/>
    </xf>
    <xf numFmtId="176" fontId="7" fillId="0" borderId="0" xfId="0" applyNumberFormat="1" applyFont="1"/>
    <xf numFmtId="10" fontId="7" fillId="0" borderId="0" xfId="0" applyNumberFormat="1" applyFont="1" applyFill="1" applyAlignment="1">
      <alignment horizontal="center"/>
    </xf>
    <xf numFmtId="176" fontId="12" fillId="0" borderId="1" xfId="0" applyNumberFormat="1" applyFont="1" applyFill="1" applyBorder="1" applyAlignment="1">
      <alignment horizontal="center" vertical="center" wrapText="1"/>
    </xf>
    <xf numFmtId="178" fontId="12" fillId="0" borderId="1" xfId="0" applyNumberFormat="1" applyFont="1" applyFill="1" applyBorder="1" applyAlignment="1">
      <alignment horizontal="center" vertical="center" wrapText="1"/>
    </xf>
    <xf numFmtId="179" fontId="12" fillId="0" borderId="1" xfId="0" applyNumberFormat="1" applyFont="1" applyFill="1" applyBorder="1" applyAlignment="1">
      <alignment horizontal="center" vertical="center" wrapText="1"/>
    </xf>
    <xf numFmtId="49" fontId="14" fillId="0" borderId="0" xfId="0" applyNumberFormat="1" applyFont="1" applyAlignment="1">
      <alignment horizontal="center" vertical="center"/>
    </xf>
    <xf numFmtId="176" fontId="14" fillId="0" borderId="0" xfId="0" applyNumberFormat="1" applyFont="1" applyAlignment="1">
      <alignment horizontal="center" vertical="center"/>
    </xf>
    <xf numFmtId="178" fontId="14" fillId="0" borderId="0" xfId="0" applyNumberFormat="1" applyFont="1" applyAlignment="1">
      <alignment horizontal="center" vertical="center"/>
    </xf>
    <xf numFmtId="180" fontId="14" fillId="0" borderId="0" xfId="0" applyNumberFormat="1" applyFont="1" applyAlignment="1">
      <alignment horizontal="center" vertical="center"/>
    </xf>
    <xf numFmtId="176" fontId="16" fillId="0" borderId="0" xfId="0" applyNumberFormat="1" applyFont="1" applyFill="1" applyBorder="1" applyAlignment="1">
      <alignment horizontal="center" vertical="center"/>
    </xf>
    <xf numFmtId="179" fontId="16" fillId="0" borderId="0" xfId="0" applyNumberFormat="1" applyFont="1" applyFill="1" applyBorder="1" applyAlignment="1">
      <alignment horizontal="center" vertical="center"/>
    </xf>
    <xf numFmtId="176" fontId="14" fillId="0" borderId="0" xfId="1" applyNumberFormat="1" applyFont="1" applyFill="1" applyBorder="1" applyAlignment="1">
      <alignment horizontal="center" vertical="center"/>
    </xf>
    <xf numFmtId="0" fontId="14" fillId="0" borderId="0" xfId="0" applyFont="1" applyAlignment="1">
      <alignment horizontal="center" vertical="center"/>
    </xf>
    <xf numFmtId="176" fontId="14" fillId="0" borderId="0" xfId="0" applyNumberFormat="1" applyFont="1" applyFill="1" applyBorder="1" applyAlignment="1">
      <alignment horizontal="center" vertical="center"/>
    </xf>
    <xf numFmtId="49" fontId="14" fillId="0" borderId="2" xfId="0" applyNumberFormat="1" applyFont="1" applyBorder="1" applyAlignment="1">
      <alignment horizontal="center" vertical="center"/>
    </xf>
    <xf numFmtId="176" fontId="14" fillId="0" borderId="2" xfId="0" applyNumberFormat="1" applyFont="1" applyBorder="1" applyAlignment="1">
      <alignment horizontal="center" vertical="center"/>
    </xf>
    <xf numFmtId="178" fontId="14" fillId="0" borderId="2" xfId="0" applyNumberFormat="1" applyFont="1" applyBorder="1" applyAlignment="1">
      <alignment horizontal="center" vertical="center"/>
    </xf>
    <xf numFmtId="180" fontId="14" fillId="0" borderId="2" xfId="0" applyNumberFormat="1" applyFont="1" applyBorder="1" applyAlignment="1">
      <alignment horizontal="center" vertical="center"/>
    </xf>
    <xf numFmtId="176" fontId="16" fillId="0" borderId="2" xfId="0" applyNumberFormat="1" applyFont="1" applyFill="1" applyBorder="1" applyAlignment="1">
      <alignment horizontal="center" vertical="center"/>
    </xf>
    <xf numFmtId="179" fontId="16" fillId="0" borderId="2" xfId="0" applyNumberFormat="1" applyFont="1" applyFill="1" applyBorder="1" applyAlignment="1">
      <alignment horizontal="center" vertical="center"/>
    </xf>
    <xf numFmtId="49" fontId="12" fillId="0" borderId="1" xfId="0" applyNumberFormat="1" applyFont="1" applyFill="1" applyBorder="1" applyAlignment="1">
      <alignment horizontal="center" vertical="center" wrapText="1"/>
    </xf>
    <xf numFmtId="49" fontId="14" fillId="0" borderId="0" xfId="0" applyNumberFormat="1" applyFont="1" applyFill="1" applyAlignment="1">
      <alignment horizontal="center" vertical="center"/>
    </xf>
    <xf numFmtId="176" fontId="14" fillId="0" borderId="0" xfId="0" applyNumberFormat="1" applyFont="1" applyFill="1" applyAlignment="1">
      <alignment horizontal="center" vertical="center"/>
    </xf>
    <xf numFmtId="0" fontId="14" fillId="0" borderId="0" xfId="0" applyFont="1" applyFill="1" applyAlignment="1">
      <alignment horizontal="center" vertical="center"/>
    </xf>
    <xf numFmtId="49" fontId="14" fillId="0" borderId="2" xfId="0" applyNumberFormat="1" applyFont="1" applyFill="1" applyBorder="1" applyAlignment="1">
      <alignment horizontal="center" vertical="center"/>
    </xf>
    <xf numFmtId="176" fontId="14" fillId="0" borderId="2" xfId="0" applyNumberFormat="1" applyFont="1" applyFill="1" applyBorder="1" applyAlignment="1">
      <alignment horizontal="center" vertical="center"/>
    </xf>
    <xf numFmtId="49" fontId="12" fillId="0" borderId="2" xfId="0" applyNumberFormat="1" applyFont="1" applyFill="1" applyBorder="1" applyAlignment="1">
      <alignment horizontal="center" vertical="center" wrapText="1"/>
    </xf>
    <xf numFmtId="176" fontId="12" fillId="0" borderId="2" xfId="0" applyNumberFormat="1" applyFont="1" applyFill="1" applyBorder="1" applyAlignment="1">
      <alignment horizontal="center" vertical="center" wrapText="1"/>
    </xf>
    <xf numFmtId="0" fontId="17" fillId="0" borderId="2" xfId="0" applyFont="1" applyFill="1" applyBorder="1" applyAlignment="1">
      <alignment horizontal="center" vertical="center"/>
    </xf>
    <xf numFmtId="176" fontId="17" fillId="0" borderId="2" xfId="0" applyNumberFormat="1" applyFont="1" applyFill="1" applyBorder="1" applyAlignment="1">
      <alignment horizontal="center" vertical="center"/>
    </xf>
    <xf numFmtId="0" fontId="17" fillId="0" borderId="2" xfId="0" applyFont="1" applyFill="1" applyBorder="1" applyAlignment="1">
      <alignment horizontal="center" vertical="center" wrapText="1"/>
    </xf>
    <xf numFmtId="49" fontId="14" fillId="0" borderId="0" xfId="0" applyNumberFormat="1" applyFont="1" applyFill="1" applyBorder="1" applyAlignment="1">
      <alignment horizontal="center" vertical="center"/>
    </xf>
    <xf numFmtId="0" fontId="16" fillId="0" borderId="0" xfId="0" applyFont="1" applyFill="1" applyBorder="1" applyAlignment="1">
      <alignment horizontal="center"/>
    </xf>
    <xf numFmtId="176" fontId="16" fillId="0" borderId="0" xfId="0" applyNumberFormat="1" applyFont="1" applyFill="1" applyBorder="1" applyAlignment="1">
      <alignment horizontal="center"/>
    </xf>
    <xf numFmtId="176" fontId="17" fillId="0" borderId="0" xfId="0" applyNumberFormat="1" applyFont="1" applyAlignment="1">
      <alignment horizontal="center"/>
    </xf>
    <xf numFmtId="0" fontId="14" fillId="0" borderId="0" xfId="0" applyFont="1" applyFill="1" applyBorder="1" applyAlignment="1">
      <alignment horizontal="center" vertical="center"/>
    </xf>
    <xf numFmtId="0" fontId="16" fillId="0" borderId="2" xfId="0" applyFont="1" applyFill="1" applyBorder="1" applyAlignment="1">
      <alignment horizontal="center"/>
    </xf>
    <xf numFmtId="176" fontId="16" fillId="0" borderId="2" xfId="0" applyNumberFormat="1" applyFont="1" applyFill="1" applyBorder="1" applyAlignment="1">
      <alignment horizontal="center"/>
    </xf>
    <xf numFmtId="176" fontId="17" fillId="0" borderId="2" xfId="0" applyNumberFormat="1" applyFont="1" applyBorder="1" applyAlignment="1">
      <alignment horizontal="center"/>
    </xf>
    <xf numFmtId="0" fontId="16" fillId="0" borderId="0" xfId="0" applyFont="1" applyFill="1" applyBorder="1" applyAlignment="1">
      <alignment vertical="center"/>
    </xf>
    <xf numFmtId="0" fontId="16" fillId="0" borderId="0" xfId="0" applyFont="1" applyFill="1" applyBorder="1" applyAlignment="1">
      <alignment horizontal="center" vertical="center"/>
    </xf>
    <xf numFmtId="176" fontId="17" fillId="0" borderId="0" xfId="0" applyNumberFormat="1" applyFont="1" applyFill="1" applyBorder="1" applyAlignment="1">
      <alignment horizontal="center"/>
    </xf>
    <xf numFmtId="0" fontId="16" fillId="0" borderId="0" xfId="0" applyFont="1" applyAlignment="1">
      <alignment horizontal="center"/>
    </xf>
    <xf numFmtId="0" fontId="16" fillId="0" borderId="0" xfId="0" applyFont="1" applyFill="1" applyBorder="1" applyAlignment="1">
      <alignment horizontal="left" vertical="center"/>
    </xf>
    <xf numFmtId="0" fontId="14" fillId="0" borderId="0" xfId="0" applyFont="1" applyFill="1" applyBorder="1" applyAlignment="1">
      <alignment horizontal="left" vertical="center"/>
    </xf>
    <xf numFmtId="0" fontId="16" fillId="0" borderId="0" xfId="0" applyFont="1" applyAlignment="1">
      <alignment horizontal="center" vertical="center"/>
    </xf>
    <xf numFmtId="176" fontId="16" fillId="0" borderId="0" xfId="0" applyNumberFormat="1" applyFont="1" applyFill="1" applyAlignment="1">
      <alignment horizontal="center" vertical="center"/>
    </xf>
    <xf numFmtId="0" fontId="16" fillId="0" borderId="0" xfId="0" applyFont="1" applyFill="1" applyAlignment="1">
      <alignment horizontal="center" vertical="center"/>
    </xf>
    <xf numFmtId="176" fontId="17" fillId="0" borderId="0" xfId="0" applyNumberFormat="1" applyFont="1" applyFill="1" applyAlignment="1">
      <alignment horizontal="center" vertical="center"/>
    </xf>
    <xf numFmtId="0" fontId="16" fillId="0" borderId="2" xfId="0" applyFont="1" applyFill="1" applyBorder="1" applyAlignment="1">
      <alignment horizontal="center" vertical="center"/>
    </xf>
    <xf numFmtId="0" fontId="18" fillId="0" borderId="0" xfId="0" applyFont="1" applyAlignment="1">
      <alignment horizontal="center" vertical="center"/>
    </xf>
    <xf numFmtId="179" fontId="17" fillId="0" borderId="2" xfId="0" applyNumberFormat="1" applyFont="1" applyFill="1" applyBorder="1" applyAlignment="1">
      <alignment horizontal="center" vertical="center" wrapText="1"/>
    </xf>
    <xf numFmtId="177" fontId="17" fillId="0" borderId="2" xfId="0" applyNumberFormat="1" applyFont="1" applyFill="1" applyBorder="1" applyAlignment="1">
      <alignment horizontal="center" vertical="center" wrapText="1"/>
    </xf>
    <xf numFmtId="179" fontId="14" fillId="0" borderId="0" xfId="0" applyNumberFormat="1" applyFont="1" applyFill="1" applyAlignment="1">
      <alignment horizontal="center" vertical="center"/>
    </xf>
    <xf numFmtId="179" fontId="16" fillId="0" borderId="0" xfId="0" applyNumberFormat="1" applyFont="1" applyFill="1" applyAlignment="1">
      <alignment horizontal="center" vertical="center"/>
    </xf>
    <xf numFmtId="0" fontId="16" fillId="0" borderId="0" xfId="0" applyFont="1" applyFill="1" applyAlignment="1">
      <alignment horizontal="center"/>
    </xf>
    <xf numFmtId="179" fontId="17" fillId="0" borderId="0" xfId="0" applyNumberFormat="1" applyFont="1" applyFill="1" applyAlignment="1">
      <alignment horizontal="center"/>
    </xf>
    <xf numFmtId="0" fontId="14" fillId="0" borderId="0" xfId="0" applyFont="1" applyFill="1" applyBorder="1" applyAlignment="1">
      <alignment horizontal="center"/>
    </xf>
    <xf numFmtId="0" fontId="19" fillId="0" borderId="0" xfId="2" applyFont="1" applyFill="1" applyAlignment="1">
      <alignment horizontal="center" vertical="center"/>
    </xf>
    <xf numFmtId="179" fontId="14" fillId="0" borderId="2" xfId="0" applyNumberFormat="1" applyFont="1" applyFill="1" applyBorder="1" applyAlignment="1">
      <alignment horizontal="center" vertical="center"/>
    </xf>
    <xf numFmtId="179" fontId="17" fillId="0" borderId="2" xfId="0" applyNumberFormat="1" applyFont="1" applyFill="1" applyBorder="1" applyAlignment="1">
      <alignment horizontal="center"/>
    </xf>
    <xf numFmtId="179" fontId="16" fillId="0" borderId="0" xfId="0" applyNumberFormat="1" applyFont="1" applyFill="1" applyAlignment="1">
      <alignment horizontal="center"/>
    </xf>
    <xf numFmtId="0" fontId="16" fillId="0" borderId="0" xfId="0" applyFont="1" applyFill="1" applyAlignment="1">
      <alignment vertical="center"/>
    </xf>
    <xf numFmtId="49" fontId="22" fillId="0" borderId="0" xfId="0" applyNumberFormat="1" applyFont="1" applyAlignment="1">
      <alignment horizontal="left"/>
    </xf>
  </cellXfs>
  <cellStyles count="3">
    <cellStyle name="差" xfId="2" builtinId="27"/>
    <cellStyle name="常规" xfId="0" builtinId="0"/>
    <cellStyle name="好"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5E60D-CCE5-4A43-8EA6-8358584AE076}">
  <dimension ref="A1:M111"/>
  <sheetViews>
    <sheetView tabSelected="1" workbookViewId="0">
      <selection activeCell="L10" sqref="L10"/>
    </sheetView>
  </sheetViews>
  <sheetFormatPr defaultRowHeight="14.25" x14ac:dyDescent="0.2"/>
  <cols>
    <col min="1" max="1" width="7.375" style="1" customWidth="1"/>
    <col min="2" max="2" width="8.75" style="1" bestFit="1" customWidth="1"/>
    <col min="3" max="3" width="15.25" style="1" bestFit="1" customWidth="1"/>
    <col min="4" max="4" width="7" style="1" bestFit="1" customWidth="1"/>
    <col min="5" max="5" width="8.125" style="1" bestFit="1" customWidth="1"/>
    <col min="6" max="6" width="9.875" style="1" bestFit="1" customWidth="1"/>
    <col min="7" max="7" width="7.75" style="1" bestFit="1" customWidth="1"/>
    <col min="8" max="8" width="8.875" bestFit="1" customWidth="1"/>
    <col min="9" max="9" width="10.875" bestFit="1" customWidth="1"/>
    <col min="10" max="10" width="6.125" bestFit="1" customWidth="1"/>
    <col min="11" max="11" width="8.5" style="16" bestFit="1" customWidth="1"/>
    <col min="12" max="12" width="11.25" style="15" bestFit="1" customWidth="1"/>
    <col min="13" max="13" width="7.5" style="16" bestFit="1" customWidth="1"/>
    <col min="14" max="16384" width="9" style="1"/>
  </cols>
  <sheetData>
    <row r="1" spans="1:13" ht="25.5" x14ac:dyDescent="0.2">
      <c r="A1" s="21" t="s">
        <v>0</v>
      </c>
      <c r="B1" s="21" t="s">
        <v>1</v>
      </c>
      <c r="C1" s="21" t="s">
        <v>2</v>
      </c>
      <c r="D1" s="21" t="s">
        <v>388</v>
      </c>
      <c r="E1" s="21" t="s">
        <v>389</v>
      </c>
      <c r="F1" s="21" t="s">
        <v>437</v>
      </c>
      <c r="G1" s="21" t="s">
        <v>390</v>
      </c>
      <c r="H1" s="21" t="s">
        <v>438</v>
      </c>
      <c r="I1" s="21" t="s">
        <v>439</v>
      </c>
      <c r="J1" s="21" t="s">
        <v>440</v>
      </c>
      <c r="K1" s="22" t="s">
        <v>403</v>
      </c>
      <c r="L1" s="23" t="s">
        <v>404</v>
      </c>
      <c r="M1" s="22" t="s">
        <v>405</v>
      </c>
    </row>
    <row r="2" spans="1:13" x14ac:dyDescent="0.2">
      <c r="A2" s="24" t="s">
        <v>3</v>
      </c>
      <c r="B2" s="25" t="s">
        <v>4</v>
      </c>
      <c r="C2" s="25" t="s">
        <v>5</v>
      </c>
      <c r="D2" s="26">
        <v>31.266169999999999</v>
      </c>
      <c r="E2" s="26">
        <v>86.642619999999994</v>
      </c>
      <c r="F2" s="27">
        <v>858.3</v>
      </c>
      <c r="G2" s="27">
        <v>23</v>
      </c>
      <c r="H2" s="28">
        <v>1.8416666487852733</v>
      </c>
      <c r="I2" s="28">
        <v>6.9571428469249179</v>
      </c>
      <c r="J2" s="28">
        <v>5.8514376941457842</v>
      </c>
      <c r="K2" s="28">
        <v>7.31</v>
      </c>
      <c r="L2" s="29">
        <v>15671.666666666666</v>
      </c>
      <c r="M2" s="28">
        <v>9.2866666666666653</v>
      </c>
    </row>
    <row r="3" spans="1:13" x14ac:dyDescent="0.2">
      <c r="A3" s="24" t="s">
        <v>6</v>
      </c>
      <c r="B3" s="30" t="s">
        <v>7</v>
      </c>
      <c r="C3" s="25" t="s">
        <v>5</v>
      </c>
      <c r="D3" s="26">
        <v>31.259689999999999</v>
      </c>
      <c r="E3" s="26">
        <v>86.638679999999994</v>
      </c>
      <c r="F3" s="27">
        <v>858.3</v>
      </c>
      <c r="G3" s="27">
        <v>43</v>
      </c>
      <c r="H3" s="28">
        <v>1.7249999741713207</v>
      </c>
      <c r="I3" s="28">
        <v>6.9285714115415304</v>
      </c>
      <c r="J3" s="28">
        <v>5.8514376941457842</v>
      </c>
      <c r="K3" s="28">
        <v>7.31</v>
      </c>
      <c r="L3" s="29">
        <v>15671.666666666666</v>
      </c>
      <c r="M3" s="28">
        <v>9.2866666666666653</v>
      </c>
    </row>
    <row r="4" spans="1:13" x14ac:dyDescent="0.2">
      <c r="A4" s="24" t="s">
        <v>8</v>
      </c>
      <c r="B4" s="30" t="s">
        <v>9</v>
      </c>
      <c r="C4" s="25" t="s">
        <v>5</v>
      </c>
      <c r="D4" s="26">
        <v>31.368269999999999</v>
      </c>
      <c r="E4" s="26">
        <v>86.664389999999997</v>
      </c>
      <c r="F4" s="27">
        <v>858.3</v>
      </c>
      <c r="G4" s="27">
        <v>7</v>
      </c>
      <c r="H4" s="28">
        <v>1.7916666567325592</v>
      </c>
      <c r="I4" s="28">
        <v>7.0857143231800626</v>
      </c>
      <c r="J4" s="28">
        <v>5.8514376941457842</v>
      </c>
      <c r="K4" s="28">
        <v>7.16</v>
      </c>
      <c r="L4" s="29">
        <v>15671.666666666666</v>
      </c>
      <c r="M4" s="28">
        <v>9.2866666666666653</v>
      </c>
    </row>
    <row r="5" spans="1:13" x14ac:dyDescent="0.2">
      <c r="A5" s="24" t="s">
        <v>10</v>
      </c>
      <c r="B5" s="30" t="s">
        <v>11</v>
      </c>
      <c r="C5" s="25" t="s">
        <v>5</v>
      </c>
      <c r="D5" s="26">
        <v>31.339690000000001</v>
      </c>
      <c r="E5" s="26">
        <v>86.656720000000007</v>
      </c>
      <c r="F5" s="27">
        <v>858.3</v>
      </c>
      <c r="G5" s="27">
        <v>60</v>
      </c>
      <c r="H5" s="28">
        <v>1.8416666487852733</v>
      </c>
      <c r="I5" s="28">
        <v>6.9714285475867133</v>
      </c>
      <c r="J5" s="28">
        <v>5.8514376941457842</v>
      </c>
      <c r="K5" s="28">
        <v>7.32</v>
      </c>
      <c r="L5" s="29">
        <v>15671.666666666666</v>
      </c>
      <c r="M5" s="28">
        <v>9.2866666666666653</v>
      </c>
    </row>
    <row r="6" spans="1:13" x14ac:dyDescent="0.2">
      <c r="A6" s="24" t="s">
        <v>12</v>
      </c>
      <c r="B6" s="30" t="s">
        <v>13</v>
      </c>
      <c r="C6" s="25" t="s">
        <v>5</v>
      </c>
      <c r="D6" s="26">
        <v>31.27009</v>
      </c>
      <c r="E6" s="26">
        <v>86.650660000000002</v>
      </c>
      <c r="F6" s="27">
        <v>858.3</v>
      </c>
      <c r="G6" s="27">
        <v>80</v>
      </c>
      <c r="H6" s="28">
        <v>1.9583333035310109</v>
      </c>
      <c r="I6" s="28">
        <v>6.9714284794671197</v>
      </c>
      <c r="J6" s="28">
        <v>5.8514376941457842</v>
      </c>
      <c r="K6" s="28">
        <v>7.3</v>
      </c>
      <c r="L6" s="29">
        <v>15671.666666666666</v>
      </c>
      <c r="M6" s="28">
        <v>9.2866666666666653</v>
      </c>
    </row>
    <row r="7" spans="1:13" x14ac:dyDescent="0.2">
      <c r="A7" s="24" t="s">
        <v>14</v>
      </c>
      <c r="B7" s="25" t="s">
        <v>15</v>
      </c>
      <c r="C7" s="25" t="s">
        <v>5</v>
      </c>
      <c r="D7" s="26">
        <v>31.35</v>
      </c>
      <c r="E7" s="26">
        <v>86.72</v>
      </c>
      <c r="F7" s="27">
        <v>858.3</v>
      </c>
      <c r="G7" s="27">
        <v>84.4</v>
      </c>
      <c r="H7" s="28">
        <v>1.358333345502615</v>
      </c>
      <c r="I7" s="28">
        <v>6.5428571296589713</v>
      </c>
      <c r="J7" s="28">
        <v>5.8514376941457842</v>
      </c>
      <c r="K7" s="28">
        <v>7.3</v>
      </c>
      <c r="L7" s="29">
        <v>15701.666666666666</v>
      </c>
      <c r="M7" s="28">
        <v>9.341666666666665</v>
      </c>
    </row>
    <row r="8" spans="1:13" x14ac:dyDescent="0.2">
      <c r="A8" s="24" t="s">
        <v>16</v>
      </c>
      <c r="B8" s="25" t="s">
        <v>17</v>
      </c>
      <c r="C8" s="25" t="s">
        <v>18</v>
      </c>
      <c r="D8" s="26">
        <v>30.888190000000002</v>
      </c>
      <c r="E8" s="26">
        <v>85.626361110000005</v>
      </c>
      <c r="F8" s="27">
        <v>1002</v>
      </c>
      <c r="G8" s="27">
        <v>55</v>
      </c>
      <c r="H8" s="28">
        <v>0.8916667103767395</v>
      </c>
      <c r="I8" s="28">
        <v>6.0285715035029819</v>
      </c>
      <c r="J8" s="28">
        <v>5.011507830555562</v>
      </c>
      <c r="K8" s="28">
        <v>2</v>
      </c>
      <c r="L8" s="29">
        <v>11168</v>
      </c>
      <c r="M8" s="28">
        <v>9.9</v>
      </c>
    </row>
    <row r="9" spans="1:13" x14ac:dyDescent="0.2">
      <c r="A9" s="24" t="s">
        <v>19</v>
      </c>
      <c r="B9" s="25" t="s">
        <v>20</v>
      </c>
      <c r="C9" s="25" t="s">
        <v>18</v>
      </c>
      <c r="D9" s="26">
        <v>30.889500000000002</v>
      </c>
      <c r="E9" s="26">
        <v>85.47738889</v>
      </c>
      <c r="F9" s="27">
        <v>1002</v>
      </c>
      <c r="G9" s="27">
        <v>35</v>
      </c>
      <c r="H9" s="28">
        <v>0.78333333134651184</v>
      </c>
      <c r="I9" s="28">
        <v>5.8857143095561435</v>
      </c>
      <c r="J9" s="28">
        <v>5.011507830555562</v>
      </c>
      <c r="K9" s="28">
        <v>11.3</v>
      </c>
      <c r="L9" s="29">
        <v>11168</v>
      </c>
      <c r="M9" s="28">
        <v>9.9</v>
      </c>
    </row>
    <row r="10" spans="1:13" x14ac:dyDescent="0.2">
      <c r="A10" s="24" t="s">
        <v>21</v>
      </c>
      <c r="B10" s="25" t="s">
        <v>22</v>
      </c>
      <c r="C10" s="25" t="s">
        <v>18</v>
      </c>
      <c r="D10" s="26">
        <v>30.921109999999999</v>
      </c>
      <c r="E10" s="26">
        <v>85.402940000000001</v>
      </c>
      <c r="F10" s="27">
        <v>1002</v>
      </c>
      <c r="G10" s="27">
        <v>15</v>
      </c>
      <c r="H10" s="28">
        <v>0.83333334078391397</v>
      </c>
      <c r="I10" s="28">
        <v>5.9571428086076468</v>
      </c>
      <c r="J10" s="28">
        <v>5.011507830555562</v>
      </c>
      <c r="K10" s="28">
        <v>10.1</v>
      </c>
      <c r="L10" s="29">
        <v>11168</v>
      </c>
      <c r="M10" s="28">
        <v>9.9</v>
      </c>
    </row>
    <row r="11" spans="1:13" x14ac:dyDescent="0.2">
      <c r="A11" s="24" t="s">
        <v>23</v>
      </c>
      <c r="B11" s="25" t="s">
        <v>24</v>
      </c>
      <c r="C11" s="25" t="s">
        <v>25</v>
      </c>
      <c r="D11" s="26">
        <v>28.60791</v>
      </c>
      <c r="E11" s="26">
        <v>90.30095</v>
      </c>
      <c r="F11" s="27">
        <v>292.3</v>
      </c>
      <c r="G11" s="27">
        <v>30</v>
      </c>
      <c r="H11" s="28">
        <v>-1.6583333474894364</v>
      </c>
      <c r="I11" s="28">
        <v>3.0571427920034955</v>
      </c>
      <c r="J11" s="28">
        <v>5.2190061641278502</v>
      </c>
      <c r="K11" s="28">
        <v>11</v>
      </c>
      <c r="L11" s="29">
        <v>263.33333333333331</v>
      </c>
      <c r="M11" s="28">
        <v>9.0500000000000007</v>
      </c>
    </row>
    <row r="12" spans="1:13" x14ac:dyDescent="0.2">
      <c r="A12" s="24" t="s">
        <v>26</v>
      </c>
      <c r="B12" s="25" t="s">
        <v>27</v>
      </c>
      <c r="C12" s="25" t="s">
        <v>25</v>
      </c>
      <c r="D12" s="26">
        <v>28.61561</v>
      </c>
      <c r="E12" s="26">
        <v>90.450580000000002</v>
      </c>
      <c r="F12" s="27">
        <v>292.3</v>
      </c>
      <c r="G12" s="27">
        <v>36</v>
      </c>
      <c r="H12" s="28">
        <v>-1.3000000516573589</v>
      </c>
      <c r="I12" s="28">
        <v>3.4857142652784074</v>
      </c>
      <c r="J12" s="28">
        <v>5.2190061641278502</v>
      </c>
      <c r="K12" s="28">
        <v>11</v>
      </c>
      <c r="L12" s="29">
        <v>263.33333333333331</v>
      </c>
      <c r="M12" s="28">
        <v>9.0500000000000007</v>
      </c>
    </row>
    <row r="13" spans="1:13" x14ac:dyDescent="0.2">
      <c r="A13" s="24" t="s">
        <v>28</v>
      </c>
      <c r="B13" s="25" t="s">
        <v>29</v>
      </c>
      <c r="C13" s="25" t="s">
        <v>30</v>
      </c>
      <c r="D13" s="26">
        <v>31.119530000000001</v>
      </c>
      <c r="E13" s="26">
        <v>84.280199999999994</v>
      </c>
      <c r="F13" s="27">
        <v>484.5</v>
      </c>
      <c r="G13" s="27">
        <v>28.6</v>
      </c>
      <c r="H13" s="28">
        <v>1.0499999100963275</v>
      </c>
      <c r="I13" s="28">
        <v>6.0428570977279117</v>
      </c>
      <c r="J13" s="28">
        <v>6.0006230062724022</v>
      </c>
      <c r="K13" s="28">
        <v>8.9600000000000009</v>
      </c>
      <c r="L13" s="29">
        <v>604.4666666666667</v>
      </c>
      <c r="M13" s="28">
        <v>8.7749999999999986</v>
      </c>
    </row>
    <row r="14" spans="1:13" x14ac:dyDescent="0.2">
      <c r="A14" s="24" t="s">
        <v>31</v>
      </c>
      <c r="B14" s="25" t="s">
        <v>32</v>
      </c>
      <c r="C14" s="25" t="s">
        <v>30</v>
      </c>
      <c r="D14" s="26">
        <v>31.140239999999999</v>
      </c>
      <c r="E14" s="26">
        <v>84.209440000000001</v>
      </c>
      <c r="F14" s="27">
        <v>484.5</v>
      </c>
      <c r="G14" s="27">
        <v>73</v>
      </c>
      <c r="H14" s="28">
        <v>0.93333335220813751</v>
      </c>
      <c r="I14" s="28">
        <v>5.657142835003989</v>
      </c>
      <c r="J14" s="28">
        <v>6.0006230062724022</v>
      </c>
      <c r="K14" s="28">
        <v>9.1999999999999993</v>
      </c>
      <c r="L14" s="29">
        <v>604.4666666666667</v>
      </c>
      <c r="M14" s="28">
        <v>8.7749999999999986</v>
      </c>
    </row>
    <row r="15" spans="1:13" x14ac:dyDescent="0.2">
      <c r="A15" s="24" t="s">
        <v>33</v>
      </c>
      <c r="B15" s="25" t="s">
        <v>34</v>
      </c>
      <c r="C15" s="25" t="s">
        <v>30</v>
      </c>
      <c r="D15" s="26">
        <v>31.139880000000002</v>
      </c>
      <c r="E15" s="26">
        <v>84.059160000000006</v>
      </c>
      <c r="F15" s="27">
        <v>484.5</v>
      </c>
      <c r="G15" s="27">
        <v>90</v>
      </c>
      <c r="H15" s="28">
        <v>0.96666672329107917</v>
      </c>
      <c r="I15" s="28">
        <v>5.5142857432365417</v>
      </c>
      <c r="J15" s="28">
        <v>6.0006230062724022</v>
      </c>
      <c r="K15" s="28">
        <v>9.3000000000000007</v>
      </c>
      <c r="L15" s="29">
        <v>604.4666666666667</v>
      </c>
      <c r="M15" s="28">
        <v>8.7749999999999986</v>
      </c>
    </row>
    <row r="16" spans="1:13" x14ac:dyDescent="0.2">
      <c r="A16" s="24" t="s">
        <v>35</v>
      </c>
      <c r="B16" s="25" t="s">
        <v>36</v>
      </c>
      <c r="C16" s="25" t="s">
        <v>37</v>
      </c>
      <c r="D16" s="26">
        <v>30.673680000000001</v>
      </c>
      <c r="E16" s="26">
        <v>90.70429</v>
      </c>
      <c r="F16" s="27">
        <v>2020.7</v>
      </c>
      <c r="G16" s="27">
        <v>92.5</v>
      </c>
      <c r="H16" s="28">
        <v>-0.46666656931241352</v>
      </c>
      <c r="I16" s="28">
        <v>4.5285714864730835</v>
      </c>
      <c r="J16" s="28">
        <v>5.0269357041517306</v>
      </c>
      <c r="K16" s="28">
        <v>7.08</v>
      </c>
      <c r="L16" s="29">
        <v>1057.4833333333333</v>
      </c>
      <c r="M16" s="28">
        <v>9.0875000000000004</v>
      </c>
    </row>
    <row r="17" spans="1:13" x14ac:dyDescent="0.2">
      <c r="A17" s="24" t="s">
        <v>38</v>
      </c>
      <c r="B17" s="25" t="s">
        <v>39</v>
      </c>
      <c r="C17" s="25" t="s">
        <v>37</v>
      </c>
      <c r="D17" s="26">
        <v>30.847249999999999</v>
      </c>
      <c r="E17" s="26">
        <v>90.925240000000002</v>
      </c>
      <c r="F17" s="27">
        <v>2020.7</v>
      </c>
      <c r="G17" s="27">
        <v>40</v>
      </c>
      <c r="H17" s="28">
        <v>-0.79999995231628418</v>
      </c>
      <c r="I17" s="28">
        <v>4.6000000408717563</v>
      </c>
      <c r="J17" s="28">
        <v>5.0269357041517306</v>
      </c>
      <c r="K17" s="28">
        <v>7.06</v>
      </c>
      <c r="L17" s="29">
        <v>1057.4833333333333</v>
      </c>
      <c r="M17" s="28">
        <v>9.0875000000000004</v>
      </c>
    </row>
    <row r="18" spans="1:13" x14ac:dyDescent="0.2">
      <c r="A18" s="24" t="s">
        <v>40</v>
      </c>
      <c r="B18" s="25" t="s">
        <v>41</v>
      </c>
      <c r="C18" s="25" t="s">
        <v>37</v>
      </c>
      <c r="D18" s="26">
        <v>30.779610000000002</v>
      </c>
      <c r="E18" s="26">
        <v>90.659589999999994</v>
      </c>
      <c r="F18" s="27">
        <v>2020.7</v>
      </c>
      <c r="G18" s="27">
        <v>95</v>
      </c>
      <c r="H18" s="28">
        <v>-0.4166666567325592</v>
      </c>
      <c r="I18" s="28">
        <v>4.5857142891202658</v>
      </c>
      <c r="J18" s="28">
        <v>5.0269357041517306</v>
      </c>
      <c r="K18" s="28">
        <v>7.08</v>
      </c>
      <c r="L18" s="29">
        <v>1057.4833333333333</v>
      </c>
      <c r="M18" s="28">
        <v>9.0875000000000004</v>
      </c>
    </row>
    <row r="19" spans="1:13" x14ac:dyDescent="0.2">
      <c r="A19" s="24" t="s">
        <v>42</v>
      </c>
      <c r="B19" s="25" t="s">
        <v>43</v>
      </c>
      <c r="C19" s="25" t="s">
        <v>44</v>
      </c>
      <c r="D19" s="26">
        <v>29.206823870000001</v>
      </c>
      <c r="E19" s="26">
        <v>87.405032750000004</v>
      </c>
      <c r="F19" s="27">
        <v>8.6</v>
      </c>
      <c r="G19" s="27">
        <v>25.4</v>
      </c>
      <c r="H19" s="28">
        <v>3.8583333566784859</v>
      </c>
      <c r="I19" s="28">
        <v>8.3285714898790637</v>
      </c>
      <c r="J19" s="28">
        <v>4.7269847968936851</v>
      </c>
      <c r="K19" s="28">
        <v>5.6099999999999994</v>
      </c>
      <c r="L19" s="29">
        <v>1824.2933333333335</v>
      </c>
      <c r="M19" s="28">
        <v>9.3516666666666666</v>
      </c>
    </row>
    <row r="20" spans="1:13" x14ac:dyDescent="0.2">
      <c r="A20" s="24" t="s">
        <v>45</v>
      </c>
      <c r="B20" s="31" t="s">
        <v>46</v>
      </c>
      <c r="C20" s="25" t="s">
        <v>47</v>
      </c>
      <c r="D20" s="26">
        <v>29.312851890000001</v>
      </c>
      <c r="E20" s="26">
        <v>87.197704590000001</v>
      </c>
      <c r="F20" s="27">
        <v>20.5</v>
      </c>
      <c r="G20" s="27">
        <v>11.7</v>
      </c>
      <c r="H20" s="28">
        <v>3.9166666499028602</v>
      </c>
      <c r="I20" s="28">
        <v>8.5285714013235907</v>
      </c>
      <c r="J20" s="28">
        <v>5.7753273372162575</v>
      </c>
      <c r="K20" s="28">
        <v>3.3049999999999997</v>
      </c>
      <c r="L20" s="29">
        <v>4921.25</v>
      </c>
      <c r="M20" s="28">
        <v>9.5137499999999999</v>
      </c>
    </row>
    <row r="21" spans="1:13" x14ac:dyDescent="0.2">
      <c r="A21" s="24" t="s">
        <v>48</v>
      </c>
      <c r="B21" s="25" t="s">
        <v>49</v>
      </c>
      <c r="C21" s="25" t="s">
        <v>50</v>
      </c>
      <c r="D21" s="26">
        <v>29.673651020000001</v>
      </c>
      <c r="E21" s="26">
        <v>85.733379819999996</v>
      </c>
      <c r="F21" s="27">
        <v>9.5</v>
      </c>
      <c r="G21" s="27">
        <v>7</v>
      </c>
      <c r="H21" s="28">
        <v>-1.2416666249434154</v>
      </c>
      <c r="I21" s="28">
        <v>3.5285714183534895</v>
      </c>
      <c r="J21" s="28">
        <v>4.2591907071385871</v>
      </c>
      <c r="K21" s="28">
        <v>6.0549999999999997</v>
      </c>
      <c r="L21" s="29">
        <v>151</v>
      </c>
      <c r="M21" s="28" t="s">
        <v>444</v>
      </c>
    </row>
    <row r="22" spans="1:13" x14ac:dyDescent="0.2">
      <c r="A22" s="24" t="s">
        <v>51</v>
      </c>
      <c r="B22" s="25" t="s">
        <v>52</v>
      </c>
      <c r="C22" s="25" t="s">
        <v>53</v>
      </c>
      <c r="D22" s="26">
        <v>33.52801126</v>
      </c>
      <c r="E22" s="26">
        <v>79.83480041</v>
      </c>
      <c r="F22" s="27">
        <v>500.1</v>
      </c>
      <c r="G22" s="27">
        <v>37</v>
      </c>
      <c r="H22" s="28">
        <v>2.499997615814209E-2</v>
      </c>
      <c r="I22" s="28">
        <v>6.085714203970773</v>
      </c>
      <c r="J22" s="28">
        <v>7.0751058318399025</v>
      </c>
      <c r="K22" s="28">
        <v>6.5866666666666669</v>
      </c>
      <c r="L22" s="29">
        <v>588.63222222222225</v>
      </c>
      <c r="M22" s="28">
        <v>9.1974999999999998</v>
      </c>
    </row>
    <row r="23" spans="1:13" x14ac:dyDescent="0.2">
      <c r="A23" s="24" t="s">
        <v>54</v>
      </c>
      <c r="B23" s="25" t="s">
        <v>55</v>
      </c>
      <c r="C23" s="25" t="s">
        <v>56</v>
      </c>
      <c r="D23" s="26">
        <v>34.596258349999999</v>
      </c>
      <c r="E23" s="26">
        <v>80.232002109999996</v>
      </c>
      <c r="F23" s="27">
        <v>30</v>
      </c>
      <c r="G23" s="27">
        <v>6</v>
      </c>
      <c r="H23" s="28">
        <v>-5.4999999900658922</v>
      </c>
      <c r="I23" s="28">
        <v>1.1428571598870414</v>
      </c>
      <c r="J23" s="28">
        <v>4.2343704189068099</v>
      </c>
      <c r="K23" s="28">
        <v>5.82</v>
      </c>
      <c r="L23" s="29">
        <v>355.58000000000004</v>
      </c>
      <c r="M23" s="28">
        <v>8.4716666666666676</v>
      </c>
    </row>
    <row r="24" spans="1:13" x14ac:dyDescent="0.2">
      <c r="A24" s="24" t="s">
        <v>57</v>
      </c>
      <c r="B24" s="25" t="s">
        <v>58</v>
      </c>
      <c r="C24" s="25" t="s">
        <v>59</v>
      </c>
      <c r="D24" s="26">
        <v>33.103243169999999</v>
      </c>
      <c r="E24" s="26">
        <v>80.161040130000004</v>
      </c>
      <c r="F24" s="27">
        <v>6.4</v>
      </c>
      <c r="G24" s="27">
        <v>1.2</v>
      </c>
      <c r="H24" s="28">
        <v>-0.67499996225039161</v>
      </c>
      <c r="I24" s="28">
        <v>5.8857143095561435</v>
      </c>
      <c r="J24" s="28">
        <v>4.7508890195639246</v>
      </c>
      <c r="K24" s="28">
        <v>6.4</v>
      </c>
      <c r="L24" s="29">
        <v>175</v>
      </c>
      <c r="M24" s="28">
        <v>9.3000000000000007</v>
      </c>
    </row>
    <row r="25" spans="1:13" x14ac:dyDescent="0.2">
      <c r="A25" s="24" t="s">
        <v>60</v>
      </c>
      <c r="B25" s="25" t="s">
        <v>61</v>
      </c>
      <c r="C25" s="25" t="s">
        <v>62</v>
      </c>
      <c r="D25" s="26">
        <v>33.037687169999998</v>
      </c>
      <c r="E25" s="26">
        <v>80.513834270000004</v>
      </c>
      <c r="F25" s="27">
        <v>48</v>
      </c>
      <c r="G25" s="27">
        <v>0.5</v>
      </c>
      <c r="H25" s="28">
        <v>-7.4999998013178512E-2</v>
      </c>
      <c r="I25" s="28">
        <v>6.4714285475867133</v>
      </c>
      <c r="J25" s="28">
        <v>6.6294249887993049</v>
      </c>
      <c r="K25" s="28">
        <v>5.0449999999999999</v>
      </c>
      <c r="L25" s="29">
        <v>57700</v>
      </c>
      <c r="M25" s="28">
        <v>9.3475000000000001</v>
      </c>
    </row>
    <row r="26" spans="1:13" x14ac:dyDescent="0.2">
      <c r="A26" s="24" t="s">
        <v>63</v>
      </c>
      <c r="B26" s="25" t="s">
        <v>64</v>
      </c>
      <c r="C26" s="25" t="s">
        <v>65</v>
      </c>
      <c r="D26" s="26">
        <v>32.750197777777778</v>
      </c>
      <c r="E26" s="26">
        <v>81.74259444444445</v>
      </c>
      <c r="F26" s="27">
        <v>68</v>
      </c>
      <c r="G26" s="27">
        <v>6.1</v>
      </c>
      <c r="H26" s="28">
        <v>-0.55833324790000916</v>
      </c>
      <c r="I26" s="28">
        <v>5.7714286361421854</v>
      </c>
      <c r="J26" s="28">
        <v>6.1350201836917737</v>
      </c>
      <c r="K26" s="28">
        <v>4.8</v>
      </c>
      <c r="L26" s="29">
        <v>46018.5</v>
      </c>
      <c r="M26" s="28">
        <v>9.1999999999999993</v>
      </c>
    </row>
    <row r="27" spans="1:13" x14ac:dyDescent="0.2">
      <c r="A27" s="24" t="s">
        <v>66</v>
      </c>
      <c r="B27" s="25" t="s">
        <v>67</v>
      </c>
      <c r="C27" s="25" t="s">
        <v>310</v>
      </c>
      <c r="D27" s="26">
        <v>32.423310299999997</v>
      </c>
      <c r="E27" s="26">
        <v>82.955348990000005</v>
      </c>
      <c r="F27" s="27">
        <v>36.299999999999997</v>
      </c>
      <c r="G27" s="27">
        <v>1.8</v>
      </c>
      <c r="H27" s="28">
        <v>0.32499999118347961</v>
      </c>
      <c r="I27" s="28">
        <v>6.4857142024806569</v>
      </c>
      <c r="J27" s="28">
        <v>6.3744331914575882</v>
      </c>
      <c r="K27" s="28">
        <v>4.9000000000000004</v>
      </c>
      <c r="L27" s="29">
        <v>74631</v>
      </c>
      <c r="M27" s="28">
        <v>8.9675000000000011</v>
      </c>
    </row>
    <row r="28" spans="1:13" x14ac:dyDescent="0.2">
      <c r="A28" s="24" t="s">
        <v>68</v>
      </c>
      <c r="B28" s="30" t="s">
        <v>69</v>
      </c>
      <c r="C28" s="25" t="s">
        <v>311</v>
      </c>
      <c r="D28" s="26">
        <v>32.469909549999997</v>
      </c>
      <c r="E28" s="26">
        <v>83.202601450000003</v>
      </c>
      <c r="F28" s="27">
        <v>76</v>
      </c>
      <c r="G28" s="27">
        <v>3.2</v>
      </c>
      <c r="H28" s="28">
        <v>0.36666657837728661</v>
      </c>
      <c r="I28" s="28">
        <v>6.4714285018188615</v>
      </c>
      <c r="J28" s="28">
        <v>6.3857763926224704</v>
      </c>
      <c r="K28" s="28">
        <v>7.5</v>
      </c>
      <c r="L28" s="29">
        <v>1703</v>
      </c>
      <c r="M28" s="28">
        <v>9.35</v>
      </c>
    </row>
    <row r="29" spans="1:13" x14ac:dyDescent="0.2">
      <c r="A29" s="24" t="s">
        <v>70</v>
      </c>
      <c r="B29" s="30" t="s">
        <v>71</v>
      </c>
      <c r="C29" s="25" t="s">
        <v>72</v>
      </c>
      <c r="D29" s="26">
        <v>31.24753887</v>
      </c>
      <c r="E29" s="26">
        <v>85.054601809999994</v>
      </c>
      <c r="F29" s="27">
        <v>119.7</v>
      </c>
      <c r="G29" s="27">
        <v>1.5</v>
      </c>
      <c r="H29" s="28">
        <v>0.62499994163711869</v>
      </c>
      <c r="I29" s="28">
        <v>6.2999999885048181</v>
      </c>
      <c r="J29" s="28">
        <v>5.8154380339008496</v>
      </c>
      <c r="K29" s="28">
        <v>5.5150000000000006</v>
      </c>
      <c r="L29" s="29">
        <v>24272.833333333336</v>
      </c>
      <c r="M29" s="28">
        <v>9.18</v>
      </c>
    </row>
    <row r="30" spans="1:13" x14ac:dyDescent="0.2">
      <c r="A30" s="24" t="s">
        <v>73</v>
      </c>
      <c r="B30" s="30" t="s">
        <v>74</v>
      </c>
      <c r="C30" s="25" t="s">
        <v>75</v>
      </c>
      <c r="D30" s="26">
        <v>30.803578330000001</v>
      </c>
      <c r="E30" s="26">
        <v>84.826801200000006</v>
      </c>
      <c r="F30" s="27">
        <v>64.8</v>
      </c>
      <c r="G30" s="27">
        <v>30</v>
      </c>
      <c r="H30" s="28">
        <v>0.95833338797092438</v>
      </c>
      <c r="I30" s="28">
        <v>6.3428571820259094</v>
      </c>
      <c r="J30" s="28">
        <v>5.3136186491935682</v>
      </c>
      <c r="K30" s="28">
        <v>4.9800000000000004</v>
      </c>
      <c r="L30" s="29">
        <v>21368.333333333336</v>
      </c>
      <c r="M30" s="28">
        <v>9.629999999999999</v>
      </c>
    </row>
    <row r="31" spans="1:13" x14ac:dyDescent="0.2">
      <c r="A31" s="24" t="s">
        <v>76</v>
      </c>
      <c r="B31" s="30" t="s">
        <v>77</v>
      </c>
      <c r="C31" s="25" t="s">
        <v>75</v>
      </c>
      <c r="D31" s="26">
        <v>30.818999999999999</v>
      </c>
      <c r="E31" s="26">
        <v>84.828000000000003</v>
      </c>
      <c r="F31" s="27">
        <v>64.8</v>
      </c>
      <c r="G31" s="27">
        <v>13.4</v>
      </c>
      <c r="H31" s="28">
        <v>1.1000000635782878</v>
      </c>
      <c r="I31" s="28">
        <v>6.5285715375627786</v>
      </c>
      <c r="J31" s="28">
        <v>5.3136186491935682</v>
      </c>
      <c r="K31" s="28">
        <v>5.5299999999999994</v>
      </c>
      <c r="L31" s="29">
        <v>21368.333333333336</v>
      </c>
      <c r="M31" s="28">
        <v>9.629999999999999</v>
      </c>
    </row>
    <row r="32" spans="1:13" x14ac:dyDescent="0.2">
      <c r="A32" s="24" t="s">
        <v>78</v>
      </c>
      <c r="B32" s="30" t="s">
        <v>79</v>
      </c>
      <c r="C32" s="25" t="s">
        <v>80</v>
      </c>
      <c r="D32" s="26">
        <v>31.19571152</v>
      </c>
      <c r="E32" s="26">
        <v>85.517299269999995</v>
      </c>
      <c r="F32" s="27">
        <v>18.7</v>
      </c>
      <c r="G32" s="27">
        <v>0.6</v>
      </c>
      <c r="H32" s="28">
        <v>0.31666662668188411</v>
      </c>
      <c r="I32" s="28">
        <v>5.9285714008978436</v>
      </c>
      <c r="J32" s="28">
        <v>5.086937074372762</v>
      </c>
      <c r="K32" s="28">
        <v>7.0049999999999999</v>
      </c>
      <c r="L32" s="29">
        <v>189.5</v>
      </c>
      <c r="M32" s="28">
        <v>10.4725</v>
      </c>
    </row>
    <row r="33" spans="1:13" x14ac:dyDescent="0.2">
      <c r="A33" s="24" t="s">
        <v>81</v>
      </c>
      <c r="B33" s="30" t="s">
        <v>82</v>
      </c>
      <c r="C33" s="25" t="s">
        <v>83</v>
      </c>
      <c r="D33" s="26">
        <v>31.199686790000001</v>
      </c>
      <c r="E33" s="26">
        <v>85.448204680000003</v>
      </c>
      <c r="F33" s="27">
        <v>33.299999999999997</v>
      </c>
      <c r="G33" s="27">
        <v>14.5</v>
      </c>
      <c r="H33" s="28">
        <v>0.53333333134651184</v>
      </c>
      <c r="I33" s="28">
        <v>6.0714285543986728</v>
      </c>
      <c r="J33" s="28">
        <v>5.2155878098865225</v>
      </c>
      <c r="K33" s="28">
        <v>5.585</v>
      </c>
      <c r="L33" s="29">
        <v>4383.8333333333339</v>
      </c>
      <c r="M33" s="28">
        <v>9.2966666666666669</v>
      </c>
    </row>
    <row r="34" spans="1:13" x14ac:dyDescent="0.2">
      <c r="A34" s="24" t="s">
        <v>84</v>
      </c>
      <c r="B34" s="30" t="s">
        <v>85</v>
      </c>
      <c r="C34" s="25" t="s">
        <v>86</v>
      </c>
      <c r="D34" s="26">
        <v>31.54673975</v>
      </c>
      <c r="E34" s="26">
        <v>87.385213010000001</v>
      </c>
      <c r="F34" s="27">
        <v>40</v>
      </c>
      <c r="G34" s="27">
        <v>13.7</v>
      </c>
      <c r="H34" s="28">
        <v>0.94166662295659387</v>
      </c>
      <c r="I34" s="28">
        <v>6.7428572177886963</v>
      </c>
      <c r="J34" s="28">
        <v>5.8933579039725323</v>
      </c>
      <c r="K34" s="28">
        <v>5.4700000000000006</v>
      </c>
      <c r="L34" s="29">
        <v>4964</v>
      </c>
      <c r="M34" s="28">
        <v>9.6</v>
      </c>
    </row>
    <row r="35" spans="1:13" x14ac:dyDescent="0.2">
      <c r="A35" s="24" t="s">
        <v>87</v>
      </c>
      <c r="B35" s="30" t="s">
        <v>88</v>
      </c>
      <c r="C35" s="25" t="s">
        <v>89</v>
      </c>
      <c r="D35" s="26">
        <v>31.575578490000002</v>
      </c>
      <c r="E35" s="26">
        <v>87.30850968</v>
      </c>
      <c r="F35" s="27">
        <v>66</v>
      </c>
      <c r="G35" s="27">
        <v>44</v>
      </c>
      <c r="H35" s="28">
        <v>1.0583332975705464</v>
      </c>
      <c r="I35" s="28">
        <v>6.8142857210976739</v>
      </c>
      <c r="J35" s="28">
        <v>5.4519377949522188</v>
      </c>
      <c r="K35" s="28">
        <v>5.8599999999999994</v>
      </c>
      <c r="L35" s="29">
        <v>9871.5</v>
      </c>
      <c r="M35" s="28">
        <v>9.9</v>
      </c>
    </row>
    <row r="36" spans="1:13" x14ac:dyDescent="0.2">
      <c r="A36" s="24" t="s">
        <v>90</v>
      </c>
      <c r="B36" s="30" t="s">
        <v>91</v>
      </c>
      <c r="C36" s="25" t="s">
        <v>92</v>
      </c>
      <c r="D36" s="26">
        <v>31.86586848</v>
      </c>
      <c r="E36" s="26">
        <v>87.555375150000003</v>
      </c>
      <c r="F36" s="27">
        <v>314.39999999999998</v>
      </c>
      <c r="G36" s="27">
        <v>35</v>
      </c>
      <c r="H36" s="28">
        <v>1.1499998966852825</v>
      </c>
      <c r="I36" s="28">
        <v>7.0999999727521628</v>
      </c>
      <c r="J36" s="28">
        <v>6.2352604166667023</v>
      </c>
      <c r="K36" s="28">
        <v>3.0866666666666669</v>
      </c>
      <c r="L36" s="29">
        <v>22046.666666666668</v>
      </c>
      <c r="M36" s="28">
        <v>9.9612499999999997</v>
      </c>
    </row>
    <row r="37" spans="1:13" x14ac:dyDescent="0.2">
      <c r="A37" s="24" t="s">
        <v>93</v>
      </c>
      <c r="B37" s="30" t="s">
        <v>94</v>
      </c>
      <c r="C37" s="25" t="s">
        <v>95</v>
      </c>
      <c r="D37" s="26">
        <v>31.857326430000001</v>
      </c>
      <c r="E37" s="26">
        <v>88.300045069999996</v>
      </c>
      <c r="F37" s="27">
        <v>88.5</v>
      </c>
      <c r="G37" s="27">
        <v>10.3</v>
      </c>
      <c r="H37" s="28">
        <v>1.1833333224058151</v>
      </c>
      <c r="I37" s="28">
        <v>7.1142857159887045</v>
      </c>
      <c r="J37" s="28">
        <v>5.9543947767324061</v>
      </c>
      <c r="K37" s="28">
        <v>6.2149999999999999</v>
      </c>
      <c r="L37" s="29">
        <v>290.31666666666672</v>
      </c>
      <c r="M37" s="28">
        <v>9.08</v>
      </c>
    </row>
    <row r="38" spans="1:13" x14ac:dyDescent="0.2">
      <c r="A38" s="24" t="s">
        <v>96</v>
      </c>
      <c r="B38" s="30" t="s">
        <v>97</v>
      </c>
      <c r="C38" s="25" t="s">
        <v>95</v>
      </c>
      <c r="D38" s="26">
        <v>31.82094</v>
      </c>
      <c r="E38" s="26">
        <v>88.221238999999997</v>
      </c>
      <c r="F38" s="27">
        <v>88.5</v>
      </c>
      <c r="G38" s="27">
        <v>51.6</v>
      </c>
      <c r="H38" s="28">
        <v>1.2916666964689891</v>
      </c>
      <c r="I38" s="28">
        <v>6.985714316368103</v>
      </c>
      <c r="J38" s="28">
        <v>5.9543947767324061</v>
      </c>
      <c r="K38" s="28">
        <v>5.8949999999999996</v>
      </c>
      <c r="L38" s="29">
        <v>302.81666666666672</v>
      </c>
      <c r="M38" s="28">
        <v>9.48</v>
      </c>
    </row>
    <row r="39" spans="1:13" x14ac:dyDescent="0.2">
      <c r="A39" s="24" t="s">
        <v>98</v>
      </c>
      <c r="B39" s="30" t="s">
        <v>99</v>
      </c>
      <c r="C39" s="25" t="s">
        <v>312</v>
      </c>
      <c r="D39" s="26">
        <v>33.856160000000003</v>
      </c>
      <c r="E39" s="26">
        <v>88.32114</v>
      </c>
      <c r="F39" s="27">
        <v>58.1</v>
      </c>
      <c r="G39" s="27">
        <v>4</v>
      </c>
      <c r="H39" s="28">
        <v>-4.5833333053936558</v>
      </c>
      <c r="I39" s="28">
        <v>2.0571428505437717</v>
      </c>
      <c r="J39" s="28">
        <v>4.6959090203106388</v>
      </c>
      <c r="K39" s="28">
        <v>5.7</v>
      </c>
      <c r="L39" s="29">
        <v>18850</v>
      </c>
      <c r="M39" s="28">
        <v>8.25</v>
      </c>
    </row>
    <row r="40" spans="1:13" x14ac:dyDescent="0.2">
      <c r="A40" s="24" t="s">
        <v>100</v>
      </c>
      <c r="B40" s="30" t="s">
        <v>101</v>
      </c>
      <c r="C40" s="25" t="s">
        <v>313</v>
      </c>
      <c r="D40" s="26">
        <v>35.325969999999998</v>
      </c>
      <c r="E40" s="26">
        <v>89.232680000000002</v>
      </c>
      <c r="F40" s="27">
        <v>396.7</v>
      </c>
      <c r="G40" s="27">
        <v>15</v>
      </c>
      <c r="H40" s="28">
        <v>-5.7666666805744171</v>
      </c>
      <c r="I40" s="28">
        <v>0.91428574493953163</v>
      </c>
      <c r="J40" s="28">
        <v>4.5047466733870953</v>
      </c>
      <c r="K40" s="28">
        <v>0.6</v>
      </c>
      <c r="L40" s="29">
        <v>59852</v>
      </c>
      <c r="M40" s="28">
        <v>8.8000000000000007</v>
      </c>
    </row>
    <row r="41" spans="1:13" x14ac:dyDescent="0.2">
      <c r="A41" s="24" t="s">
        <v>102</v>
      </c>
      <c r="B41" s="30" t="s">
        <v>103</v>
      </c>
      <c r="C41" s="25" t="s">
        <v>314</v>
      </c>
      <c r="D41" s="26">
        <v>34.028801000000001</v>
      </c>
      <c r="E41" s="26">
        <v>85.608588999999995</v>
      </c>
      <c r="F41" s="27">
        <v>43.5</v>
      </c>
      <c r="G41" s="27">
        <v>25</v>
      </c>
      <c r="H41" s="28">
        <v>-4.4500001110136509</v>
      </c>
      <c r="I41" s="28">
        <v>2.2714285446064815</v>
      </c>
      <c r="J41" s="28">
        <v>4.6265614620669018</v>
      </c>
      <c r="K41" s="28">
        <v>8.1999999999999993</v>
      </c>
      <c r="L41" s="29">
        <v>21471</v>
      </c>
      <c r="M41" s="28">
        <v>9.1999999999999993</v>
      </c>
    </row>
    <row r="42" spans="1:13" x14ac:dyDescent="0.2">
      <c r="A42" s="24" t="s">
        <v>104</v>
      </c>
      <c r="B42" s="30" t="s">
        <v>105</v>
      </c>
      <c r="C42" s="25" t="s">
        <v>315</v>
      </c>
      <c r="D42" s="26">
        <v>34.417000000000002</v>
      </c>
      <c r="E42" s="26">
        <v>85.778999999999996</v>
      </c>
      <c r="F42" s="27">
        <v>93</v>
      </c>
      <c r="G42" s="27">
        <v>83.5</v>
      </c>
      <c r="H42" s="28">
        <v>-6.6583332816759748</v>
      </c>
      <c r="I42" s="28">
        <v>-7.1428537368774414E-2</v>
      </c>
      <c r="J42" s="28">
        <v>4.1649568175029996</v>
      </c>
      <c r="K42" s="28">
        <v>1.6</v>
      </c>
      <c r="L42" s="29">
        <v>8460</v>
      </c>
      <c r="M42" s="28">
        <v>9.3000000000000007</v>
      </c>
    </row>
    <row r="43" spans="1:13" s="18" customFormat="1" x14ac:dyDescent="0.2">
      <c r="A43" s="24" t="s">
        <v>106</v>
      </c>
      <c r="B43" s="30" t="s">
        <v>107</v>
      </c>
      <c r="C43" s="25" t="s">
        <v>108</v>
      </c>
      <c r="D43" s="26">
        <v>29.527049999999999</v>
      </c>
      <c r="E43" s="26">
        <v>98.835989999999995</v>
      </c>
      <c r="F43" s="27">
        <v>18.5</v>
      </c>
      <c r="G43" s="27">
        <v>17.399999999999999</v>
      </c>
      <c r="H43" s="32">
        <v>1.358333374063174</v>
      </c>
      <c r="I43" s="32">
        <v>5.8000000630106241</v>
      </c>
      <c r="J43" s="32">
        <v>5.6040029420549535</v>
      </c>
      <c r="K43" s="28">
        <v>11.7</v>
      </c>
      <c r="L43" s="29">
        <v>129.9</v>
      </c>
      <c r="M43" s="28">
        <v>8.1999999999999993</v>
      </c>
    </row>
    <row r="44" spans="1:13" x14ac:dyDescent="0.2">
      <c r="A44" s="24" t="s">
        <v>109</v>
      </c>
      <c r="B44" s="30" t="s">
        <v>110</v>
      </c>
      <c r="C44" s="25" t="s">
        <v>111</v>
      </c>
      <c r="D44" s="26">
        <v>34.960732999999998</v>
      </c>
      <c r="E44" s="26">
        <v>81.592933000000002</v>
      </c>
      <c r="F44" s="27">
        <v>148.19999999999999</v>
      </c>
      <c r="G44" s="27">
        <v>33.799999999999997</v>
      </c>
      <c r="H44" s="28">
        <v>-5.5750001569588976</v>
      </c>
      <c r="I44" s="28">
        <v>1.2285714319774084</v>
      </c>
      <c r="J44" s="28">
        <v>4.1073109318996401</v>
      </c>
      <c r="K44" s="28">
        <v>3.37</v>
      </c>
      <c r="L44" s="29">
        <v>74289</v>
      </c>
      <c r="M44" s="28">
        <v>8.375</v>
      </c>
    </row>
    <row r="45" spans="1:13" x14ac:dyDescent="0.2">
      <c r="A45" s="24" t="s">
        <v>112</v>
      </c>
      <c r="B45" s="30" t="s">
        <v>113</v>
      </c>
      <c r="C45" s="25" t="s">
        <v>316</v>
      </c>
      <c r="D45" s="26">
        <v>34.602305999999999</v>
      </c>
      <c r="E45" s="26">
        <v>80.420280000000005</v>
      </c>
      <c r="F45" s="27">
        <v>105.9</v>
      </c>
      <c r="G45" s="27">
        <v>34</v>
      </c>
      <c r="H45" s="28">
        <v>-5.7000000079472857</v>
      </c>
      <c r="I45" s="28">
        <v>0.8285713876996722</v>
      </c>
      <c r="J45" s="28">
        <v>4.2004381981780154</v>
      </c>
      <c r="K45" s="28">
        <v>5.4</v>
      </c>
      <c r="L45" s="29">
        <v>133325</v>
      </c>
      <c r="M45" s="28">
        <v>7.8833333333333329</v>
      </c>
    </row>
    <row r="46" spans="1:13" x14ac:dyDescent="0.2">
      <c r="A46" s="24" t="s">
        <v>114</v>
      </c>
      <c r="B46" s="30" t="s">
        <v>115</v>
      </c>
      <c r="C46" s="25" t="s">
        <v>116</v>
      </c>
      <c r="D46" s="26">
        <v>34.509</v>
      </c>
      <c r="E46" s="26">
        <v>80.447000000000003</v>
      </c>
      <c r="F46" s="27">
        <v>13.1</v>
      </c>
      <c r="G46" s="26"/>
      <c r="H46" s="28">
        <v>-5.633333295583725</v>
      </c>
      <c r="I46" s="28">
        <v>1.1428571258272444</v>
      </c>
      <c r="J46" s="28">
        <v>4.2348765867682205</v>
      </c>
      <c r="K46" s="28">
        <v>4.2</v>
      </c>
      <c r="L46" s="29">
        <v>82727</v>
      </c>
      <c r="M46" s="28">
        <v>8.2750000000000004</v>
      </c>
    </row>
    <row r="47" spans="1:13" x14ac:dyDescent="0.2">
      <c r="A47" s="24" t="s">
        <v>117</v>
      </c>
      <c r="B47" s="30" t="s">
        <v>118</v>
      </c>
      <c r="C47" s="25" t="s">
        <v>317</v>
      </c>
      <c r="D47" s="26">
        <v>35.171430000000001</v>
      </c>
      <c r="E47" s="26">
        <v>79.828370000000007</v>
      </c>
      <c r="F47" s="27">
        <v>278.10000000000002</v>
      </c>
      <c r="G47" s="27">
        <v>27</v>
      </c>
      <c r="H47" s="28">
        <v>-4.9999999056259794</v>
      </c>
      <c r="I47" s="28">
        <v>1.8142857125827245</v>
      </c>
      <c r="J47" s="28">
        <v>4.2362188806750316</v>
      </c>
      <c r="K47" s="28">
        <v>0.8</v>
      </c>
      <c r="L47" s="29">
        <v>50771.5</v>
      </c>
      <c r="M47" s="28">
        <v>8.5649999999999995</v>
      </c>
    </row>
    <row r="48" spans="1:13" x14ac:dyDescent="0.2">
      <c r="A48" s="24" t="s">
        <v>119</v>
      </c>
      <c r="B48" s="30" t="s">
        <v>120</v>
      </c>
      <c r="C48" s="25" t="s">
        <v>121</v>
      </c>
      <c r="D48" s="26">
        <v>35.022272999999998</v>
      </c>
      <c r="E48" s="26">
        <v>81.060348000000005</v>
      </c>
      <c r="F48" s="27">
        <v>247.8</v>
      </c>
      <c r="G48" s="27">
        <v>88</v>
      </c>
      <c r="H48" s="28">
        <v>-6.741666704416275</v>
      </c>
      <c r="I48" s="28">
        <v>-0.27142863614218576</v>
      </c>
      <c r="J48" s="28">
        <v>4.0359992159498228</v>
      </c>
      <c r="K48" s="28">
        <v>7.1050000000000004</v>
      </c>
      <c r="L48" s="29">
        <v>5662.5</v>
      </c>
      <c r="M48" s="28">
        <v>9.0012499999999989</v>
      </c>
    </row>
    <row r="49" spans="1:13" x14ac:dyDescent="0.2">
      <c r="A49" s="24" t="s">
        <v>122</v>
      </c>
      <c r="B49" s="31" t="s">
        <v>123</v>
      </c>
      <c r="C49" s="25" t="s">
        <v>124</v>
      </c>
      <c r="D49" s="26">
        <v>34.7864</v>
      </c>
      <c r="E49" s="26">
        <v>80.751499999999993</v>
      </c>
      <c r="F49" s="27">
        <v>13.7</v>
      </c>
      <c r="G49" s="27">
        <v>1</v>
      </c>
      <c r="H49" s="28">
        <v>-6.3416666885217028</v>
      </c>
      <c r="I49" s="28">
        <v>0.35714287417275564</v>
      </c>
      <c r="J49" s="28">
        <v>4.1258142174432573</v>
      </c>
      <c r="K49" s="28">
        <v>5.6</v>
      </c>
      <c r="L49" s="29">
        <v>33460</v>
      </c>
      <c r="M49" s="28">
        <v>8.3000000000000007</v>
      </c>
    </row>
    <row r="50" spans="1:13" x14ac:dyDescent="0.2">
      <c r="A50" s="24" t="s">
        <v>125</v>
      </c>
      <c r="B50" s="31" t="s">
        <v>126</v>
      </c>
      <c r="C50" s="25" t="s">
        <v>127</v>
      </c>
      <c r="D50" s="26">
        <v>33.325000000000003</v>
      </c>
      <c r="E50" s="26">
        <v>89.894999999999996</v>
      </c>
      <c r="F50" s="27">
        <v>494.3</v>
      </c>
      <c r="G50" s="27">
        <v>60</v>
      </c>
      <c r="H50" s="28">
        <v>-4.4583332898716135</v>
      </c>
      <c r="I50" s="28">
        <v>1.9857143057244164</v>
      </c>
      <c r="J50" s="28">
        <v>4.6734385678016697</v>
      </c>
      <c r="K50" s="28">
        <v>0.33</v>
      </c>
      <c r="L50" s="29">
        <v>97680</v>
      </c>
      <c r="M50" s="28">
        <v>9.1</v>
      </c>
    </row>
    <row r="51" spans="1:13" x14ac:dyDescent="0.2">
      <c r="A51" s="24" t="s">
        <v>128</v>
      </c>
      <c r="B51" s="31" t="s">
        <v>129</v>
      </c>
      <c r="C51" s="25" t="s">
        <v>130</v>
      </c>
      <c r="D51" s="26">
        <v>33.37621</v>
      </c>
      <c r="E51" s="26">
        <v>90.236230000000006</v>
      </c>
      <c r="F51" s="27">
        <v>566.9</v>
      </c>
      <c r="G51" s="27">
        <v>71.400000000000006</v>
      </c>
      <c r="H51" s="28">
        <v>-4.2499999602635699</v>
      </c>
      <c r="I51" s="28">
        <v>1.914285727909633</v>
      </c>
      <c r="J51" s="28">
        <v>4.6150532482078965</v>
      </c>
      <c r="K51" s="28">
        <v>5.0999999999999996</v>
      </c>
      <c r="L51" s="29">
        <v>9255</v>
      </c>
      <c r="M51" s="28">
        <v>9.1</v>
      </c>
    </row>
    <row r="52" spans="1:13" x14ac:dyDescent="0.2">
      <c r="A52" s="24" t="s">
        <v>131</v>
      </c>
      <c r="B52" s="31" t="s">
        <v>132</v>
      </c>
      <c r="C52" s="25" t="s">
        <v>318</v>
      </c>
      <c r="D52" s="26">
        <v>34.552950000000003</v>
      </c>
      <c r="E52" s="26">
        <v>88.980609999999999</v>
      </c>
      <c r="F52" s="27">
        <v>529.20000000000005</v>
      </c>
      <c r="G52" s="27">
        <v>15</v>
      </c>
      <c r="H52" s="28">
        <v>-4.7000000476837158</v>
      </c>
      <c r="I52" s="28">
        <v>1.8571428571428572</v>
      </c>
      <c r="J52" s="28">
        <v>4.8143972744922445</v>
      </c>
      <c r="K52" s="28">
        <v>3.7</v>
      </c>
      <c r="L52" s="29">
        <v>163640.5</v>
      </c>
      <c r="M52" s="28">
        <v>7.35</v>
      </c>
    </row>
    <row r="53" spans="1:13" x14ac:dyDescent="0.2">
      <c r="A53" s="24" t="s">
        <v>133</v>
      </c>
      <c r="B53" s="31" t="s">
        <v>134</v>
      </c>
      <c r="C53" s="25" t="s">
        <v>135</v>
      </c>
      <c r="D53" s="26">
        <v>31.657599999999999</v>
      </c>
      <c r="E53" s="26">
        <v>88.818430000000006</v>
      </c>
      <c r="F53" s="27">
        <v>271.5</v>
      </c>
      <c r="G53" s="27">
        <v>7.1</v>
      </c>
      <c r="H53" s="28">
        <v>1.1916666676600773</v>
      </c>
      <c r="I53" s="28">
        <v>7.0428571105003357</v>
      </c>
      <c r="J53" s="28">
        <v>6.0694794578853157</v>
      </c>
      <c r="K53" s="28">
        <v>6.2549999999999999</v>
      </c>
      <c r="L53" s="29">
        <v>300.77999999999997</v>
      </c>
      <c r="M53" s="28">
        <v>8.92</v>
      </c>
    </row>
    <row r="54" spans="1:13" x14ac:dyDescent="0.2">
      <c r="A54" s="24" t="s">
        <v>136</v>
      </c>
      <c r="B54" s="31" t="s">
        <v>137</v>
      </c>
      <c r="C54" s="25" t="s">
        <v>391</v>
      </c>
      <c r="D54" s="26">
        <v>31.210989999999999</v>
      </c>
      <c r="E54" s="26">
        <v>88.194180000000003</v>
      </c>
      <c r="F54" s="27">
        <v>473.3</v>
      </c>
      <c r="G54" s="27">
        <v>38.299999999999997</v>
      </c>
      <c r="H54" s="28">
        <v>1.5249998817841213</v>
      </c>
      <c r="I54" s="28">
        <v>6.8857141988618036</v>
      </c>
      <c r="J54" s="28">
        <v>5.8341487791218656</v>
      </c>
      <c r="K54" s="28">
        <v>6.5</v>
      </c>
      <c r="L54" s="29">
        <v>236.5</v>
      </c>
      <c r="M54" s="28">
        <v>9.5500000000000007</v>
      </c>
    </row>
    <row r="55" spans="1:13" x14ac:dyDescent="0.2">
      <c r="A55" s="24" t="s">
        <v>138</v>
      </c>
      <c r="B55" s="31" t="s">
        <v>139</v>
      </c>
      <c r="C55" s="25" t="s">
        <v>391</v>
      </c>
      <c r="D55" s="26">
        <v>31.015160000000002</v>
      </c>
      <c r="E55" s="26">
        <v>88.485079999999996</v>
      </c>
      <c r="F55" s="27">
        <v>473.3</v>
      </c>
      <c r="G55" s="27">
        <v>64.7</v>
      </c>
      <c r="H55" s="28">
        <v>1.5416665921608608</v>
      </c>
      <c r="I55" s="28">
        <v>6.8428571309362143</v>
      </c>
      <c r="J55" s="28">
        <v>5.8011963410991667</v>
      </c>
      <c r="K55" s="28">
        <v>6.4</v>
      </c>
      <c r="L55" s="29">
        <v>236.5</v>
      </c>
      <c r="M55" s="28">
        <v>9.5500000000000007</v>
      </c>
    </row>
    <row r="56" spans="1:13" x14ac:dyDescent="0.2">
      <c r="A56" s="24" t="s">
        <v>140</v>
      </c>
      <c r="B56" s="31" t="s">
        <v>141</v>
      </c>
      <c r="C56" s="25" t="s">
        <v>319</v>
      </c>
      <c r="D56" s="26">
        <v>31.574000000000002</v>
      </c>
      <c r="E56" s="26">
        <v>83.038433330000004</v>
      </c>
      <c r="F56" s="27">
        <v>535.1</v>
      </c>
      <c r="G56" s="27">
        <v>26</v>
      </c>
      <c r="H56" s="28">
        <v>-1.0666666030883789</v>
      </c>
      <c r="I56" s="28">
        <v>4.5714285714285712</v>
      </c>
      <c r="J56" s="28">
        <v>5.5816877725507954</v>
      </c>
      <c r="K56" s="28">
        <v>7.7</v>
      </c>
      <c r="L56" s="29">
        <v>16193.5</v>
      </c>
      <c r="M56" s="28">
        <v>10</v>
      </c>
    </row>
    <row r="57" spans="1:13" x14ac:dyDescent="0.2">
      <c r="A57" s="24" t="s">
        <v>142</v>
      </c>
      <c r="B57" s="31" t="s">
        <v>143</v>
      </c>
      <c r="C57" s="25" t="s">
        <v>392</v>
      </c>
      <c r="D57" s="26">
        <v>31.277349999999998</v>
      </c>
      <c r="E57" s="26">
        <v>83.464595000000003</v>
      </c>
      <c r="F57" s="27">
        <v>187.5</v>
      </c>
      <c r="G57" s="27">
        <v>60</v>
      </c>
      <c r="H57" s="28">
        <v>-0.80833332488934195</v>
      </c>
      <c r="I57" s="28">
        <v>4.3428571437086374</v>
      </c>
      <c r="J57" s="28">
        <v>5.4777134109916519</v>
      </c>
      <c r="K57" s="28">
        <v>5.3</v>
      </c>
      <c r="L57" s="29">
        <v>2971</v>
      </c>
      <c r="M57" s="28">
        <v>10.4</v>
      </c>
    </row>
    <row r="58" spans="1:13" x14ac:dyDescent="0.2">
      <c r="A58" s="24" t="s">
        <v>145</v>
      </c>
      <c r="B58" s="31" t="s">
        <v>146</v>
      </c>
      <c r="C58" s="25" t="s">
        <v>320</v>
      </c>
      <c r="D58" s="26">
        <v>30.633835000000001</v>
      </c>
      <c r="E58" s="26">
        <v>81.437804999999997</v>
      </c>
      <c r="F58" s="27">
        <v>412</v>
      </c>
      <c r="G58" s="27">
        <v>77</v>
      </c>
      <c r="H58" s="28">
        <v>0.66666662196318305</v>
      </c>
      <c r="I58" s="28">
        <v>5.0857142635754178</v>
      </c>
      <c r="J58" s="28">
        <v>5.874059793160102</v>
      </c>
      <c r="K58" s="28">
        <v>7.85</v>
      </c>
      <c r="L58" s="29">
        <v>323.5</v>
      </c>
      <c r="M58" s="28">
        <v>8.9499999999999993</v>
      </c>
    </row>
    <row r="59" spans="1:13" x14ac:dyDescent="0.2">
      <c r="A59" s="24" t="s">
        <v>147</v>
      </c>
      <c r="B59" s="31" t="s">
        <v>148</v>
      </c>
      <c r="C59" s="25" t="s">
        <v>321</v>
      </c>
      <c r="D59" s="26">
        <v>30.669180000000001</v>
      </c>
      <c r="E59" s="26">
        <v>81.251594999999995</v>
      </c>
      <c r="F59" s="27">
        <v>242.9</v>
      </c>
      <c r="G59" s="27">
        <v>45</v>
      </c>
      <c r="H59" s="28">
        <v>5.000006159146627E-2</v>
      </c>
      <c r="I59" s="28">
        <v>4.7857143368039816</v>
      </c>
      <c r="J59" s="28">
        <v>5.7091079861111194</v>
      </c>
      <c r="K59" s="28">
        <v>8.6</v>
      </c>
      <c r="L59" s="29">
        <v>1032.25</v>
      </c>
      <c r="M59" s="28">
        <v>8.49</v>
      </c>
    </row>
    <row r="60" spans="1:13" x14ac:dyDescent="0.2">
      <c r="A60" s="24" t="s">
        <v>149</v>
      </c>
      <c r="B60" s="31" t="s">
        <v>150</v>
      </c>
      <c r="C60" s="25" t="s">
        <v>151</v>
      </c>
      <c r="D60" s="26">
        <v>31.95899</v>
      </c>
      <c r="E60" s="26">
        <v>89.069630000000004</v>
      </c>
      <c r="F60" s="27">
        <v>2419</v>
      </c>
      <c r="G60" s="27">
        <v>4</v>
      </c>
      <c r="H60" s="28">
        <v>0.50833329744637012</v>
      </c>
      <c r="I60" s="28">
        <v>6.5000000202230046</v>
      </c>
      <c r="J60" s="28">
        <v>6.120845123954604</v>
      </c>
      <c r="K60" s="28">
        <v>5.88</v>
      </c>
      <c r="L60" s="29">
        <v>11404.75</v>
      </c>
      <c r="M60" s="28">
        <v>9.5</v>
      </c>
    </row>
    <row r="61" spans="1:13" x14ac:dyDescent="0.2">
      <c r="A61" s="24" t="s">
        <v>152</v>
      </c>
      <c r="B61" s="31" t="s">
        <v>153</v>
      </c>
      <c r="C61" s="25" t="s">
        <v>151</v>
      </c>
      <c r="D61" s="26">
        <v>31.897760000000002</v>
      </c>
      <c r="E61" s="26">
        <v>89.099680000000006</v>
      </c>
      <c r="F61" s="27">
        <v>2419</v>
      </c>
      <c r="G61" s="27">
        <v>23.6</v>
      </c>
      <c r="H61" s="28">
        <v>0.69166677693525946</v>
      </c>
      <c r="I61" s="28">
        <v>6.4857143930026462</v>
      </c>
      <c r="J61" s="28">
        <v>6.1643034684886686</v>
      </c>
      <c r="K61" s="28">
        <v>5.6</v>
      </c>
      <c r="L61" s="29">
        <v>11404.75</v>
      </c>
      <c r="M61" s="28">
        <v>9.5</v>
      </c>
    </row>
    <row r="62" spans="1:13" x14ac:dyDescent="0.2">
      <c r="A62" s="24" t="s">
        <v>154</v>
      </c>
      <c r="B62" s="31" t="s">
        <v>155</v>
      </c>
      <c r="C62" s="25" t="s">
        <v>151</v>
      </c>
      <c r="D62" s="26">
        <v>31.771730000000002</v>
      </c>
      <c r="E62" s="26">
        <v>89.147170000000003</v>
      </c>
      <c r="F62" s="27">
        <v>2419</v>
      </c>
      <c r="G62" s="27">
        <v>47.9</v>
      </c>
      <c r="H62" s="28">
        <v>0.80000007525086403</v>
      </c>
      <c r="I62" s="28">
        <v>6.5857143806559701</v>
      </c>
      <c r="J62" s="28">
        <v>6.1834531324671476</v>
      </c>
      <c r="K62" s="28">
        <v>6.3</v>
      </c>
      <c r="L62" s="29">
        <v>11404.75</v>
      </c>
      <c r="M62" s="28">
        <v>9.5</v>
      </c>
    </row>
    <row r="63" spans="1:13" x14ac:dyDescent="0.2">
      <c r="A63" s="24" t="s">
        <v>156</v>
      </c>
      <c r="B63" s="31" t="s">
        <v>157</v>
      </c>
      <c r="C63" s="25" t="s">
        <v>158</v>
      </c>
      <c r="D63" s="26">
        <v>31.008569999999999</v>
      </c>
      <c r="E63" s="26">
        <v>87.087109999999996</v>
      </c>
      <c r="F63" s="26"/>
      <c r="G63" s="27">
        <v>17</v>
      </c>
      <c r="H63" s="28">
        <v>0.66666656918823719</v>
      </c>
      <c r="I63" s="28">
        <v>6.2571427854044099</v>
      </c>
      <c r="J63" s="28">
        <v>5.4136432310334648</v>
      </c>
      <c r="K63" s="28">
        <v>0.6</v>
      </c>
      <c r="L63" s="29">
        <v>7909</v>
      </c>
      <c r="M63" s="28">
        <v>9.68</v>
      </c>
    </row>
    <row r="64" spans="1:13" x14ac:dyDescent="0.2">
      <c r="A64" s="24" t="s">
        <v>159</v>
      </c>
      <c r="B64" s="31" t="s">
        <v>160</v>
      </c>
      <c r="C64" s="25" t="s">
        <v>161</v>
      </c>
      <c r="D64" s="26">
        <v>32.175835999999997</v>
      </c>
      <c r="E64" s="26">
        <v>84.727363999999994</v>
      </c>
      <c r="F64" s="27">
        <v>104.7</v>
      </c>
      <c r="G64" s="27">
        <v>3</v>
      </c>
      <c r="H64" s="28">
        <v>0.10833323746919632</v>
      </c>
      <c r="I64" s="28">
        <v>6.4428571420056482</v>
      </c>
      <c r="J64" s="28">
        <v>6.5815467144564117</v>
      </c>
      <c r="K64" s="28">
        <v>7.42</v>
      </c>
      <c r="L64" s="29">
        <v>37643.833333333328</v>
      </c>
      <c r="M64" s="28">
        <v>9.0166666666666657</v>
      </c>
    </row>
    <row r="65" spans="1:13" x14ac:dyDescent="0.2">
      <c r="A65" s="24" t="s">
        <v>162</v>
      </c>
      <c r="B65" s="31" t="s">
        <v>163</v>
      </c>
      <c r="C65" s="25" t="s">
        <v>322</v>
      </c>
      <c r="D65" s="26">
        <v>32.109501999999999</v>
      </c>
      <c r="E65" s="26">
        <v>83.554311999999996</v>
      </c>
      <c r="F65" s="27">
        <v>100</v>
      </c>
      <c r="G65" s="27">
        <v>8.5</v>
      </c>
      <c r="H65" s="28">
        <v>0.72499998907248175</v>
      </c>
      <c r="I65" s="28">
        <v>6.5714285799435208</v>
      </c>
      <c r="J65" s="28">
        <v>6.5617226553166352</v>
      </c>
      <c r="K65" s="28">
        <v>1.5</v>
      </c>
      <c r="L65" s="29">
        <v>131131.5</v>
      </c>
      <c r="M65" s="28">
        <v>8.625</v>
      </c>
    </row>
    <row r="66" spans="1:13" x14ac:dyDescent="0.2">
      <c r="A66" s="24" t="s">
        <v>164</v>
      </c>
      <c r="B66" s="31" t="s">
        <v>165</v>
      </c>
      <c r="C66" s="25" t="s">
        <v>166</v>
      </c>
      <c r="D66" s="26">
        <v>32.038451000000002</v>
      </c>
      <c r="E66" s="26">
        <v>84.139154000000005</v>
      </c>
      <c r="F66" s="27">
        <v>97</v>
      </c>
      <c r="G66" s="27">
        <v>26.8</v>
      </c>
      <c r="H66" s="28">
        <v>0.54166660706202185</v>
      </c>
      <c r="I66" s="28">
        <v>6.4857143333980014</v>
      </c>
      <c r="J66" s="28">
        <v>6.3692449932795991</v>
      </c>
      <c r="K66" s="28">
        <v>6.8550000000000004</v>
      </c>
      <c r="L66" s="29">
        <v>57663.5</v>
      </c>
      <c r="M66" s="28">
        <v>8.8425000000000011</v>
      </c>
    </row>
    <row r="67" spans="1:13" x14ac:dyDescent="0.2">
      <c r="A67" s="24" t="s">
        <v>167</v>
      </c>
      <c r="B67" s="31" t="s">
        <v>168</v>
      </c>
      <c r="C67" s="25" t="s">
        <v>323</v>
      </c>
      <c r="D67" s="26">
        <v>34.012515999999998</v>
      </c>
      <c r="E67" s="26">
        <v>81.677133999999995</v>
      </c>
      <c r="F67" s="27">
        <v>392.2</v>
      </c>
      <c r="G67" s="27">
        <v>27</v>
      </c>
      <c r="H67" s="28">
        <v>-4.4083334008852644</v>
      </c>
      <c r="I67" s="28">
        <v>2.1571427413395474</v>
      </c>
      <c r="J67" s="28">
        <v>4.5587661140979625</v>
      </c>
      <c r="K67" s="28">
        <v>1.8</v>
      </c>
      <c r="L67" s="29">
        <v>16072</v>
      </c>
      <c r="M67" s="28">
        <v>9.6</v>
      </c>
    </row>
    <row r="68" spans="1:13" x14ac:dyDescent="0.2">
      <c r="A68" s="24" t="s">
        <v>169</v>
      </c>
      <c r="B68" s="31" t="s">
        <v>170</v>
      </c>
      <c r="C68" s="25" t="s">
        <v>324</v>
      </c>
      <c r="D68" s="26">
        <v>33.942</v>
      </c>
      <c r="E68" s="26">
        <v>80.881</v>
      </c>
      <c r="F68" s="27">
        <v>114.8</v>
      </c>
      <c r="G68" s="27">
        <v>28.7</v>
      </c>
      <c r="H68" s="28">
        <v>-1.9750000238418579</v>
      </c>
      <c r="I68" s="28">
        <v>4.5142857006617954</v>
      </c>
      <c r="J68" s="28">
        <v>5.2106880376344042</v>
      </c>
      <c r="K68" s="28">
        <v>7</v>
      </c>
      <c r="L68" s="29">
        <v>123305</v>
      </c>
      <c r="M68" s="28">
        <v>9</v>
      </c>
    </row>
    <row r="69" spans="1:13" x14ac:dyDescent="0.2">
      <c r="A69" s="24" t="s">
        <v>171</v>
      </c>
      <c r="B69" s="31" t="s">
        <v>172</v>
      </c>
      <c r="C69" s="25" t="s">
        <v>173</v>
      </c>
      <c r="D69" s="26">
        <v>29.812687</v>
      </c>
      <c r="E69" s="26">
        <v>85.730920999999995</v>
      </c>
      <c r="F69" s="27">
        <v>108.2</v>
      </c>
      <c r="G69" s="27">
        <v>46</v>
      </c>
      <c r="H69" s="28">
        <v>-1.708333358168602</v>
      </c>
      <c r="I69" s="28">
        <v>3.0857142976352145</v>
      </c>
      <c r="J69" s="28">
        <v>4.26862076239546</v>
      </c>
      <c r="K69" s="28">
        <v>3.5549999999999997</v>
      </c>
      <c r="L69" s="29">
        <v>2920.5</v>
      </c>
      <c r="M69" s="28">
        <v>9.4499999999999993</v>
      </c>
    </row>
    <row r="70" spans="1:13" x14ac:dyDescent="0.2">
      <c r="A70" s="24" t="s">
        <v>174</v>
      </c>
      <c r="B70" s="31" t="s">
        <v>175</v>
      </c>
      <c r="C70" s="25" t="s">
        <v>176</v>
      </c>
      <c r="D70" s="26">
        <v>31.492080000000001</v>
      </c>
      <c r="E70" s="26">
        <v>91.512744999999995</v>
      </c>
      <c r="F70" s="26"/>
      <c r="G70" s="27">
        <v>7.9</v>
      </c>
      <c r="H70" s="28">
        <v>-0.64166670540968573</v>
      </c>
      <c r="I70" s="28">
        <v>5.2999999608312338</v>
      </c>
      <c r="J70" s="28">
        <v>5.3261477598566573</v>
      </c>
      <c r="K70" s="28">
        <v>6.8100000000000005</v>
      </c>
      <c r="L70" s="29">
        <v>5284.3333333333339</v>
      </c>
      <c r="M70" s="28">
        <v>8.7912499999999998</v>
      </c>
    </row>
    <row r="71" spans="1:13" x14ac:dyDescent="0.2">
      <c r="A71" s="24" t="s">
        <v>177</v>
      </c>
      <c r="B71" s="31" t="s">
        <v>178</v>
      </c>
      <c r="C71" s="31" t="s">
        <v>179</v>
      </c>
      <c r="D71" s="26">
        <v>31.303370000000001</v>
      </c>
      <c r="E71" s="26">
        <v>91.462936999999997</v>
      </c>
      <c r="F71" s="27">
        <v>92.5</v>
      </c>
      <c r="G71" s="27">
        <v>11.9</v>
      </c>
      <c r="H71" s="28">
        <v>-0.45000002781550091</v>
      </c>
      <c r="I71" s="28">
        <v>5.4285713945116312</v>
      </c>
      <c r="J71" s="28">
        <v>5.3810580757168474</v>
      </c>
      <c r="K71" s="28">
        <v>6.2050000000000001</v>
      </c>
      <c r="L71" s="29">
        <v>9385</v>
      </c>
      <c r="M71" s="28">
        <v>9.4</v>
      </c>
    </row>
    <row r="72" spans="1:13" x14ac:dyDescent="0.2">
      <c r="A72" s="24" t="s">
        <v>180</v>
      </c>
      <c r="B72" s="25" t="s">
        <v>181</v>
      </c>
      <c r="C72" s="25" t="s">
        <v>182</v>
      </c>
      <c r="D72" s="26">
        <v>32.048588000000002</v>
      </c>
      <c r="E72" s="26">
        <v>91.469387999999995</v>
      </c>
      <c r="F72" s="27">
        <v>186.4</v>
      </c>
      <c r="G72" s="27">
        <v>22.9</v>
      </c>
      <c r="H72" s="28">
        <v>-1.6499999562899272</v>
      </c>
      <c r="I72" s="28">
        <v>4.3571429593222479</v>
      </c>
      <c r="J72" s="28">
        <v>5.3403459826762507</v>
      </c>
      <c r="K72" s="28">
        <v>5.5250000000000004</v>
      </c>
      <c r="L72" s="29">
        <v>505</v>
      </c>
      <c r="M72" s="28">
        <v>8.6</v>
      </c>
    </row>
    <row r="73" spans="1:13" x14ac:dyDescent="0.2">
      <c r="A73" s="24" t="s">
        <v>183</v>
      </c>
      <c r="B73" s="25" t="s">
        <v>184</v>
      </c>
      <c r="C73" s="25" t="s">
        <v>325</v>
      </c>
      <c r="D73" s="26">
        <v>31.672969999999999</v>
      </c>
      <c r="E73" s="26">
        <v>91.166520000000006</v>
      </c>
      <c r="F73" s="27">
        <v>150.30000000000001</v>
      </c>
      <c r="G73" s="27">
        <v>9.8000000000000007</v>
      </c>
      <c r="H73" s="28">
        <v>-0.63333336512247718</v>
      </c>
      <c r="I73" s="28">
        <v>5.3571427890232632</v>
      </c>
      <c r="J73" s="28">
        <v>5.357445392771834</v>
      </c>
      <c r="K73" s="28">
        <v>6.3</v>
      </c>
      <c r="L73" s="29">
        <v>17632</v>
      </c>
      <c r="M73" s="28">
        <v>9.4499999999999993</v>
      </c>
    </row>
    <row r="74" spans="1:13" x14ac:dyDescent="0.2">
      <c r="A74" s="24" t="s">
        <v>185</v>
      </c>
      <c r="B74" s="25" t="s">
        <v>186</v>
      </c>
      <c r="C74" s="25" t="s">
        <v>187</v>
      </c>
      <c r="D74" s="26">
        <v>31.497923</v>
      </c>
      <c r="E74" s="26">
        <v>90.938827000000003</v>
      </c>
      <c r="F74" s="27">
        <v>176.9</v>
      </c>
      <c r="G74" s="27">
        <v>44.5</v>
      </c>
      <c r="H74" s="28">
        <v>0.15833338598410288</v>
      </c>
      <c r="I74" s="28">
        <v>5.7714285935674399</v>
      </c>
      <c r="J74" s="28">
        <v>5.3879443324372875</v>
      </c>
      <c r="K74" s="28">
        <v>3.3450000000000002</v>
      </c>
      <c r="L74" s="29">
        <v>11189.25</v>
      </c>
      <c r="M74" s="28">
        <v>9.0487499999999983</v>
      </c>
    </row>
    <row r="75" spans="1:13" x14ac:dyDescent="0.2">
      <c r="A75" s="24" t="s">
        <v>188</v>
      </c>
      <c r="B75" s="25" t="s">
        <v>189</v>
      </c>
      <c r="C75" s="25" t="s">
        <v>190</v>
      </c>
      <c r="D75" s="26">
        <v>31.696339999999999</v>
      </c>
      <c r="E75" s="26">
        <v>90.740819999999999</v>
      </c>
      <c r="F75" s="27">
        <v>36.6</v>
      </c>
      <c r="G75" s="27">
        <v>17.3</v>
      </c>
      <c r="H75" s="28">
        <v>-1.4083332779506843</v>
      </c>
      <c r="I75" s="28">
        <v>4.5857143125363757</v>
      </c>
      <c r="J75" s="28">
        <v>5.1204129629629538</v>
      </c>
      <c r="K75" s="28">
        <v>8.57</v>
      </c>
      <c r="L75" s="29">
        <v>6341.5</v>
      </c>
      <c r="M75" s="28">
        <v>9.2825000000000006</v>
      </c>
    </row>
    <row r="76" spans="1:13" x14ac:dyDescent="0.2">
      <c r="A76" s="24" t="s">
        <v>191</v>
      </c>
      <c r="B76" s="25" t="s">
        <v>192</v>
      </c>
      <c r="C76" s="25" t="s">
        <v>193</v>
      </c>
      <c r="D76" s="26">
        <v>31.168175000000002</v>
      </c>
      <c r="E76" s="26">
        <v>90.548034999999999</v>
      </c>
      <c r="F76" s="27">
        <v>248.4</v>
      </c>
      <c r="G76" s="27">
        <v>64</v>
      </c>
      <c r="H76" s="28">
        <v>0.41666655925412971</v>
      </c>
      <c r="I76" s="28">
        <v>6.0285712853074074</v>
      </c>
      <c r="J76" s="28">
        <v>5.3957138515531646</v>
      </c>
      <c r="K76" s="28">
        <v>3.05</v>
      </c>
      <c r="L76" s="29">
        <v>11031.5</v>
      </c>
      <c r="M76" s="28">
        <v>9.1237500000000011</v>
      </c>
    </row>
    <row r="77" spans="1:13" x14ac:dyDescent="0.2">
      <c r="A77" s="24" t="s">
        <v>194</v>
      </c>
      <c r="B77" s="25" t="s">
        <v>195</v>
      </c>
      <c r="C77" s="25" t="s">
        <v>196</v>
      </c>
      <c r="D77" s="26">
        <v>30.47608</v>
      </c>
      <c r="E77" s="26">
        <v>88.623800000000003</v>
      </c>
      <c r="F77" s="27">
        <v>66</v>
      </c>
      <c r="G77" s="27">
        <v>12</v>
      </c>
      <c r="H77" s="28">
        <v>0.45833335816860199</v>
      </c>
      <c r="I77" s="28">
        <v>5.8142857296126227</v>
      </c>
      <c r="J77" s="28">
        <v>5.2590094384707369</v>
      </c>
      <c r="K77" s="28">
        <v>6</v>
      </c>
      <c r="L77" s="29">
        <v>267</v>
      </c>
      <c r="M77" s="28">
        <v>8.8000000000000007</v>
      </c>
    </row>
    <row r="78" spans="1:13" x14ac:dyDescent="0.2">
      <c r="A78" s="24" t="s">
        <v>197</v>
      </c>
      <c r="B78" s="25" t="s">
        <v>198</v>
      </c>
      <c r="C78" s="25" t="s">
        <v>199</v>
      </c>
      <c r="D78" s="26">
        <v>31.039290000000001</v>
      </c>
      <c r="E78" s="26">
        <v>89.012630000000001</v>
      </c>
      <c r="F78" s="27">
        <v>76.900000000000006</v>
      </c>
      <c r="G78" s="27">
        <v>2.2999999999999998</v>
      </c>
      <c r="H78" s="28">
        <v>0.93333344906568527</v>
      </c>
      <c r="I78" s="28">
        <v>6.7714286744594574</v>
      </c>
      <c r="J78" s="28">
        <v>5.8253733198924733</v>
      </c>
      <c r="K78" s="28">
        <v>5.2</v>
      </c>
      <c r="L78" s="29">
        <v>180</v>
      </c>
      <c r="M78" s="28">
        <v>9.3000000000000007</v>
      </c>
    </row>
    <row r="79" spans="1:13" x14ac:dyDescent="0.2">
      <c r="A79" s="24" t="s">
        <v>200</v>
      </c>
      <c r="B79" s="25" t="s">
        <v>201</v>
      </c>
      <c r="C79" s="25" t="s">
        <v>202</v>
      </c>
      <c r="D79" s="26">
        <v>31.20926</v>
      </c>
      <c r="E79" s="26">
        <v>89.204260000000005</v>
      </c>
      <c r="F79" s="27">
        <v>115.5</v>
      </c>
      <c r="G79" s="27">
        <v>26.7</v>
      </c>
      <c r="H79" s="28">
        <v>0.98333338151375449</v>
      </c>
      <c r="I79" s="28">
        <v>6.6857143001896997</v>
      </c>
      <c r="J79" s="28">
        <v>5.6336879704301071</v>
      </c>
      <c r="K79" s="28">
        <v>4.7</v>
      </c>
      <c r="L79" s="29">
        <v>11621.5</v>
      </c>
      <c r="M79" s="28">
        <v>9.9</v>
      </c>
    </row>
    <row r="80" spans="1:13" x14ac:dyDescent="0.2">
      <c r="A80" s="24" t="s">
        <v>203</v>
      </c>
      <c r="B80" s="25" t="s">
        <v>204</v>
      </c>
      <c r="C80" s="25" t="s">
        <v>205</v>
      </c>
      <c r="D80" s="26">
        <v>31.711967999999999</v>
      </c>
      <c r="E80" s="26">
        <v>87.940145999999999</v>
      </c>
      <c r="F80" s="27">
        <v>343.6</v>
      </c>
      <c r="G80" s="27">
        <v>76.5</v>
      </c>
      <c r="H80" s="28">
        <v>1.3083332659055789</v>
      </c>
      <c r="I80" s="28">
        <v>6.6142855510115623</v>
      </c>
      <c r="J80" s="28">
        <v>6.1074277815113707</v>
      </c>
      <c r="K80" s="28">
        <v>6.7</v>
      </c>
      <c r="L80" s="29">
        <v>366</v>
      </c>
      <c r="M80" s="28">
        <v>9.6</v>
      </c>
    </row>
    <row r="81" spans="1:13" x14ac:dyDescent="0.2">
      <c r="A81" s="24" t="s">
        <v>206</v>
      </c>
      <c r="B81" s="25" t="s">
        <v>207</v>
      </c>
      <c r="C81" s="25" t="s">
        <v>208</v>
      </c>
      <c r="D81" s="26">
        <v>32.005395999999998</v>
      </c>
      <c r="E81" s="26">
        <v>88.228712999999999</v>
      </c>
      <c r="F81" s="27">
        <v>92.4</v>
      </c>
      <c r="G81" s="27">
        <v>10.9</v>
      </c>
      <c r="H81" s="28">
        <v>0.70000000049670541</v>
      </c>
      <c r="I81" s="28">
        <v>6.8000001098428458</v>
      </c>
      <c r="J81" s="28">
        <v>6.1073472595579368</v>
      </c>
      <c r="K81" s="28">
        <v>5.5</v>
      </c>
      <c r="L81" s="29">
        <v>10373.5</v>
      </c>
      <c r="M81" s="28">
        <v>9.6</v>
      </c>
    </row>
    <row r="82" spans="1:13" x14ac:dyDescent="0.2">
      <c r="A82" s="24" t="s">
        <v>209</v>
      </c>
      <c r="B82" s="25" t="s">
        <v>210</v>
      </c>
      <c r="C82" s="25" t="s">
        <v>326</v>
      </c>
      <c r="D82" s="26">
        <v>32.397590999999998</v>
      </c>
      <c r="E82" s="26">
        <v>88.063761999999997</v>
      </c>
      <c r="F82" s="27">
        <v>95.7</v>
      </c>
      <c r="G82" s="27">
        <v>14.6</v>
      </c>
      <c r="H82" s="28">
        <v>-0.88333339678744471</v>
      </c>
      <c r="I82" s="28">
        <v>5.3714285035218508</v>
      </c>
      <c r="J82" s="28">
        <v>5.5987798536439746</v>
      </c>
      <c r="K82" s="28">
        <v>5.4</v>
      </c>
      <c r="L82" s="29">
        <v>27084</v>
      </c>
      <c r="M82" s="28">
        <v>10.1</v>
      </c>
    </row>
    <row r="83" spans="1:13" x14ac:dyDescent="0.2">
      <c r="A83" s="24" t="s">
        <v>211</v>
      </c>
      <c r="B83" s="25" t="s">
        <v>212</v>
      </c>
      <c r="C83" s="25" t="s">
        <v>213</v>
      </c>
      <c r="D83" s="26">
        <v>32.447865</v>
      </c>
      <c r="E83" s="26">
        <v>89.986981</v>
      </c>
      <c r="F83" s="27">
        <v>187.4</v>
      </c>
      <c r="G83" s="27">
        <v>23.3</v>
      </c>
      <c r="H83" s="28">
        <v>-1.4583334277073543</v>
      </c>
      <c r="I83" s="28">
        <v>4.9000000017029901</v>
      </c>
      <c r="J83" s="28">
        <v>5.5972019302568903</v>
      </c>
      <c r="K83" s="28">
        <v>2.8450000000000002</v>
      </c>
      <c r="L83" s="29">
        <v>43486.5</v>
      </c>
      <c r="M83" s="28">
        <v>10.199999999999999</v>
      </c>
    </row>
    <row r="84" spans="1:13" x14ac:dyDescent="0.2">
      <c r="A84" s="24" t="s">
        <v>214</v>
      </c>
      <c r="B84" s="25" t="s">
        <v>215</v>
      </c>
      <c r="C84" s="25" t="s">
        <v>216</v>
      </c>
      <c r="D84" s="26">
        <v>28.837758999999998</v>
      </c>
      <c r="E84" s="26">
        <v>90.614069000000001</v>
      </c>
      <c r="F84" s="27">
        <v>570.1</v>
      </c>
      <c r="G84" s="27">
        <v>24.6</v>
      </c>
      <c r="H84" s="28">
        <v>2.1583333611488342</v>
      </c>
      <c r="I84" s="28">
        <v>6.742857251848493</v>
      </c>
      <c r="J84" s="28">
        <v>6.4099881907109051</v>
      </c>
      <c r="K84" s="28">
        <v>6.7</v>
      </c>
      <c r="L84" s="29">
        <v>1582</v>
      </c>
      <c r="M84" s="28">
        <v>9.2750000000000004</v>
      </c>
    </row>
    <row r="85" spans="1:13" x14ac:dyDescent="0.2">
      <c r="A85" s="24" t="s">
        <v>217</v>
      </c>
      <c r="B85" s="25" t="s">
        <v>218</v>
      </c>
      <c r="C85" s="25" t="s">
        <v>216</v>
      </c>
      <c r="D85" s="26">
        <v>29.063759999999998</v>
      </c>
      <c r="E85" s="26">
        <v>90.695689999999999</v>
      </c>
      <c r="F85" s="27">
        <v>570.1</v>
      </c>
      <c r="G85" s="27">
        <v>36.6</v>
      </c>
      <c r="H85" s="28">
        <v>2.4750000536441803</v>
      </c>
      <c r="I85" s="28">
        <v>6.9857143333980014</v>
      </c>
      <c r="J85" s="28">
        <v>6.4099881907109051</v>
      </c>
      <c r="K85" s="28">
        <v>6.4</v>
      </c>
      <c r="L85" s="29">
        <v>1574.5</v>
      </c>
      <c r="M85" s="28">
        <v>9.2750000000000004</v>
      </c>
    </row>
    <row r="86" spans="1:13" x14ac:dyDescent="0.2">
      <c r="A86" s="24" t="s">
        <v>219</v>
      </c>
      <c r="B86" s="25" t="s">
        <v>220</v>
      </c>
      <c r="C86" s="25" t="s">
        <v>216</v>
      </c>
      <c r="D86" s="26">
        <v>28.947686999999998</v>
      </c>
      <c r="E86" s="26">
        <v>90.866612000000003</v>
      </c>
      <c r="F86" s="27">
        <v>570.1</v>
      </c>
      <c r="G86" s="27">
        <v>41.6</v>
      </c>
      <c r="H86" s="28">
        <v>2.1749999821186066</v>
      </c>
      <c r="I86" s="28">
        <v>6.6857142448425293</v>
      </c>
      <c r="J86" s="28">
        <v>6.4099881907109051</v>
      </c>
      <c r="K86" s="28">
        <v>5.9</v>
      </c>
      <c r="L86" s="29">
        <v>1584.5</v>
      </c>
      <c r="M86" s="28">
        <v>9.2750000000000004</v>
      </c>
    </row>
    <row r="87" spans="1:13" x14ac:dyDescent="0.2">
      <c r="A87" s="24" t="s">
        <v>221</v>
      </c>
      <c r="B87" s="25" t="s">
        <v>222</v>
      </c>
      <c r="C87" s="25" t="s">
        <v>223</v>
      </c>
      <c r="D87" s="26">
        <v>34.807606</v>
      </c>
      <c r="E87" s="26">
        <v>92.242007000000001</v>
      </c>
      <c r="F87" s="27">
        <v>53.9</v>
      </c>
      <c r="G87" s="27">
        <v>10</v>
      </c>
      <c r="H87" s="28">
        <v>-5.9583334028720856</v>
      </c>
      <c r="I87" s="28">
        <v>0.45714284692491802</v>
      </c>
      <c r="J87" s="28">
        <v>4.257237272252099</v>
      </c>
      <c r="K87" s="28">
        <v>8.6</v>
      </c>
      <c r="L87" s="29">
        <v>25918.5</v>
      </c>
      <c r="M87" s="28">
        <v>8.4</v>
      </c>
    </row>
    <row r="88" spans="1:13" x14ac:dyDescent="0.2">
      <c r="A88" s="24" t="s">
        <v>224</v>
      </c>
      <c r="B88" s="25" t="s">
        <v>225</v>
      </c>
      <c r="C88" s="25" t="s">
        <v>226</v>
      </c>
      <c r="D88" s="26">
        <v>34.858559999999997</v>
      </c>
      <c r="E88" s="26">
        <v>90.367243999999999</v>
      </c>
      <c r="F88" s="27">
        <v>654</v>
      </c>
      <c r="G88" s="27">
        <v>23.1</v>
      </c>
      <c r="H88" s="28">
        <v>-5.9583331147829695</v>
      </c>
      <c r="I88" s="28">
        <v>0.62857147625514442</v>
      </c>
      <c r="J88" s="28">
        <v>4.3537557310334574</v>
      </c>
      <c r="K88" s="28">
        <v>10.5</v>
      </c>
      <c r="L88" s="29">
        <v>13530</v>
      </c>
      <c r="M88" s="28">
        <v>7.88</v>
      </c>
    </row>
    <row r="89" spans="1:13" x14ac:dyDescent="0.2">
      <c r="A89" s="24" t="s">
        <v>227</v>
      </c>
      <c r="B89" s="25" t="s">
        <v>228</v>
      </c>
      <c r="C89" s="25" t="s">
        <v>226</v>
      </c>
      <c r="D89" s="26">
        <v>34.766246000000002</v>
      </c>
      <c r="E89" s="26">
        <v>90.669563999999994</v>
      </c>
      <c r="F89" s="27">
        <v>654</v>
      </c>
      <c r="G89" s="27">
        <v>40.700000000000003</v>
      </c>
      <c r="H89" s="28">
        <v>-5.7666667103767395</v>
      </c>
      <c r="I89" s="28">
        <v>0.82857148987906315</v>
      </c>
      <c r="J89" s="28">
        <v>4.3537557310334574</v>
      </c>
      <c r="K89" s="28">
        <v>10.5</v>
      </c>
      <c r="L89" s="29">
        <v>13530</v>
      </c>
      <c r="M89" s="28">
        <v>7</v>
      </c>
    </row>
    <row r="90" spans="1:13" x14ac:dyDescent="0.2">
      <c r="A90" s="24" t="s">
        <v>229</v>
      </c>
      <c r="B90" s="25" t="s">
        <v>230</v>
      </c>
      <c r="C90" s="25" t="s">
        <v>327</v>
      </c>
      <c r="D90" s="26">
        <v>35.204984000000003</v>
      </c>
      <c r="E90" s="26">
        <v>90.325991000000002</v>
      </c>
      <c r="F90" s="27">
        <v>563.70000000000005</v>
      </c>
      <c r="G90" s="27">
        <v>11.8</v>
      </c>
      <c r="H90" s="28">
        <v>-5.6916666875282926</v>
      </c>
      <c r="I90" s="28">
        <v>0.91428565127508976</v>
      </c>
      <c r="J90" s="28">
        <v>4.4824663343787519</v>
      </c>
      <c r="K90" s="28">
        <v>10.24</v>
      </c>
      <c r="L90" s="29">
        <v>162364</v>
      </c>
      <c r="M90" s="28" t="s">
        <v>444</v>
      </c>
    </row>
    <row r="91" spans="1:13" x14ac:dyDescent="0.2">
      <c r="A91" s="24" t="s">
        <v>231</v>
      </c>
      <c r="B91" s="25" t="s">
        <v>232</v>
      </c>
      <c r="C91" s="25" t="s">
        <v>233</v>
      </c>
      <c r="D91" s="26">
        <v>35.744309999999999</v>
      </c>
      <c r="E91" s="26">
        <v>90.201195999999996</v>
      </c>
      <c r="F91" s="27">
        <v>275.2</v>
      </c>
      <c r="G91" s="27">
        <v>38</v>
      </c>
      <c r="H91" s="28">
        <v>-6.8416666587193804</v>
      </c>
      <c r="I91" s="28">
        <v>-0.27142858505249023</v>
      </c>
      <c r="J91" s="28">
        <v>4.2841585536141009</v>
      </c>
      <c r="K91" s="28">
        <v>0.4</v>
      </c>
      <c r="L91" s="29">
        <v>114684</v>
      </c>
      <c r="M91" s="28">
        <v>7</v>
      </c>
    </row>
    <row r="92" spans="1:13" x14ac:dyDescent="0.2">
      <c r="A92" s="24" t="s">
        <v>234</v>
      </c>
      <c r="B92" s="25" t="s">
        <v>235</v>
      </c>
      <c r="C92" s="25" t="s">
        <v>328</v>
      </c>
      <c r="D92" s="26">
        <v>35.925052999999998</v>
      </c>
      <c r="E92" s="26">
        <v>90.623672999999997</v>
      </c>
      <c r="F92" s="27">
        <v>101.7</v>
      </c>
      <c r="G92" s="27">
        <v>51</v>
      </c>
      <c r="H92" s="28">
        <v>-7.2333332449197769</v>
      </c>
      <c r="I92" s="28">
        <v>-0.80000001192092896</v>
      </c>
      <c r="J92" s="28">
        <v>4.2624766913082528</v>
      </c>
      <c r="K92" s="28">
        <v>9.6</v>
      </c>
      <c r="L92" s="29">
        <v>603.5</v>
      </c>
      <c r="M92" s="28">
        <v>8.1</v>
      </c>
    </row>
    <row r="93" spans="1:13" x14ac:dyDescent="0.2">
      <c r="A93" s="24" t="s">
        <v>236</v>
      </c>
      <c r="B93" s="25" t="s">
        <v>237</v>
      </c>
      <c r="C93" s="25" t="s">
        <v>329</v>
      </c>
      <c r="D93" s="26">
        <v>35.574503999999997</v>
      </c>
      <c r="E93" s="26">
        <v>91.235541999999995</v>
      </c>
      <c r="F93" s="27">
        <v>354.3</v>
      </c>
      <c r="G93" s="27">
        <v>31.2</v>
      </c>
      <c r="H93" s="28">
        <v>-7.0749999980131788</v>
      </c>
      <c r="I93" s="28">
        <v>-0.58571425506046837</v>
      </c>
      <c r="J93" s="28">
        <v>4.2501311753285771</v>
      </c>
      <c r="K93" s="28">
        <v>11.1</v>
      </c>
      <c r="L93" s="29">
        <v>12678</v>
      </c>
      <c r="M93" s="28">
        <v>8.8000000000000007</v>
      </c>
    </row>
    <row r="94" spans="1:13" x14ac:dyDescent="0.2">
      <c r="A94" s="24" t="s">
        <v>238</v>
      </c>
      <c r="B94" s="25" t="s">
        <v>239</v>
      </c>
      <c r="C94" s="25" t="s">
        <v>240</v>
      </c>
      <c r="D94" s="26">
        <v>32.078963999999999</v>
      </c>
      <c r="E94" s="26">
        <v>90.895852000000005</v>
      </c>
      <c r="F94" s="27">
        <v>239.7</v>
      </c>
      <c r="G94" s="27">
        <v>25</v>
      </c>
      <c r="H94" s="28">
        <v>-1.5166665812333424</v>
      </c>
      <c r="I94" s="28">
        <v>4.7142857653754096</v>
      </c>
      <c r="J94" s="28">
        <v>5.4881700306153034</v>
      </c>
      <c r="K94" s="28">
        <v>6.7850000000000001</v>
      </c>
      <c r="L94" s="29">
        <v>17375.666666666664</v>
      </c>
      <c r="M94" s="28">
        <v>10.096666666666668</v>
      </c>
    </row>
    <row r="95" spans="1:13" x14ac:dyDescent="0.2">
      <c r="A95" s="24" t="s">
        <v>241</v>
      </c>
      <c r="B95" s="25" t="s">
        <v>242</v>
      </c>
      <c r="C95" s="25" t="s">
        <v>240</v>
      </c>
      <c r="D95" s="26">
        <v>32.056773999999997</v>
      </c>
      <c r="E95" s="26">
        <v>90.94417</v>
      </c>
      <c r="F95" s="27">
        <v>239.7</v>
      </c>
      <c r="G95" s="27">
        <v>9.1</v>
      </c>
      <c r="H95" s="28">
        <v>-1.5666666943579912</v>
      </c>
      <c r="I95" s="28">
        <v>4.7142856259431154</v>
      </c>
      <c r="J95" s="28">
        <v>5.4881700306153034</v>
      </c>
      <c r="K95" s="28">
        <v>5.6850000000000005</v>
      </c>
      <c r="L95" s="29">
        <v>17375.666666666664</v>
      </c>
      <c r="M95" s="28">
        <v>10.096666666666668</v>
      </c>
    </row>
    <row r="96" spans="1:13" x14ac:dyDescent="0.2">
      <c r="A96" s="24" t="s">
        <v>243</v>
      </c>
      <c r="B96" s="25" t="s">
        <v>244</v>
      </c>
      <c r="C96" s="25" t="s">
        <v>245</v>
      </c>
      <c r="D96" s="26">
        <v>33.043802999999997</v>
      </c>
      <c r="E96" s="26">
        <v>89.795208000000002</v>
      </c>
      <c r="F96" s="27">
        <v>158.69999999999999</v>
      </c>
      <c r="G96" s="27">
        <v>4.5999999999999996</v>
      </c>
      <c r="H96" s="28">
        <v>-3.6833333373069763</v>
      </c>
      <c r="I96" s="28">
        <v>2.9142857619694302</v>
      </c>
      <c r="J96" s="28">
        <v>4.8917933094384756</v>
      </c>
      <c r="K96" s="28">
        <v>5.2</v>
      </c>
      <c r="L96" s="29">
        <v>118788.5</v>
      </c>
      <c r="M96" s="28">
        <v>8.4</v>
      </c>
    </row>
    <row r="97" spans="1:13" x14ac:dyDescent="0.2">
      <c r="A97" s="24" t="s">
        <v>246</v>
      </c>
      <c r="B97" s="25" t="s">
        <v>247</v>
      </c>
      <c r="C97" s="25" t="s">
        <v>248</v>
      </c>
      <c r="D97" s="26">
        <v>33.174534000000001</v>
      </c>
      <c r="E97" s="26">
        <v>89.068832999999998</v>
      </c>
      <c r="F97" s="27">
        <v>75.400000000000006</v>
      </c>
      <c r="G97" s="27">
        <v>7</v>
      </c>
      <c r="H97" s="28">
        <v>-3.1500000754992166</v>
      </c>
      <c r="I97" s="28">
        <v>3.3714285237448558</v>
      </c>
      <c r="J97" s="28">
        <v>4.854178867980889</v>
      </c>
      <c r="K97" s="28">
        <v>5.7</v>
      </c>
      <c r="L97" s="29">
        <v>94883</v>
      </c>
      <c r="M97" s="28">
        <v>8.7800000000000011</v>
      </c>
    </row>
    <row r="98" spans="1:13" x14ac:dyDescent="0.2">
      <c r="A98" s="24" t="s">
        <v>249</v>
      </c>
      <c r="B98" s="25" t="s">
        <v>250</v>
      </c>
      <c r="C98" s="25" t="s">
        <v>251</v>
      </c>
      <c r="D98" s="26">
        <v>32.699464999999996</v>
      </c>
      <c r="E98" s="26">
        <v>89.570890000000006</v>
      </c>
      <c r="F98" s="27">
        <v>66.5</v>
      </c>
      <c r="G98" s="27">
        <v>7</v>
      </c>
      <c r="H98" s="28">
        <v>-2.8916666706403098</v>
      </c>
      <c r="I98" s="28">
        <v>3.557142904826573</v>
      </c>
      <c r="J98" s="28">
        <v>4.9539818735065753</v>
      </c>
      <c r="K98" s="28">
        <v>1.2</v>
      </c>
      <c r="L98" s="29">
        <v>107813</v>
      </c>
      <c r="M98" s="28">
        <v>9.65</v>
      </c>
    </row>
    <row r="99" spans="1:13" x14ac:dyDescent="0.2">
      <c r="A99" s="24" t="s">
        <v>252</v>
      </c>
      <c r="B99" s="25" t="s">
        <v>253</v>
      </c>
      <c r="C99" s="25" t="s">
        <v>254</v>
      </c>
      <c r="D99" s="26">
        <v>32.895513888000004</v>
      </c>
      <c r="E99" s="26">
        <v>88.207705555000004</v>
      </c>
      <c r="F99" s="27">
        <v>75.400000000000006</v>
      </c>
      <c r="G99" s="27">
        <v>5.0999999999999996</v>
      </c>
      <c r="H99" s="28">
        <v>-1.9083333611488342</v>
      </c>
      <c r="I99" s="28">
        <v>4.5428571360451837</v>
      </c>
      <c r="J99" s="28">
        <v>5.2929334416069329</v>
      </c>
      <c r="K99" s="28">
        <v>4.4000000000000004</v>
      </c>
      <c r="L99" s="29">
        <v>228091</v>
      </c>
      <c r="M99" s="28">
        <v>8.75</v>
      </c>
    </row>
    <row r="100" spans="1:13" x14ac:dyDescent="0.2">
      <c r="A100" s="24" t="s">
        <v>255</v>
      </c>
      <c r="B100" s="25" t="s">
        <v>256</v>
      </c>
      <c r="C100" s="25" t="s">
        <v>257</v>
      </c>
      <c r="D100" s="26">
        <v>32.792735</v>
      </c>
      <c r="E100" s="26">
        <v>87.822984000000005</v>
      </c>
      <c r="F100" s="27">
        <v>83.3</v>
      </c>
      <c r="G100" s="27">
        <v>11</v>
      </c>
      <c r="H100" s="28">
        <v>-1.4083332667748134</v>
      </c>
      <c r="I100" s="28">
        <v>4.8428572160857062</v>
      </c>
      <c r="J100" s="28">
        <v>5.2011728793309437</v>
      </c>
      <c r="K100" s="28">
        <v>5.8</v>
      </c>
      <c r="L100" s="29">
        <v>3747</v>
      </c>
      <c r="M100" s="28">
        <v>9.6</v>
      </c>
    </row>
    <row r="101" spans="1:13" x14ac:dyDescent="0.2">
      <c r="A101" s="24" t="s">
        <v>258</v>
      </c>
      <c r="B101" s="25" t="s">
        <v>259</v>
      </c>
      <c r="C101" s="25" t="s">
        <v>260</v>
      </c>
      <c r="D101" s="26">
        <v>32.969779000000003</v>
      </c>
      <c r="E101" s="26">
        <v>86.708627000000007</v>
      </c>
      <c r="F101" s="27">
        <v>174.6</v>
      </c>
      <c r="G101" s="27">
        <v>2.9</v>
      </c>
      <c r="H101" s="28">
        <v>-1.2166666686534882</v>
      </c>
      <c r="I101" s="28">
        <v>5.3285713706697733</v>
      </c>
      <c r="J101" s="28">
        <v>5.6112368316905883</v>
      </c>
      <c r="K101" s="28">
        <v>4.3</v>
      </c>
      <c r="L101" s="29">
        <v>71690.5</v>
      </c>
      <c r="M101" s="28">
        <v>8.3999999999999986</v>
      </c>
    </row>
    <row r="102" spans="1:13" x14ac:dyDescent="0.2">
      <c r="A102" s="24" t="s">
        <v>261</v>
      </c>
      <c r="B102" s="25" t="s">
        <v>262</v>
      </c>
      <c r="C102" s="25" t="s">
        <v>263</v>
      </c>
      <c r="D102" s="26">
        <v>37.552253</v>
      </c>
      <c r="E102" s="26">
        <v>89.483765000000005</v>
      </c>
      <c r="F102" s="27">
        <v>1001.7</v>
      </c>
      <c r="G102" s="27">
        <v>25</v>
      </c>
      <c r="H102" s="28">
        <v>-3.0833333532015481</v>
      </c>
      <c r="I102" s="28">
        <v>3.728571449007307</v>
      </c>
      <c r="J102" s="28">
        <v>5.4871238425926077</v>
      </c>
      <c r="K102" s="28">
        <v>1.6</v>
      </c>
      <c r="L102" s="29">
        <v>110893.5</v>
      </c>
      <c r="M102" s="28">
        <v>8.6999999999999993</v>
      </c>
    </row>
    <row r="103" spans="1:13" x14ac:dyDescent="0.2">
      <c r="A103" s="24" t="s">
        <v>264</v>
      </c>
      <c r="B103" s="25" t="s">
        <v>265</v>
      </c>
      <c r="C103" s="25" t="s">
        <v>263</v>
      </c>
      <c r="D103" s="26">
        <v>37.565340999999997</v>
      </c>
      <c r="E103" s="26">
        <v>89.242834000000002</v>
      </c>
      <c r="F103" s="27">
        <v>1001.7</v>
      </c>
      <c r="G103" s="27">
        <v>12</v>
      </c>
      <c r="H103" s="28">
        <v>-3.0916666189829507</v>
      </c>
      <c r="I103" s="28">
        <v>3.7285714830671037</v>
      </c>
      <c r="J103" s="28">
        <v>5.4871238425926077</v>
      </c>
      <c r="K103" s="28">
        <v>4.7</v>
      </c>
      <c r="L103" s="29">
        <v>96603.5</v>
      </c>
      <c r="M103" s="28">
        <v>8.6999999999999993</v>
      </c>
    </row>
    <row r="104" spans="1:13" x14ac:dyDescent="0.2">
      <c r="A104" s="24" t="s">
        <v>266</v>
      </c>
      <c r="B104" s="25" t="s">
        <v>267</v>
      </c>
      <c r="C104" s="25" t="s">
        <v>268</v>
      </c>
      <c r="D104" s="26">
        <v>37.074024000000001</v>
      </c>
      <c r="E104" s="26">
        <v>88.537988999999996</v>
      </c>
      <c r="F104" s="27">
        <v>553.5</v>
      </c>
      <c r="G104" s="27">
        <v>12</v>
      </c>
      <c r="H104" s="28">
        <v>-4.7833332767089205</v>
      </c>
      <c r="I104" s="28">
        <v>2.1571429542132785</v>
      </c>
      <c r="J104" s="28">
        <v>4.285340400985671</v>
      </c>
      <c r="K104" s="28">
        <v>8.1999999999999993</v>
      </c>
      <c r="L104" s="29">
        <v>65495</v>
      </c>
      <c r="M104" s="28">
        <v>8.7750000000000004</v>
      </c>
    </row>
    <row r="105" spans="1:13" x14ac:dyDescent="0.2">
      <c r="A105" s="24" t="s">
        <v>269</v>
      </c>
      <c r="B105" s="25" t="s">
        <v>270</v>
      </c>
      <c r="C105" s="25" t="s">
        <v>271</v>
      </c>
      <c r="D105" s="26">
        <v>37.113988999999997</v>
      </c>
      <c r="E105" s="26">
        <v>88.293771000000007</v>
      </c>
      <c r="F105" s="27">
        <v>553.5</v>
      </c>
      <c r="G105" s="27">
        <v>10</v>
      </c>
      <c r="H105" s="28">
        <v>-4.5249999165534973</v>
      </c>
      <c r="I105" s="28">
        <v>2.3428571224212646</v>
      </c>
      <c r="J105" s="28">
        <v>4.285340400985671</v>
      </c>
      <c r="K105" s="28">
        <v>6.8</v>
      </c>
      <c r="L105" s="29">
        <v>50731</v>
      </c>
      <c r="M105" s="28">
        <v>8.7750000000000004</v>
      </c>
    </row>
    <row r="106" spans="1:13" x14ac:dyDescent="0.2">
      <c r="A106" s="24" t="s">
        <v>272</v>
      </c>
      <c r="B106" s="25" t="s">
        <v>273</v>
      </c>
      <c r="C106" s="25" t="s">
        <v>271</v>
      </c>
      <c r="D106" s="26">
        <v>37.110106999999999</v>
      </c>
      <c r="E106" s="26">
        <v>88.462368999999995</v>
      </c>
      <c r="F106" s="27">
        <v>553.5</v>
      </c>
      <c r="G106" s="27">
        <v>43.7</v>
      </c>
      <c r="H106" s="28">
        <v>-4.7666665812333422</v>
      </c>
      <c r="I106" s="28">
        <v>2.1571428946086337</v>
      </c>
      <c r="J106" s="28">
        <v>4.285340400985671</v>
      </c>
      <c r="K106" s="28">
        <v>0.15</v>
      </c>
      <c r="L106" s="29">
        <v>53763</v>
      </c>
      <c r="M106" s="28">
        <v>8.7750000000000004</v>
      </c>
    </row>
    <row r="107" spans="1:13" x14ac:dyDescent="0.2">
      <c r="A107" s="24" t="s">
        <v>274</v>
      </c>
      <c r="B107" s="25" t="s">
        <v>275</v>
      </c>
      <c r="C107" s="25" t="s">
        <v>276</v>
      </c>
      <c r="D107" s="26">
        <v>36.330559000000001</v>
      </c>
      <c r="E107" s="26">
        <v>89.431381999999999</v>
      </c>
      <c r="F107" s="27">
        <v>341.7</v>
      </c>
      <c r="G107" s="27">
        <v>29.6</v>
      </c>
      <c r="H107" s="28">
        <v>-6.5249999860922498</v>
      </c>
      <c r="I107" s="28">
        <v>0.17142859527042933</v>
      </c>
      <c r="J107" s="28">
        <v>4.1672565300179203</v>
      </c>
      <c r="K107" s="28">
        <v>0.4</v>
      </c>
      <c r="L107" s="29">
        <v>52861</v>
      </c>
      <c r="M107" s="28">
        <v>8.9499999999999993</v>
      </c>
    </row>
    <row r="108" spans="1:13" x14ac:dyDescent="0.2">
      <c r="A108" s="24" t="s">
        <v>277</v>
      </c>
      <c r="B108" s="25" t="s">
        <v>278</v>
      </c>
      <c r="C108" s="25" t="s">
        <v>279</v>
      </c>
      <c r="D108" s="26">
        <v>36.246262999999999</v>
      </c>
      <c r="E108" s="26">
        <v>89.585284000000001</v>
      </c>
      <c r="F108" s="27">
        <v>341.7</v>
      </c>
      <c r="G108" s="27">
        <v>11.4</v>
      </c>
      <c r="H108" s="28">
        <v>-6.5083333353201551</v>
      </c>
      <c r="I108" s="28">
        <v>0.22857139791761125</v>
      </c>
      <c r="J108" s="28">
        <v>4.1672565300179203</v>
      </c>
      <c r="K108" s="28">
        <v>10</v>
      </c>
      <c r="L108" s="29">
        <v>21307</v>
      </c>
      <c r="M108" s="28">
        <v>8.9499999999999993</v>
      </c>
    </row>
    <row r="109" spans="1:13" x14ac:dyDescent="0.2">
      <c r="A109" s="33" t="s">
        <v>280</v>
      </c>
      <c r="B109" s="34" t="s">
        <v>281</v>
      </c>
      <c r="C109" s="34" t="s">
        <v>282</v>
      </c>
      <c r="D109" s="35">
        <v>35.557805000000002</v>
      </c>
      <c r="E109" s="35">
        <v>91.939149</v>
      </c>
      <c r="F109" s="36">
        <v>116.6</v>
      </c>
      <c r="G109" s="36">
        <v>27</v>
      </c>
      <c r="H109" s="37">
        <v>-6.1833332677682238</v>
      </c>
      <c r="I109" s="37">
        <v>0.12857145922524588</v>
      </c>
      <c r="J109" s="37">
        <v>4.2956759520609404</v>
      </c>
      <c r="K109" s="37">
        <v>3.8</v>
      </c>
      <c r="L109" s="38">
        <v>7422.25</v>
      </c>
      <c r="M109" s="37">
        <v>8.8000000000000007</v>
      </c>
    </row>
    <row r="110" spans="1:13" x14ac:dyDescent="0.2">
      <c r="A110" s="82" t="s">
        <v>443</v>
      </c>
      <c r="L110" s="16"/>
    </row>
    <row r="111" spans="1:13" x14ac:dyDescent="0.2">
      <c r="L111" s="16"/>
    </row>
  </sheetData>
  <phoneticPr fontId="2" type="noConversion"/>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938B-8A2B-4D09-A8B6-AD3B24C3A404}">
  <dimension ref="A1:E111"/>
  <sheetViews>
    <sheetView topLeftCell="A78" workbookViewId="0">
      <selection activeCell="G20" sqref="G20"/>
    </sheetView>
  </sheetViews>
  <sheetFormatPr defaultRowHeight="14.25" x14ac:dyDescent="0.2"/>
  <cols>
    <col min="1" max="1" width="7.375" customWidth="1"/>
    <col min="2" max="2" width="8.75" bestFit="1" customWidth="1"/>
    <col min="3" max="3" width="15.25" bestFit="1" customWidth="1"/>
    <col min="4" max="4" width="8.875" bestFit="1" customWidth="1"/>
    <col min="5" max="5" width="9.125" customWidth="1"/>
  </cols>
  <sheetData>
    <row r="1" spans="1:5" x14ac:dyDescent="0.2">
      <c r="A1" s="39" t="s">
        <v>0</v>
      </c>
      <c r="B1" s="21" t="s">
        <v>1</v>
      </c>
      <c r="C1" s="21" t="s">
        <v>2</v>
      </c>
      <c r="D1" s="21" t="s">
        <v>438</v>
      </c>
      <c r="E1" s="21" t="s">
        <v>440</v>
      </c>
    </row>
    <row r="2" spans="1:5" x14ac:dyDescent="0.2">
      <c r="A2" s="40" t="s">
        <v>3</v>
      </c>
      <c r="B2" s="41" t="s">
        <v>4</v>
      </c>
      <c r="C2" s="41" t="s">
        <v>5</v>
      </c>
      <c r="D2" s="28">
        <v>1.8416666487852733</v>
      </c>
      <c r="E2" s="28">
        <v>5.8514376941457842</v>
      </c>
    </row>
    <row r="3" spans="1:5" x14ac:dyDescent="0.2">
      <c r="A3" s="40" t="s">
        <v>6</v>
      </c>
      <c r="B3" s="30" t="s">
        <v>7</v>
      </c>
      <c r="C3" s="41" t="s">
        <v>5</v>
      </c>
      <c r="D3" s="28">
        <v>1.7249999741713207</v>
      </c>
      <c r="E3" s="28">
        <v>5.8514376941457842</v>
      </c>
    </row>
    <row r="4" spans="1:5" x14ac:dyDescent="0.2">
      <c r="A4" s="40" t="s">
        <v>8</v>
      </c>
      <c r="B4" s="30" t="s">
        <v>9</v>
      </c>
      <c r="C4" s="41" t="s">
        <v>5</v>
      </c>
      <c r="D4" s="28">
        <v>1.7916666567325592</v>
      </c>
      <c r="E4" s="28">
        <v>5.8514376941457842</v>
      </c>
    </row>
    <row r="5" spans="1:5" x14ac:dyDescent="0.2">
      <c r="A5" s="40" t="s">
        <v>10</v>
      </c>
      <c r="B5" s="30" t="s">
        <v>11</v>
      </c>
      <c r="C5" s="41" t="s">
        <v>5</v>
      </c>
      <c r="D5" s="28">
        <v>1.8416666487852733</v>
      </c>
      <c r="E5" s="28">
        <v>5.8514376941457842</v>
      </c>
    </row>
    <row r="6" spans="1:5" x14ac:dyDescent="0.2">
      <c r="A6" s="40" t="s">
        <v>12</v>
      </c>
      <c r="B6" s="30" t="s">
        <v>13</v>
      </c>
      <c r="C6" s="41" t="s">
        <v>5</v>
      </c>
      <c r="D6" s="28">
        <v>1.9583333035310109</v>
      </c>
      <c r="E6" s="28">
        <v>5.8514376941457842</v>
      </c>
    </row>
    <row r="7" spans="1:5" x14ac:dyDescent="0.2">
      <c r="A7" s="40" t="s">
        <v>14</v>
      </c>
      <c r="B7" s="41" t="s">
        <v>15</v>
      </c>
      <c r="C7" s="41" t="s">
        <v>5</v>
      </c>
      <c r="D7" s="28">
        <v>1.358333345502615</v>
      </c>
      <c r="E7" s="28">
        <v>5.8514376941457842</v>
      </c>
    </row>
    <row r="8" spans="1:5" x14ac:dyDescent="0.2">
      <c r="A8" s="40" t="s">
        <v>16</v>
      </c>
      <c r="B8" s="41" t="s">
        <v>17</v>
      </c>
      <c r="C8" s="41" t="s">
        <v>18</v>
      </c>
      <c r="D8" s="28">
        <v>0.8916667103767395</v>
      </c>
      <c r="E8" s="28">
        <v>5.011507830555562</v>
      </c>
    </row>
    <row r="9" spans="1:5" x14ac:dyDescent="0.2">
      <c r="A9" s="40" t="s">
        <v>19</v>
      </c>
      <c r="B9" s="41" t="s">
        <v>20</v>
      </c>
      <c r="C9" s="41" t="s">
        <v>18</v>
      </c>
      <c r="D9" s="28">
        <v>0.78333333134651184</v>
      </c>
      <c r="E9" s="28">
        <v>5.011507830555562</v>
      </c>
    </row>
    <row r="10" spans="1:5" x14ac:dyDescent="0.2">
      <c r="A10" s="40" t="s">
        <v>21</v>
      </c>
      <c r="B10" s="41" t="s">
        <v>22</v>
      </c>
      <c r="C10" s="41" t="s">
        <v>18</v>
      </c>
      <c r="D10" s="28">
        <v>0.83333334078391397</v>
      </c>
      <c r="E10" s="28">
        <v>5.011507830555562</v>
      </c>
    </row>
    <row r="11" spans="1:5" x14ac:dyDescent="0.2">
      <c r="A11" s="40" t="s">
        <v>23</v>
      </c>
      <c r="B11" s="41" t="s">
        <v>24</v>
      </c>
      <c r="C11" s="41" t="s">
        <v>25</v>
      </c>
      <c r="D11" s="28">
        <v>-1.6583333474894364</v>
      </c>
      <c r="E11" s="28">
        <v>5.2190061641278502</v>
      </c>
    </row>
    <row r="12" spans="1:5" x14ac:dyDescent="0.2">
      <c r="A12" s="40" t="s">
        <v>26</v>
      </c>
      <c r="B12" s="41" t="s">
        <v>27</v>
      </c>
      <c r="C12" s="41" t="s">
        <v>25</v>
      </c>
      <c r="D12" s="28">
        <v>-1.3000000516573589</v>
      </c>
      <c r="E12" s="28">
        <v>5.2190061641278502</v>
      </c>
    </row>
    <row r="13" spans="1:5" x14ac:dyDescent="0.2">
      <c r="A13" s="40" t="s">
        <v>28</v>
      </c>
      <c r="B13" s="41" t="s">
        <v>29</v>
      </c>
      <c r="C13" s="41" t="s">
        <v>30</v>
      </c>
      <c r="D13" s="28">
        <v>1.0499999100963275</v>
      </c>
      <c r="E13" s="28">
        <v>6.0006230062724022</v>
      </c>
    </row>
    <row r="14" spans="1:5" x14ac:dyDescent="0.2">
      <c r="A14" s="40" t="s">
        <v>31</v>
      </c>
      <c r="B14" s="41" t="s">
        <v>32</v>
      </c>
      <c r="C14" s="41" t="s">
        <v>30</v>
      </c>
      <c r="D14" s="28">
        <v>0.93333335220813751</v>
      </c>
      <c r="E14" s="28">
        <v>6.0006230062724022</v>
      </c>
    </row>
    <row r="15" spans="1:5" x14ac:dyDescent="0.2">
      <c r="A15" s="40" t="s">
        <v>33</v>
      </c>
      <c r="B15" s="41" t="s">
        <v>34</v>
      </c>
      <c r="C15" s="41" t="s">
        <v>30</v>
      </c>
      <c r="D15" s="28">
        <v>0.96666672329107917</v>
      </c>
      <c r="E15" s="28">
        <v>6.0006230062724022</v>
      </c>
    </row>
    <row r="16" spans="1:5" x14ac:dyDescent="0.2">
      <c r="A16" s="40" t="s">
        <v>35</v>
      </c>
      <c r="B16" s="41" t="s">
        <v>36</v>
      </c>
      <c r="C16" s="41" t="s">
        <v>37</v>
      </c>
      <c r="D16" s="28">
        <v>-0.46666656931241352</v>
      </c>
      <c r="E16" s="28">
        <v>5.0269357041517306</v>
      </c>
    </row>
    <row r="17" spans="1:5" x14ac:dyDescent="0.2">
      <c r="A17" s="40" t="s">
        <v>38</v>
      </c>
      <c r="B17" s="41" t="s">
        <v>39</v>
      </c>
      <c r="C17" s="41" t="s">
        <v>37</v>
      </c>
      <c r="D17" s="28">
        <v>-0.79999995231628418</v>
      </c>
      <c r="E17" s="28">
        <v>5.0269357041517306</v>
      </c>
    </row>
    <row r="18" spans="1:5" x14ac:dyDescent="0.2">
      <c r="A18" s="40" t="s">
        <v>40</v>
      </c>
      <c r="B18" s="41" t="s">
        <v>41</v>
      </c>
      <c r="C18" s="41" t="s">
        <v>37</v>
      </c>
      <c r="D18" s="28">
        <v>-0.4166666567325592</v>
      </c>
      <c r="E18" s="28">
        <v>5.0269357041517306</v>
      </c>
    </row>
    <row r="19" spans="1:5" x14ac:dyDescent="0.2">
      <c r="A19" s="40" t="s">
        <v>42</v>
      </c>
      <c r="B19" s="41" t="s">
        <v>43</v>
      </c>
      <c r="C19" s="41" t="s">
        <v>44</v>
      </c>
      <c r="D19" s="28">
        <v>3.8583333566784859</v>
      </c>
      <c r="E19" s="28">
        <v>4.7269847968936851</v>
      </c>
    </row>
    <row r="20" spans="1:5" x14ac:dyDescent="0.2">
      <c r="A20" s="40" t="s">
        <v>45</v>
      </c>
      <c r="B20" s="42" t="s">
        <v>46</v>
      </c>
      <c r="C20" s="41" t="s">
        <v>47</v>
      </c>
      <c r="D20" s="28">
        <v>3.9166666499028602</v>
      </c>
      <c r="E20" s="28">
        <v>5.7753273372162575</v>
      </c>
    </row>
    <row r="21" spans="1:5" x14ac:dyDescent="0.2">
      <c r="A21" s="40" t="s">
        <v>48</v>
      </c>
      <c r="B21" s="41" t="s">
        <v>49</v>
      </c>
      <c r="C21" s="41" t="s">
        <v>50</v>
      </c>
      <c r="D21" s="28">
        <v>-1.2416666249434154</v>
      </c>
      <c r="E21" s="28">
        <v>4.2591907071385871</v>
      </c>
    </row>
    <row r="22" spans="1:5" x14ac:dyDescent="0.2">
      <c r="A22" s="40" t="s">
        <v>51</v>
      </c>
      <c r="B22" s="41" t="s">
        <v>52</v>
      </c>
      <c r="C22" s="41" t="s">
        <v>53</v>
      </c>
      <c r="D22" s="28">
        <v>2.499997615814209E-2</v>
      </c>
      <c r="E22" s="28">
        <v>7.0751058318399025</v>
      </c>
    </row>
    <row r="23" spans="1:5" x14ac:dyDescent="0.2">
      <c r="A23" s="40" t="s">
        <v>54</v>
      </c>
      <c r="B23" s="41" t="s">
        <v>55</v>
      </c>
      <c r="C23" s="41" t="s">
        <v>56</v>
      </c>
      <c r="D23" s="28">
        <v>-5.4999999900658922</v>
      </c>
      <c r="E23" s="28">
        <v>4.2343704189068099</v>
      </c>
    </row>
    <row r="24" spans="1:5" x14ac:dyDescent="0.2">
      <c r="A24" s="40" t="s">
        <v>57</v>
      </c>
      <c r="B24" s="41" t="s">
        <v>58</v>
      </c>
      <c r="C24" s="41" t="s">
        <v>59</v>
      </c>
      <c r="D24" s="28">
        <v>-0.67499996225039161</v>
      </c>
      <c r="E24" s="28">
        <v>4.7508890195639246</v>
      </c>
    </row>
    <row r="25" spans="1:5" x14ac:dyDescent="0.2">
      <c r="A25" s="40" t="s">
        <v>60</v>
      </c>
      <c r="B25" s="41" t="s">
        <v>61</v>
      </c>
      <c r="C25" s="41" t="s">
        <v>62</v>
      </c>
      <c r="D25" s="28">
        <v>-7.4999998013178512E-2</v>
      </c>
      <c r="E25" s="28">
        <v>6.6294249887993049</v>
      </c>
    </row>
    <row r="26" spans="1:5" x14ac:dyDescent="0.2">
      <c r="A26" s="40" t="s">
        <v>63</v>
      </c>
      <c r="B26" s="41" t="s">
        <v>64</v>
      </c>
      <c r="C26" s="41" t="s">
        <v>65</v>
      </c>
      <c r="D26" s="28">
        <v>-0.55833324790000916</v>
      </c>
      <c r="E26" s="28">
        <v>6.1350201836917737</v>
      </c>
    </row>
    <row r="27" spans="1:5" x14ac:dyDescent="0.2">
      <c r="A27" s="40" t="s">
        <v>66</v>
      </c>
      <c r="B27" s="41" t="s">
        <v>67</v>
      </c>
      <c r="C27" s="41" t="s">
        <v>294</v>
      </c>
      <c r="D27" s="28">
        <v>0.32499999118347961</v>
      </c>
      <c r="E27" s="28">
        <v>6.3744331914575882</v>
      </c>
    </row>
    <row r="28" spans="1:5" x14ac:dyDescent="0.2">
      <c r="A28" s="40" t="s">
        <v>68</v>
      </c>
      <c r="B28" s="30" t="s">
        <v>69</v>
      </c>
      <c r="C28" s="41" t="s">
        <v>293</v>
      </c>
      <c r="D28" s="28">
        <v>0.36666657837728661</v>
      </c>
      <c r="E28" s="28">
        <v>6.3857763926224704</v>
      </c>
    </row>
    <row r="29" spans="1:5" x14ac:dyDescent="0.2">
      <c r="A29" s="40" t="s">
        <v>70</v>
      </c>
      <c r="B29" s="30" t="s">
        <v>71</v>
      </c>
      <c r="C29" s="41" t="s">
        <v>72</v>
      </c>
      <c r="D29" s="28">
        <v>0.62499994163711869</v>
      </c>
      <c r="E29" s="28">
        <v>5.8154380339008496</v>
      </c>
    </row>
    <row r="30" spans="1:5" x14ac:dyDescent="0.2">
      <c r="A30" s="40" t="s">
        <v>73</v>
      </c>
      <c r="B30" s="30" t="s">
        <v>74</v>
      </c>
      <c r="C30" s="41" t="s">
        <v>75</v>
      </c>
      <c r="D30" s="28">
        <v>0.95833338797092438</v>
      </c>
      <c r="E30" s="28">
        <v>5.3136186491935682</v>
      </c>
    </row>
    <row r="31" spans="1:5" x14ac:dyDescent="0.2">
      <c r="A31" s="40" t="s">
        <v>76</v>
      </c>
      <c r="B31" s="30" t="s">
        <v>77</v>
      </c>
      <c r="C31" s="41" t="s">
        <v>75</v>
      </c>
      <c r="D31" s="28">
        <v>1.1000000635782878</v>
      </c>
      <c r="E31" s="28">
        <v>5.3136186491935682</v>
      </c>
    </row>
    <row r="32" spans="1:5" x14ac:dyDescent="0.2">
      <c r="A32" s="40" t="s">
        <v>78</v>
      </c>
      <c r="B32" s="30" t="s">
        <v>79</v>
      </c>
      <c r="C32" s="41" t="s">
        <v>80</v>
      </c>
      <c r="D32" s="28">
        <v>0.31666662668188411</v>
      </c>
      <c r="E32" s="28">
        <v>5.086937074372762</v>
      </c>
    </row>
    <row r="33" spans="1:5" x14ac:dyDescent="0.2">
      <c r="A33" s="40" t="s">
        <v>81</v>
      </c>
      <c r="B33" s="30" t="s">
        <v>82</v>
      </c>
      <c r="C33" s="41" t="s">
        <v>83</v>
      </c>
      <c r="D33" s="28">
        <v>0.53333333134651184</v>
      </c>
      <c r="E33" s="28">
        <v>5.2155878098865225</v>
      </c>
    </row>
    <row r="34" spans="1:5" x14ac:dyDescent="0.2">
      <c r="A34" s="40" t="s">
        <v>84</v>
      </c>
      <c r="B34" s="30" t="s">
        <v>85</v>
      </c>
      <c r="C34" s="41" t="s">
        <v>86</v>
      </c>
      <c r="D34" s="28">
        <v>0.94166662295659387</v>
      </c>
      <c r="E34" s="28">
        <v>5.8933579039725323</v>
      </c>
    </row>
    <row r="35" spans="1:5" x14ac:dyDescent="0.2">
      <c r="A35" s="40" t="s">
        <v>87</v>
      </c>
      <c r="B35" s="30" t="s">
        <v>88</v>
      </c>
      <c r="C35" s="41" t="s">
        <v>89</v>
      </c>
      <c r="D35" s="28">
        <v>1.0583332975705464</v>
      </c>
      <c r="E35" s="28">
        <v>5.4519377949522188</v>
      </c>
    </row>
    <row r="36" spans="1:5" x14ac:dyDescent="0.2">
      <c r="A36" s="40" t="s">
        <v>90</v>
      </c>
      <c r="B36" s="30" t="s">
        <v>91</v>
      </c>
      <c r="C36" s="41" t="s">
        <v>92</v>
      </c>
      <c r="D36" s="28">
        <v>1.1499998966852825</v>
      </c>
      <c r="E36" s="28">
        <v>6.2352604166667023</v>
      </c>
    </row>
    <row r="37" spans="1:5" x14ac:dyDescent="0.2">
      <c r="A37" s="40" t="s">
        <v>93</v>
      </c>
      <c r="B37" s="30" t="s">
        <v>94</v>
      </c>
      <c r="C37" s="41" t="s">
        <v>95</v>
      </c>
      <c r="D37" s="28">
        <v>1.1833333224058151</v>
      </c>
      <c r="E37" s="28">
        <v>5.9543947767324061</v>
      </c>
    </row>
    <row r="38" spans="1:5" x14ac:dyDescent="0.2">
      <c r="A38" s="40" t="s">
        <v>96</v>
      </c>
      <c r="B38" s="30" t="s">
        <v>97</v>
      </c>
      <c r="C38" s="41" t="s">
        <v>95</v>
      </c>
      <c r="D38" s="28">
        <v>1.2916666964689891</v>
      </c>
      <c r="E38" s="28">
        <v>5.9543947767324061</v>
      </c>
    </row>
    <row r="39" spans="1:5" x14ac:dyDescent="0.2">
      <c r="A39" s="40" t="s">
        <v>98</v>
      </c>
      <c r="B39" s="30" t="s">
        <v>99</v>
      </c>
      <c r="C39" s="41" t="s">
        <v>295</v>
      </c>
      <c r="D39" s="28">
        <v>-4.5833333053936558</v>
      </c>
      <c r="E39" s="28">
        <v>4.6959090203106388</v>
      </c>
    </row>
    <row r="40" spans="1:5" x14ac:dyDescent="0.2">
      <c r="A40" s="40" t="s">
        <v>100</v>
      </c>
      <c r="B40" s="30" t="s">
        <v>101</v>
      </c>
      <c r="C40" s="41" t="s">
        <v>292</v>
      </c>
      <c r="D40" s="28">
        <v>-5.7666666805744171</v>
      </c>
      <c r="E40" s="28">
        <v>4.5047466733870953</v>
      </c>
    </row>
    <row r="41" spans="1:5" x14ac:dyDescent="0.2">
      <c r="A41" s="40" t="s">
        <v>102</v>
      </c>
      <c r="B41" s="30" t="s">
        <v>103</v>
      </c>
      <c r="C41" s="41" t="s">
        <v>296</v>
      </c>
      <c r="D41" s="28">
        <v>-4.4500001110136509</v>
      </c>
      <c r="E41" s="28">
        <v>4.6265614620669018</v>
      </c>
    </row>
    <row r="42" spans="1:5" x14ac:dyDescent="0.2">
      <c r="A42" s="40" t="s">
        <v>104</v>
      </c>
      <c r="B42" s="30" t="s">
        <v>105</v>
      </c>
      <c r="C42" s="41" t="s">
        <v>297</v>
      </c>
      <c r="D42" s="28">
        <v>-6.6583332816759748</v>
      </c>
      <c r="E42" s="28">
        <v>4.1649568175029996</v>
      </c>
    </row>
    <row r="43" spans="1:5" x14ac:dyDescent="0.2">
      <c r="A43" s="40" t="s">
        <v>106</v>
      </c>
      <c r="B43" s="30" t="s">
        <v>107</v>
      </c>
      <c r="C43" s="41" t="s">
        <v>108</v>
      </c>
      <c r="D43" s="28">
        <v>1.358333374063174</v>
      </c>
      <c r="E43" s="28">
        <v>5.6040029420549535</v>
      </c>
    </row>
    <row r="44" spans="1:5" x14ac:dyDescent="0.2">
      <c r="A44" s="40" t="s">
        <v>109</v>
      </c>
      <c r="B44" s="30" t="s">
        <v>110</v>
      </c>
      <c r="C44" s="41" t="s">
        <v>111</v>
      </c>
      <c r="D44" s="28">
        <v>-5.5750001569588976</v>
      </c>
      <c r="E44" s="28">
        <v>4.1073109318996401</v>
      </c>
    </row>
    <row r="45" spans="1:5" x14ac:dyDescent="0.2">
      <c r="A45" s="40" t="s">
        <v>112</v>
      </c>
      <c r="B45" s="30" t="s">
        <v>113</v>
      </c>
      <c r="C45" s="41" t="s">
        <v>291</v>
      </c>
      <c r="D45" s="28">
        <v>-5.7000000079472857</v>
      </c>
      <c r="E45" s="28">
        <v>4.2004381981780154</v>
      </c>
    </row>
    <row r="46" spans="1:5" x14ac:dyDescent="0.2">
      <c r="A46" s="40" t="s">
        <v>114</v>
      </c>
      <c r="B46" s="30" t="s">
        <v>115</v>
      </c>
      <c r="C46" s="41" t="s">
        <v>116</v>
      </c>
      <c r="D46" s="28">
        <v>-5.633333295583725</v>
      </c>
      <c r="E46" s="28">
        <v>4.2348765867682205</v>
      </c>
    </row>
    <row r="47" spans="1:5" x14ac:dyDescent="0.2">
      <c r="A47" s="40" t="s">
        <v>117</v>
      </c>
      <c r="B47" s="30" t="s">
        <v>118</v>
      </c>
      <c r="C47" s="41" t="s">
        <v>290</v>
      </c>
      <c r="D47" s="28">
        <v>-4.9999999056259794</v>
      </c>
      <c r="E47" s="28">
        <v>4.2362188806750316</v>
      </c>
    </row>
    <row r="48" spans="1:5" x14ac:dyDescent="0.2">
      <c r="A48" s="40" t="s">
        <v>119</v>
      </c>
      <c r="B48" s="30" t="s">
        <v>120</v>
      </c>
      <c r="C48" s="41" t="s">
        <v>121</v>
      </c>
      <c r="D48" s="28">
        <v>-6.741666704416275</v>
      </c>
      <c r="E48" s="28">
        <v>4.0359992159498228</v>
      </c>
    </row>
    <row r="49" spans="1:5" x14ac:dyDescent="0.2">
      <c r="A49" s="40" t="s">
        <v>122</v>
      </c>
      <c r="B49" s="42" t="s">
        <v>123</v>
      </c>
      <c r="C49" s="41" t="s">
        <v>124</v>
      </c>
      <c r="D49" s="28">
        <v>-6.3416666885217028</v>
      </c>
      <c r="E49" s="28">
        <v>4.1258142174432573</v>
      </c>
    </row>
    <row r="50" spans="1:5" x14ac:dyDescent="0.2">
      <c r="A50" s="40" t="s">
        <v>125</v>
      </c>
      <c r="B50" s="42" t="s">
        <v>126</v>
      </c>
      <c r="C50" s="41" t="s">
        <v>127</v>
      </c>
      <c r="D50" s="28">
        <v>-4.4583332898716135</v>
      </c>
      <c r="E50" s="28">
        <v>4.6734385678016697</v>
      </c>
    </row>
    <row r="51" spans="1:5" x14ac:dyDescent="0.2">
      <c r="A51" s="40" t="s">
        <v>128</v>
      </c>
      <c r="B51" s="42" t="s">
        <v>129</v>
      </c>
      <c r="C51" s="41" t="s">
        <v>130</v>
      </c>
      <c r="D51" s="28">
        <v>-4.2499999602635699</v>
      </c>
      <c r="E51" s="28">
        <v>4.6150532482078965</v>
      </c>
    </row>
    <row r="52" spans="1:5" x14ac:dyDescent="0.2">
      <c r="A52" s="40" t="s">
        <v>131</v>
      </c>
      <c r="B52" s="42" t="s">
        <v>132</v>
      </c>
      <c r="C52" s="41" t="s">
        <v>298</v>
      </c>
      <c r="D52" s="28">
        <v>-4.7000000476837158</v>
      </c>
      <c r="E52" s="28">
        <v>4.8143972744922445</v>
      </c>
    </row>
    <row r="53" spans="1:5" x14ac:dyDescent="0.2">
      <c r="A53" s="40" t="s">
        <v>133</v>
      </c>
      <c r="B53" s="42" t="s">
        <v>134</v>
      </c>
      <c r="C53" s="41" t="s">
        <v>135</v>
      </c>
      <c r="D53" s="28">
        <v>1.1916666676600773</v>
      </c>
      <c r="E53" s="28">
        <v>6.0694794578853157</v>
      </c>
    </row>
    <row r="54" spans="1:5" x14ac:dyDescent="0.2">
      <c r="A54" s="40" t="s">
        <v>136</v>
      </c>
      <c r="B54" s="42" t="s">
        <v>137</v>
      </c>
      <c r="C54" s="41" t="s">
        <v>299</v>
      </c>
      <c r="D54" s="28">
        <v>1.5249998817841213</v>
      </c>
      <c r="E54" s="28">
        <v>5.8341487791218656</v>
      </c>
    </row>
    <row r="55" spans="1:5" x14ac:dyDescent="0.2">
      <c r="A55" s="40" t="s">
        <v>138</v>
      </c>
      <c r="B55" s="42" t="s">
        <v>139</v>
      </c>
      <c r="C55" s="41" t="s">
        <v>284</v>
      </c>
      <c r="D55" s="28">
        <v>1.5416665921608608</v>
      </c>
      <c r="E55" s="28">
        <v>5.8011963410991667</v>
      </c>
    </row>
    <row r="56" spans="1:5" x14ac:dyDescent="0.2">
      <c r="A56" s="40" t="s">
        <v>140</v>
      </c>
      <c r="B56" s="42" t="s">
        <v>141</v>
      </c>
      <c r="C56" s="41" t="s">
        <v>300</v>
      </c>
      <c r="D56" s="28">
        <v>-1.0666666030883789</v>
      </c>
      <c r="E56" s="28">
        <v>5.5816877725507954</v>
      </c>
    </row>
    <row r="57" spans="1:5" x14ac:dyDescent="0.2">
      <c r="A57" s="40" t="s">
        <v>142</v>
      </c>
      <c r="B57" s="42" t="s">
        <v>143</v>
      </c>
      <c r="C57" s="41" t="s">
        <v>144</v>
      </c>
      <c r="D57" s="28">
        <v>-0.80833332488934195</v>
      </c>
      <c r="E57" s="28">
        <v>5.4777134109916519</v>
      </c>
    </row>
    <row r="58" spans="1:5" x14ac:dyDescent="0.2">
      <c r="A58" s="40" t="s">
        <v>145</v>
      </c>
      <c r="B58" s="42" t="s">
        <v>146</v>
      </c>
      <c r="C58" s="41" t="s">
        <v>301</v>
      </c>
      <c r="D58" s="28">
        <v>0.66666662196318305</v>
      </c>
      <c r="E58" s="28">
        <v>5.874059793160102</v>
      </c>
    </row>
    <row r="59" spans="1:5" x14ac:dyDescent="0.2">
      <c r="A59" s="40" t="s">
        <v>147</v>
      </c>
      <c r="B59" s="42" t="s">
        <v>148</v>
      </c>
      <c r="C59" s="41" t="s">
        <v>302</v>
      </c>
      <c r="D59" s="28">
        <v>5.000006159146627E-2</v>
      </c>
      <c r="E59" s="28">
        <v>5.7091079861111194</v>
      </c>
    </row>
    <row r="60" spans="1:5" x14ac:dyDescent="0.2">
      <c r="A60" s="40" t="s">
        <v>149</v>
      </c>
      <c r="B60" s="42" t="s">
        <v>150</v>
      </c>
      <c r="C60" s="41" t="s">
        <v>151</v>
      </c>
      <c r="D60" s="28">
        <v>0.50833329744637012</v>
      </c>
      <c r="E60" s="28">
        <v>6.120845123954604</v>
      </c>
    </row>
    <row r="61" spans="1:5" x14ac:dyDescent="0.2">
      <c r="A61" s="40" t="s">
        <v>152</v>
      </c>
      <c r="B61" s="42" t="s">
        <v>153</v>
      </c>
      <c r="C61" s="41" t="s">
        <v>151</v>
      </c>
      <c r="D61" s="28">
        <v>0.69166677693525946</v>
      </c>
      <c r="E61" s="28">
        <v>6.1643034684886686</v>
      </c>
    </row>
    <row r="62" spans="1:5" x14ac:dyDescent="0.2">
      <c r="A62" s="40" t="s">
        <v>154</v>
      </c>
      <c r="B62" s="42" t="s">
        <v>155</v>
      </c>
      <c r="C62" s="41" t="s">
        <v>151</v>
      </c>
      <c r="D62" s="28">
        <v>0.80000007525086403</v>
      </c>
      <c r="E62" s="28">
        <v>6.1834531324671476</v>
      </c>
    </row>
    <row r="63" spans="1:5" x14ac:dyDescent="0.2">
      <c r="A63" s="40" t="s">
        <v>156</v>
      </c>
      <c r="B63" s="42" t="s">
        <v>157</v>
      </c>
      <c r="C63" s="41" t="s">
        <v>158</v>
      </c>
      <c r="D63" s="28">
        <v>0.66666656918823719</v>
      </c>
      <c r="E63" s="28">
        <v>5.4136432310334648</v>
      </c>
    </row>
    <row r="64" spans="1:5" x14ac:dyDescent="0.2">
      <c r="A64" s="40" t="s">
        <v>159</v>
      </c>
      <c r="B64" s="42" t="s">
        <v>160</v>
      </c>
      <c r="C64" s="41" t="s">
        <v>161</v>
      </c>
      <c r="D64" s="28">
        <v>0.10833323746919632</v>
      </c>
      <c r="E64" s="28">
        <v>6.5815467144564117</v>
      </c>
    </row>
    <row r="65" spans="1:5" x14ac:dyDescent="0.2">
      <c r="A65" s="40" t="s">
        <v>162</v>
      </c>
      <c r="B65" s="42" t="s">
        <v>163</v>
      </c>
      <c r="C65" s="41" t="s">
        <v>304</v>
      </c>
      <c r="D65" s="28">
        <v>0.72499998907248175</v>
      </c>
      <c r="E65" s="28">
        <v>6.5617226553166352</v>
      </c>
    </row>
    <row r="66" spans="1:5" x14ac:dyDescent="0.2">
      <c r="A66" s="40" t="s">
        <v>164</v>
      </c>
      <c r="B66" s="42" t="s">
        <v>165</v>
      </c>
      <c r="C66" s="41" t="s">
        <v>166</v>
      </c>
      <c r="D66" s="28">
        <v>0.54166660706202185</v>
      </c>
      <c r="E66" s="28">
        <v>6.3692449932795991</v>
      </c>
    </row>
    <row r="67" spans="1:5" x14ac:dyDescent="0.2">
      <c r="A67" s="40" t="s">
        <v>167</v>
      </c>
      <c r="B67" s="42" t="s">
        <v>168</v>
      </c>
      <c r="C67" s="41" t="s">
        <v>305</v>
      </c>
      <c r="D67" s="28">
        <v>-4.4083334008852644</v>
      </c>
      <c r="E67" s="28">
        <v>4.5587661140979625</v>
      </c>
    </row>
    <row r="68" spans="1:5" x14ac:dyDescent="0.2">
      <c r="A68" s="40" t="s">
        <v>169</v>
      </c>
      <c r="B68" s="42" t="s">
        <v>170</v>
      </c>
      <c r="C68" s="41" t="s">
        <v>303</v>
      </c>
      <c r="D68" s="28">
        <v>-1.9750000238418579</v>
      </c>
      <c r="E68" s="28">
        <v>5.2106880376344042</v>
      </c>
    </row>
    <row r="69" spans="1:5" x14ac:dyDescent="0.2">
      <c r="A69" s="40" t="s">
        <v>171</v>
      </c>
      <c r="B69" s="42" t="s">
        <v>172</v>
      </c>
      <c r="C69" s="41" t="s">
        <v>173</v>
      </c>
      <c r="D69" s="28">
        <v>-1.708333358168602</v>
      </c>
      <c r="E69" s="28">
        <v>4.26862076239546</v>
      </c>
    </row>
    <row r="70" spans="1:5" x14ac:dyDescent="0.2">
      <c r="A70" s="40" t="s">
        <v>174</v>
      </c>
      <c r="B70" s="42" t="s">
        <v>175</v>
      </c>
      <c r="C70" s="41" t="s">
        <v>176</v>
      </c>
      <c r="D70" s="28">
        <v>-0.64166670540968573</v>
      </c>
      <c r="E70" s="28">
        <v>5.3261477598566573</v>
      </c>
    </row>
    <row r="71" spans="1:5" x14ac:dyDescent="0.2">
      <c r="A71" s="40" t="s">
        <v>177</v>
      </c>
      <c r="B71" s="42" t="s">
        <v>178</v>
      </c>
      <c r="C71" s="42" t="s">
        <v>179</v>
      </c>
      <c r="D71" s="28">
        <v>-0.45000002781550091</v>
      </c>
      <c r="E71" s="28">
        <v>5.3810580757168474</v>
      </c>
    </row>
    <row r="72" spans="1:5" x14ac:dyDescent="0.2">
      <c r="A72" s="40" t="s">
        <v>180</v>
      </c>
      <c r="B72" s="41" t="s">
        <v>181</v>
      </c>
      <c r="C72" s="41" t="s">
        <v>182</v>
      </c>
      <c r="D72" s="28">
        <v>-1.6499999562899272</v>
      </c>
      <c r="E72" s="28">
        <v>5.3403459826762507</v>
      </c>
    </row>
    <row r="73" spans="1:5" x14ac:dyDescent="0.2">
      <c r="A73" s="40" t="s">
        <v>183</v>
      </c>
      <c r="B73" s="41" t="s">
        <v>184</v>
      </c>
      <c r="C73" s="41" t="s">
        <v>306</v>
      </c>
      <c r="D73" s="28">
        <v>-0.63333336512247718</v>
      </c>
      <c r="E73" s="28">
        <v>5.357445392771834</v>
      </c>
    </row>
    <row r="74" spans="1:5" x14ac:dyDescent="0.2">
      <c r="A74" s="40" t="s">
        <v>185</v>
      </c>
      <c r="B74" s="41" t="s">
        <v>186</v>
      </c>
      <c r="C74" s="41" t="s">
        <v>187</v>
      </c>
      <c r="D74" s="28">
        <v>0.15833338598410288</v>
      </c>
      <c r="E74" s="28">
        <v>5.3879443324372875</v>
      </c>
    </row>
    <row r="75" spans="1:5" x14ac:dyDescent="0.2">
      <c r="A75" s="40" t="s">
        <v>188</v>
      </c>
      <c r="B75" s="41" t="s">
        <v>189</v>
      </c>
      <c r="C75" s="41" t="s">
        <v>190</v>
      </c>
      <c r="D75" s="28">
        <v>-1.4083332779506843</v>
      </c>
      <c r="E75" s="28">
        <v>5.1204129629629538</v>
      </c>
    </row>
    <row r="76" spans="1:5" x14ac:dyDescent="0.2">
      <c r="A76" s="40" t="s">
        <v>191</v>
      </c>
      <c r="B76" s="41" t="s">
        <v>192</v>
      </c>
      <c r="C76" s="41" t="s">
        <v>193</v>
      </c>
      <c r="D76" s="28">
        <v>0.41666655925412971</v>
      </c>
      <c r="E76" s="28">
        <v>5.3957138515531646</v>
      </c>
    </row>
    <row r="77" spans="1:5" x14ac:dyDescent="0.2">
      <c r="A77" s="40" t="s">
        <v>194</v>
      </c>
      <c r="B77" s="41" t="s">
        <v>195</v>
      </c>
      <c r="C77" s="41" t="s">
        <v>196</v>
      </c>
      <c r="D77" s="28">
        <v>0.45833335816860199</v>
      </c>
      <c r="E77" s="28">
        <v>5.2590094384707369</v>
      </c>
    </row>
    <row r="78" spans="1:5" x14ac:dyDescent="0.2">
      <c r="A78" s="40" t="s">
        <v>197</v>
      </c>
      <c r="B78" s="41" t="s">
        <v>198</v>
      </c>
      <c r="C78" s="41" t="s">
        <v>199</v>
      </c>
      <c r="D78" s="28">
        <v>0.93333344906568527</v>
      </c>
      <c r="E78" s="28">
        <v>5.8253733198924733</v>
      </c>
    </row>
    <row r="79" spans="1:5" x14ac:dyDescent="0.2">
      <c r="A79" s="40" t="s">
        <v>200</v>
      </c>
      <c r="B79" s="41" t="s">
        <v>201</v>
      </c>
      <c r="C79" s="41" t="s">
        <v>202</v>
      </c>
      <c r="D79" s="28">
        <v>0.98333338151375449</v>
      </c>
      <c r="E79" s="28">
        <v>5.6336879704301071</v>
      </c>
    </row>
    <row r="80" spans="1:5" x14ac:dyDescent="0.2">
      <c r="A80" s="40" t="s">
        <v>203</v>
      </c>
      <c r="B80" s="41" t="s">
        <v>204</v>
      </c>
      <c r="C80" s="41" t="s">
        <v>205</v>
      </c>
      <c r="D80" s="28">
        <v>1.3083332659055789</v>
      </c>
      <c r="E80" s="28">
        <v>6.1074277815113707</v>
      </c>
    </row>
    <row r="81" spans="1:5" x14ac:dyDescent="0.2">
      <c r="A81" s="40" t="s">
        <v>206</v>
      </c>
      <c r="B81" s="41" t="s">
        <v>207</v>
      </c>
      <c r="C81" s="41" t="s">
        <v>208</v>
      </c>
      <c r="D81" s="28">
        <v>0.70000000049670541</v>
      </c>
      <c r="E81" s="28">
        <v>6.1073472595579368</v>
      </c>
    </row>
    <row r="82" spans="1:5" x14ac:dyDescent="0.2">
      <c r="A82" s="40" t="s">
        <v>209</v>
      </c>
      <c r="B82" s="41" t="s">
        <v>210</v>
      </c>
      <c r="C82" s="41" t="s">
        <v>307</v>
      </c>
      <c r="D82" s="28">
        <v>-0.88333339678744471</v>
      </c>
      <c r="E82" s="28">
        <v>5.5987798536439746</v>
      </c>
    </row>
    <row r="83" spans="1:5" x14ac:dyDescent="0.2">
      <c r="A83" s="40" t="s">
        <v>211</v>
      </c>
      <c r="B83" s="41" t="s">
        <v>212</v>
      </c>
      <c r="C83" s="41" t="s">
        <v>213</v>
      </c>
      <c r="D83" s="28">
        <v>-1.4583334277073543</v>
      </c>
      <c r="E83" s="28">
        <v>5.5972019302568903</v>
      </c>
    </row>
    <row r="84" spans="1:5" x14ac:dyDescent="0.2">
      <c r="A84" s="40" t="s">
        <v>214</v>
      </c>
      <c r="B84" s="41" t="s">
        <v>215</v>
      </c>
      <c r="C84" s="41" t="s">
        <v>216</v>
      </c>
      <c r="D84" s="28">
        <v>2.1583333611488342</v>
      </c>
      <c r="E84" s="28">
        <v>6.4099881907109051</v>
      </c>
    </row>
    <row r="85" spans="1:5" x14ac:dyDescent="0.2">
      <c r="A85" s="40" t="s">
        <v>217</v>
      </c>
      <c r="B85" s="41" t="s">
        <v>218</v>
      </c>
      <c r="C85" s="41" t="s">
        <v>289</v>
      </c>
      <c r="D85" s="28">
        <v>2.4750000536441803</v>
      </c>
      <c r="E85" s="28">
        <v>6.4099881907109051</v>
      </c>
    </row>
    <row r="86" spans="1:5" x14ac:dyDescent="0.2">
      <c r="A86" s="40" t="s">
        <v>219</v>
      </c>
      <c r="B86" s="41" t="s">
        <v>220</v>
      </c>
      <c r="C86" s="41" t="s">
        <v>216</v>
      </c>
      <c r="D86" s="28">
        <v>2.1749999821186066</v>
      </c>
      <c r="E86" s="28">
        <v>6.4099881907109051</v>
      </c>
    </row>
    <row r="87" spans="1:5" x14ac:dyDescent="0.2">
      <c r="A87" s="40" t="s">
        <v>221</v>
      </c>
      <c r="B87" s="41" t="s">
        <v>222</v>
      </c>
      <c r="C87" s="41" t="s">
        <v>223</v>
      </c>
      <c r="D87" s="28">
        <v>-5.9583334028720856</v>
      </c>
      <c r="E87" s="28">
        <v>4.257237272252099</v>
      </c>
    </row>
    <row r="88" spans="1:5" x14ac:dyDescent="0.2">
      <c r="A88" s="40" t="s">
        <v>224</v>
      </c>
      <c r="B88" s="41" t="s">
        <v>225</v>
      </c>
      <c r="C88" s="41" t="s">
        <v>226</v>
      </c>
      <c r="D88" s="28">
        <v>-5.9583331147829695</v>
      </c>
      <c r="E88" s="28">
        <v>4.3537557310334574</v>
      </c>
    </row>
    <row r="89" spans="1:5" x14ac:dyDescent="0.2">
      <c r="A89" s="40" t="s">
        <v>227</v>
      </c>
      <c r="B89" s="41" t="s">
        <v>228</v>
      </c>
      <c r="C89" s="41" t="s">
        <v>226</v>
      </c>
      <c r="D89" s="28">
        <v>-5.7666667103767395</v>
      </c>
      <c r="E89" s="28">
        <v>4.3537557310334574</v>
      </c>
    </row>
    <row r="90" spans="1:5" x14ac:dyDescent="0.2">
      <c r="A90" s="40" t="s">
        <v>229</v>
      </c>
      <c r="B90" s="41" t="s">
        <v>230</v>
      </c>
      <c r="C90" s="41" t="s">
        <v>288</v>
      </c>
      <c r="D90" s="28">
        <v>-5.6916666875282926</v>
      </c>
      <c r="E90" s="28">
        <v>4.4824663343787519</v>
      </c>
    </row>
    <row r="91" spans="1:5" x14ac:dyDescent="0.2">
      <c r="A91" s="40" t="s">
        <v>231</v>
      </c>
      <c r="B91" s="41" t="s">
        <v>232</v>
      </c>
      <c r="C91" s="41" t="s">
        <v>233</v>
      </c>
      <c r="D91" s="28">
        <v>-6.8416666587193804</v>
      </c>
      <c r="E91" s="28">
        <v>4.2841585536141009</v>
      </c>
    </row>
    <row r="92" spans="1:5" x14ac:dyDescent="0.2">
      <c r="A92" s="40" t="s">
        <v>234</v>
      </c>
      <c r="B92" s="41" t="s">
        <v>235</v>
      </c>
      <c r="C92" s="41" t="s">
        <v>286</v>
      </c>
      <c r="D92" s="28">
        <v>-7.2333332449197769</v>
      </c>
      <c r="E92" s="28">
        <v>4.2624766913082528</v>
      </c>
    </row>
    <row r="93" spans="1:5" x14ac:dyDescent="0.2">
      <c r="A93" s="40" t="s">
        <v>236</v>
      </c>
      <c r="B93" s="41" t="s">
        <v>237</v>
      </c>
      <c r="C93" s="41" t="s">
        <v>287</v>
      </c>
      <c r="D93" s="28">
        <v>-7.0749999980131788</v>
      </c>
      <c r="E93" s="28">
        <v>4.2501311753285771</v>
      </c>
    </row>
    <row r="94" spans="1:5" x14ac:dyDescent="0.2">
      <c r="A94" s="40" t="s">
        <v>238</v>
      </c>
      <c r="B94" s="41" t="s">
        <v>239</v>
      </c>
      <c r="C94" s="41" t="s">
        <v>240</v>
      </c>
      <c r="D94" s="28">
        <v>-1.5166665812333424</v>
      </c>
      <c r="E94" s="28">
        <v>5.4881700306153034</v>
      </c>
    </row>
    <row r="95" spans="1:5" x14ac:dyDescent="0.2">
      <c r="A95" s="40" t="s">
        <v>241</v>
      </c>
      <c r="B95" s="41" t="s">
        <v>242</v>
      </c>
      <c r="C95" s="41" t="s">
        <v>240</v>
      </c>
      <c r="D95" s="28">
        <v>-1.5666666943579912</v>
      </c>
      <c r="E95" s="28">
        <v>5.4881700306153034</v>
      </c>
    </row>
    <row r="96" spans="1:5" x14ac:dyDescent="0.2">
      <c r="A96" s="40" t="s">
        <v>243</v>
      </c>
      <c r="B96" s="41" t="s">
        <v>244</v>
      </c>
      <c r="C96" s="41" t="s">
        <v>245</v>
      </c>
      <c r="D96" s="28">
        <v>-3.6833333373069763</v>
      </c>
      <c r="E96" s="28">
        <v>4.8917933094384756</v>
      </c>
    </row>
    <row r="97" spans="1:5" x14ac:dyDescent="0.2">
      <c r="A97" s="40" t="s">
        <v>246</v>
      </c>
      <c r="B97" s="41" t="s">
        <v>247</v>
      </c>
      <c r="C97" s="41" t="s">
        <v>248</v>
      </c>
      <c r="D97" s="28">
        <v>-3.1500000754992166</v>
      </c>
      <c r="E97" s="28">
        <v>4.854178867980889</v>
      </c>
    </row>
    <row r="98" spans="1:5" x14ac:dyDescent="0.2">
      <c r="A98" s="40" t="s">
        <v>249</v>
      </c>
      <c r="B98" s="41" t="s">
        <v>250</v>
      </c>
      <c r="C98" s="41" t="s">
        <v>251</v>
      </c>
      <c r="D98" s="28">
        <v>-2.8916666706403098</v>
      </c>
      <c r="E98" s="28">
        <v>4.9539818735065753</v>
      </c>
    </row>
    <row r="99" spans="1:5" x14ac:dyDescent="0.2">
      <c r="A99" s="40" t="s">
        <v>252</v>
      </c>
      <c r="B99" s="41" t="s">
        <v>253</v>
      </c>
      <c r="C99" s="41" t="s">
        <v>254</v>
      </c>
      <c r="D99" s="28">
        <v>-1.9083333611488342</v>
      </c>
      <c r="E99" s="28">
        <v>5.2929334416069329</v>
      </c>
    </row>
    <row r="100" spans="1:5" x14ac:dyDescent="0.2">
      <c r="A100" s="40" t="s">
        <v>255</v>
      </c>
      <c r="B100" s="41" t="s">
        <v>256</v>
      </c>
      <c r="C100" s="41" t="s">
        <v>257</v>
      </c>
      <c r="D100" s="28">
        <v>-1.4083332667748134</v>
      </c>
      <c r="E100" s="28">
        <v>5.2011728793309437</v>
      </c>
    </row>
    <row r="101" spans="1:5" x14ac:dyDescent="0.2">
      <c r="A101" s="40" t="s">
        <v>258</v>
      </c>
      <c r="B101" s="41" t="s">
        <v>259</v>
      </c>
      <c r="C101" s="41" t="s">
        <v>260</v>
      </c>
      <c r="D101" s="28">
        <v>-1.2166666686534882</v>
      </c>
      <c r="E101" s="28">
        <v>5.6112368316905883</v>
      </c>
    </row>
    <row r="102" spans="1:5" x14ac:dyDescent="0.2">
      <c r="A102" s="40" t="s">
        <v>261</v>
      </c>
      <c r="B102" s="41" t="s">
        <v>262</v>
      </c>
      <c r="C102" s="41" t="s">
        <v>263</v>
      </c>
      <c r="D102" s="28">
        <v>-3.0833333532015481</v>
      </c>
      <c r="E102" s="28">
        <v>5.4871238425926077</v>
      </c>
    </row>
    <row r="103" spans="1:5" x14ac:dyDescent="0.2">
      <c r="A103" s="40" t="s">
        <v>264</v>
      </c>
      <c r="B103" s="41" t="s">
        <v>265</v>
      </c>
      <c r="C103" s="41" t="s">
        <v>263</v>
      </c>
      <c r="D103" s="28">
        <v>-3.0916666189829507</v>
      </c>
      <c r="E103" s="28">
        <v>5.4871238425926077</v>
      </c>
    </row>
    <row r="104" spans="1:5" x14ac:dyDescent="0.2">
      <c r="A104" s="40" t="s">
        <v>266</v>
      </c>
      <c r="B104" s="41" t="s">
        <v>267</v>
      </c>
      <c r="C104" s="41" t="s">
        <v>268</v>
      </c>
      <c r="D104" s="28">
        <v>-4.7833332767089205</v>
      </c>
      <c r="E104" s="28">
        <v>4.285340400985671</v>
      </c>
    </row>
    <row r="105" spans="1:5" x14ac:dyDescent="0.2">
      <c r="A105" s="40" t="s">
        <v>269</v>
      </c>
      <c r="B105" s="41" t="s">
        <v>270</v>
      </c>
      <c r="C105" s="41" t="s">
        <v>271</v>
      </c>
      <c r="D105" s="28">
        <v>-4.5249999165534973</v>
      </c>
      <c r="E105" s="28">
        <v>4.285340400985671</v>
      </c>
    </row>
    <row r="106" spans="1:5" x14ac:dyDescent="0.2">
      <c r="A106" s="40" t="s">
        <v>272</v>
      </c>
      <c r="B106" s="41" t="s">
        <v>273</v>
      </c>
      <c r="C106" s="41" t="s">
        <v>285</v>
      </c>
      <c r="D106" s="28">
        <v>-4.7666665812333422</v>
      </c>
      <c r="E106" s="28">
        <v>4.285340400985671</v>
      </c>
    </row>
    <row r="107" spans="1:5" x14ac:dyDescent="0.2">
      <c r="A107" s="40" t="s">
        <v>274</v>
      </c>
      <c r="B107" s="41" t="s">
        <v>275</v>
      </c>
      <c r="C107" s="41" t="s">
        <v>276</v>
      </c>
      <c r="D107" s="28">
        <v>-6.5249999860922498</v>
      </c>
      <c r="E107" s="28">
        <v>4.1672565300179203</v>
      </c>
    </row>
    <row r="108" spans="1:5" x14ac:dyDescent="0.2">
      <c r="A108" s="40" t="s">
        <v>277</v>
      </c>
      <c r="B108" s="41" t="s">
        <v>278</v>
      </c>
      <c r="C108" s="41" t="s">
        <v>279</v>
      </c>
      <c r="D108" s="28">
        <v>-6.5083333353201551</v>
      </c>
      <c r="E108" s="28">
        <v>4.1672565300179203</v>
      </c>
    </row>
    <row r="109" spans="1:5" x14ac:dyDescent="0.2">
      <c r="A109" s="43" t="s">
        <v>280</v>
      </c>
      <c r="B109" s="44" t="s">
        <v>281</v>
      </c>
      <c r="C109" s="44" t="s">
        <v>282</v>
      </c>
      <c r="D109" s="37">
        <v>-6.1833332677682238</v>
      </c>
      <c r="E109" s="37">
        <v>4.2956759520609404</v>
      </c>
    </row>
    <row r="111" spans="1:5" x14ac:dyDescent="0.2">
      <c r="A111" s="50"/>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AB825-AEED-481A-97A1-960396FC88CA}">
  <dimension ref="A1:N127"/>
  <sheetViews>
    <sheetView workbookViewId="0">
      <selection activeCell="O9" sqref="O9"/>
    </sheetView>
  </sheetViews>
  <sheetFormatPr defaultRowHeight="15" x14ac:dyDescent="0.25"/>
  <cols>
    <col min="1" max="1" width="9" style="8" customWidth="1"/>
    <col min="2" max="2" width="8.75" style="8" bestFit="1" customWidth="1"/>
    <col min="3" max="3" width="15.25" style="8" bestFit="1" customWidth="1"/>
    <col min="4" max="5" width="5.25" style="9" bestFit="1" customWidth="1"/>
    <col min="6" max="6" width="4.5" style="9" bestFit="1" customWidth="1"/>
    <col min="7" max="7" width="4.125" style="9" bestFit="1" customWidth="1"/>
    <col min="8" max="8" width="5.25" style="9" bestFit="1" customWidth="1"/>
    <col min="9" max="9" width="11" style="9" bestFit="1" customWidth="1"/>
    <col min="10" max="10" width="17.25" style="10" bestFit="1" customWidth="1"/>
    <col min="11" max="11" width="15.375" style="10" bestFit="1" customWidth="1"/>
    <col min="12" max="12" width="10.125" style="9" bestFit="1" customWidth="1"/>
    <col min="13" max="16384" width="9" style="7"/>
  </cols>
  <sheetData>
    <row r="1" spans="1:14" ht="31.5" customHeight="1" x14ac:dyDescent="0.25">
      <c r="A1" s="45" t="s">
        <v>0</v>
      </c>
      <c r="B1" s="39" t="s">
        <v>0</v>
      </c>
      <c r="C1" s="46" t="s">
        <v>2</v>
      </c>
      <c r="D1" s="47" t="s">
        <v>333</v>
      </c>
      <c r="E1" s="47" t="s">
        <v>330</v>
      </c>
      <c r="F1" s="47" t="s">
        <v>331</v>
      </c>
      <c r="G1" s="47" t="s">
        <v>332</v>
      </c>
      <c r="H1" s="47" t="s">
        <v>335</v>
      </c>
      <c r="I1" s="47" t="s">
        <v>283</v>
      </c>
      <c r="J1" s="48" t="s">
        <v>393</v>
      </c>
      <c r="K1" s="49" t="s">
        <v>401</v>
      </c>
      <c r="L1" s="49" t="s">
        <v>400</v>
      </c>
    </row>
    <row r="2" spans="1:14" x14ac:dyDescent="0.25">
      <c r="A2" s="50" t="s">
        <v>3</v>
      </c>
      <c r="B2" s="32" t="s">
        <v>4</v>
      </c>
      <c r="C2" s="32" t="s">
        <v>5</v>
      </c>
      <c r="D2" s="51">
        <v>9.1199999999999992</v>
      </c>
      <c r="E2" s="51">
        <v>9.5</v>
      </c>
      <c r="F2" s="51">
        <v>9.1999999999999993</v>
      </c>
      <c r="G2" s="51"/>
      <c r="H2" s="51"/>
      <c r="I2" s="51" t="s">
        <v>341</v>
      </c>
      <c r="J2" s="52">
        <f t="shared" ref="J2:J20" si="0">AVERAGE(D2:H2)</f>
        <v>9.2733333333333317</v>
      </c>
      <c r="K2" s="52">
        <v>9.3000000000000007</v>
      </c>
      <c r="L2" s="53">
        <f>AVERAGE(J2,K2)</f>
        <v>9.2866666666666653</v>
      </c>
      <c r="N2" s="19"/>
    </row>
    <row r="3" spans="1:14" x14ac:dyDescent="0.25">
      <c r="A3" s="50" t="s">
        <v>6</v>
      </c>
      <c r="B3" s="30" t="s">
        <v>7</v>
      </c>
      <c r="C3" s="32" t="s">
        <v>5</v>
      </c>
      <c r="D3" s="51">
        <v>9.1199999999999992</v>
      </c>
      <c r="E3" s="51">
        <v>9.5</v>
      </c>
      <c r="F3" s="51">
        <v>9.1999999999999993</v>
      </c>
      <c r="G3" s="51"/>
      <c r="H3" s="51"/>
      <c r="I3" s="51" t="s">
        <v>341</v>
      </c>
      <c r="J3" s="52">
        <f t="shared" si="0"/>
        <v>9.2733333333333317</v>
      </c>
      <c r="K3" s="52">
        <v>9.3000000000000007</v>
      </c>
      <c r="L3" s="53">
        <f t="shared" ref="L3:L66" si="1">AVERAGE(J3,K3)</f>
        <v>9.2866666666666653</v>
      </c>
      <c r="N3" s="19"/>
    </row>
    <row r="4" spans="1:14" x14ac:dyDescent="0.25">
      <c r="A4" s="50" t="s">
        <v>8</v>
      </c>
      <c r="B4" s="30" t="s">
        <v>9</v>
      </c>
      <c r="C4" s="32" t="s">
        <v>5</v>
      </c>
      <c r="D4" s="51">
        <v>9.1199999999999992</v>
      </c>
      <c r="E4" s="51">
        <v>9.5</v>
      </c>
      <c r="F4" s="51">
        <v>9.1999999999999993</v>
      </c>
      <c r="G4" s="51"/>
      <c r="H4" s="51"/>
      <c r="I4" s="51" t="s">
        <v>340</v>
      </c>
      <c r="J4" s="52">
        <f t="shared" si="0"/>
        <v>9.2733333333333317</v>
      </c>
      <c r="K4" s="52">
        <v>9.3000000000000007</v>
      </c>
      <c r="L4" s="53">
        <f t="shared" si="1"/>
        <v>9.2866666666666653</v>
      </c>
      <c r="N4" s="19"/>
    </row>
    <row r="5" spans="1:14" x14ac:dyDescent="0.25">
      <c r="A5" s="50" t="s">
        <v>10</v>
      </c>
      <c r="B5" s="30" t="s">
        <v>11</v>
      </c>
      <c r="C5" s="32" t="s">
        <v>5</v>
      </c>
      <c r="D5" s="51">
        <v>9.1199999999999992</v>
      </c>
      <c r="E5" s="51">
        <v>9.5</v>
      </c>
      <c r="F5" s="51">
        <v>9.1999999999999993</v>
      </c>
      <c r="G5" s="51"/>
      <c r="H5" s="51"/>
      <c r="I5" s="51" t="s">
        <v>340</v>
      </c>
      <c r="J5" s="52">
        <f t="shared" si="0"/>
        <v>9.2733333333333317</v>
      </c>
      <c r="K5" s="52">
        <v>9.3000000000000007</v>
      </c>
      <c r="L5" s="53">
        <f t="shared" si="1"/>
        <v>9.2866666666666653</v>
      </c>
      <c r="N5" s="19"/>
    </row>
    <row r="6" spans="1:14" x14ac:dyDescent="0.25">
      <c r="A6" s="50" t="s">
        <v>12</v>
      </c>
      <c r="B6" s="30" t="s">
        <v>13</v>
      </c>
      <c r="C6" s="32" t="s">
        <v>5</v>
      </c>
      <c r="D6" s="51">
        <v>9.1199999999999992</v>
      </c>
      <c r="E6" s="51">
        <v>9.5</v>
      </c>
      <c r="F6" s="51">
        <v>9.1999999999999993</v>
      </c>
      <c r="G6" s="51"/>
      <c r="H6" s="51"/>
      <c r="I6" s="51" t="s">
        <v>340</v>
      </c>
      <c r="J6" s="52">
        <f t="shared" si="0"/>
        <v>9.2733333333333317</v>
      </c>
      <c r="K6" s="52">
        <v>9.3000000000000007</v>
      </c>
      <c r="L6" s="53">
        <f t="shared" si="1"/>
        <v>9.2866666666666653</v>
      </c>
      <c r="N6" s="19"/>
    </row>
    <row r="7" spans="1:14" x14ac:dyDescent="0.25">
      <c r="A7" s="50" t="s">
        <v>14</v>
      </c>
      <c r="B7" s="32" t="s">
        <v>15</v>
      </c>
      <c r="C7" s="32" t="s">
        <v>5</v>
      </c>
      <c r="D7" s="51">
        <v>9.1199999999999992</v>
      </c>
      <c r="E7" s="51">
        <v>9.5</v>
      </c>
      <c r="F7" s="51">
        <v>9.1999999999999993</v>
      </c>
      <c r="G7" s="51"/>
      <c r="H7" s="51"/>
      <c r="I7" s="51" t="s">
        <v>340</v>
      </c>
      <c r="J7" s="52">
        <f t="shared" si="0"/>
        <v>9.2733333333333317</v>
      </c>
      <c r="K7" s="52">
        <v>9.41</v>
      </c>
      <c r="L7" s="53">
        <f t="shared" si="1"/>
        <v>9.341666666666665</v>
      </c>
      <c r="N7" s="19"/>
    </row>
    <row r="8" spans="1:14" x14ac:dyDescent="0.25">
      <c r="A8" s="50" t="s">
        <v>16</v>
      </c>
      <c r="B8" s="32" t="s">
        <v>17</v>
      </c>
      <c r="C8" s="32" t="s">
        <v>18</v>
      </c>
      <c r="D8" s="51"/>
      <c r="E8" s="51"/>
      <c r="F8" s="51"/>
      <c r="G8" s="51"/>
      <c r="H8" s="51">
        <v>9.5</v>
      </c>
      <c r="I8" s="51"/>
      <c r="J8" s="52">
        <f t="shared" si="0"/>
        <v>9.5</v>
      </c>
      <c r="K8" s="52">
        <v>10.3</v>
      </c>
      <c r="L8" s="53">
        <f t="shared" si="1"/>
        <v>9.9</v>
      </c>
      <c r="N8" s="19"/>
    </row>
    <row r="9" spans="1:14" x14ac:dyDescent="0.25">
      <c r="A9" s="50" t="s">
        <v>19</v>
      </c>
      <c r="B9" s="32" t="s">
        <v>20</v>
      </c>
      <c r="C9" s="32" t="s">
        <v>18</v>
      </c>
      <c r="D9" s="51"/>
      <c r="E9" s="51"/>
      <c r="F9" s="51"/>
      <c r="G9" s="51"/>
      <c r="H9" s="51">
        <v>9.5</v>
      </c>
      <c r="I9" s="51"/>
      <c r="J9" s="52">
        <f t="shared" si="0"/>
        <v>9.5</v>
      </c>
      <c r="K9" s="52">
        <v>10.3</v>
      </c>
      <c r="L9" s="53">
        <f t="shared" si="1"/>
        <v>9.9</v>
      </c>
      <c r="N9" s="19"/>
    </row>
    <row r="10" spans="1:14" x14ac:dyDescent="0.25">
      <c r="A10" s="50" t="s">
        <v>21</v>
      </c>
      <c r="B10" s="32" t="s">
        <v>22</v>
      </c>
      <c r="C10" s="32" t="s">
        <v>18</v>
      </c>
      <c r="D10" s="51"/>
      <c r="E10" s="51"/>
      <c r="F10" s="51"/>
      <c r="G10" s="51"/>
      <c r="H10" s="51">
        <v>9.5</v>
      </c>
      <c r="I10" s="51"/>
      <c r="J10" s="52">
        <f t="shared" si="0"/>
        <v>9.5</v>
      </c>
      <c r="K10" s="52">
        <v>10.3</v>
      </c>
      <c r="L10" s="53">
        <f t="shared" si="1"/>
        <v>9.9</v>
      </c>
      <c r="N10" s="19"/>
    </row>
    <row r="11" spans="1:14" x14ac:dyDescent="0.25">
      <c r="A11" s="50" t="s">
        <v>23</v>
      </c>
      <c r="B11" s="32" t="s">
        <v>24</v>
      </c>
      <c r="C11" s="32" t="s">
        <v>25</v>
      </c>
      <c r="D11" s="51">
        <v>8.9</v>
      </c>
      <c r="E11" s="51"/>
      <c r="F11" s="51"/>
      <c r="G11" s="51"/>
      <c r="H11" s="51"/>
      <c r="I11" s="51" t="s">
        <v>353</v>
      </c>
      <c r="J11" s="52">
        <f t="shared" si="0"/>
        <v>8.9</v>
      </c>
      <c r="K11" s="52">
        <v>9.1999999999999993</v>
      </c>
      <c r="L11" s="53">
        <f t="shared" si="1"/>
        <v>9.0500000000000007</v>
      </c>
      <c r="N11" s="19"/>
    </row>
    <row r="12" spans="1:14" x14ac:dyDescent="0.25">
      <c r="A12" s="50" t="s">
        <v>26</v>
      </c>
      <c r="B12" s="32" t="s">
        <v>27</v>
      </c>
      <c r="C12" s="32" t="s">
        <v>25</v>
      </c>
      <c r="D12" s="51">
        <v>8.9</v>
      </c>
      <c r="E12" s="51"/>
      <c r="F12" s="51"/>
      <c r="G12" s="51"/>
      <c r="H12" s="51"/>
      <c r="I12" s="51" t="s">
        <v>353</v>
      </c>
      <c r="J12" s="52">
        <f t="shared" si="0"/>
        <v>8.9</v>
      </c>
      <c r="K12" s="52">
        <v>9.1999999999999993</v>
      </c>
      <c r="L12" s="53">
        <f t="shared" si="1"/>
        <v>9.0500000000000007</v>
      </c>
      <c r="N12" s="19"/>
    </row>
    <row r="13" spans="1:14" x14ac:dyDescent="0.25">
      <c r="A13" s="50" t="s">
        <v>28</v>
      </c>
      <c r="B13" s="32" t="s">
        <v>29</v>
      </c>
      <c r="C13" s="32" t="s">
        <v>30</v>
      </c>
      <c r="D13" s="51">
        <v>8.6999999999999993</v>
      </c>
      <c r="E13" s="51">
        <v>9</v>
      </c>
      <c r="F13" s="51"/>
      <c r="G13" s="51"/>
      <c r="H13" s="51"/>
      <c r="I13" s="51" t="s">
        <v>340</v>
      </c>
      <c r="J13" s="52">
        <f t="shared" si="0"/>
        <v>8.85</v>
      </c>
      <c r="K13" s="52">
        <v>8.6999999999999993</v>
      </c>
      <c r="L13" s="53">
        <f t="shared" si="1"/>
        <v>8.7749999999999986</v>
      </c>
      <c r="N13" s="19"/>
    </row>
    <row r="14" spans="1:14" x14ac:dyDescent="0.25">
      <c r="A14" s="50" t="s">
        <v>31</v>
      </c>
      <c r="B14" s="32" t="s">
        <v>32</v>
      </c>
      <c r="C14" s="32" t="s">
        <v>30</v>
      </c>
      <c r="D14" s="51">
        <v>8.6999999999999993</v>
      </c>
      <c r="E14" s="51">
        <v>9</v>
      </c>
      <c r="F14" s="51"/>
      <c r="G14" s="51"/>
      <c r="H14" s="51"/>
      <c r="I14" s="51" t="s">
        <v>340</v>
      </c>
      <c r="J14" s="52">
        <f t="shared" si="0"/>
        <v>8.85</v>
      </c>
      <c r="K14" s="52">
        <v>8.6999999999999993</v>
      </c>
      <c r="L14" s="53">
        <f t="shared" si="1"/>
        <v>8.7749999999999986</v>
      </c>
      <c r="N14" s="19"/>
    </row>
    <row r="15" spans="1:14" x14ac:dyDescent="0.25">
      <c r="A15" s="50" t="s">
        <v>33</v>
      </c>
      <c r="B15" s="32" t="s">
        <v>34</v>
      </c>
      <c r="C15" s="32" t="s">
        <v>30</v>
      </c>
      <c r="D15" s="51">
        <v>8.6999999999999993</v>
      </c>
      <c r="E15" s="51">
        <v>9</v>
      </c>
      <c r="F15" s="51"/>
      <c r="G15" s="51"/>
      <c r="H15" s="51"/>
      <c r="I15" s="51" t="s">
        <v>340</v>
      </c>
      <c r="J15" s="52">
        <f t="shared" si="0"/>
        <v>8.85</v>
      </c>
      <c r="K15" s="52">
        <v>8.6999999999999993</v>
      </c>
      <c r="L15" s="53">
        <f t="shared" si="1"/>
        <v>8.7749999999999986</v>
      </c>
      <c r="N15" s="19"/>
    </row>
    <row r="16" spans="1:14" x14ac:dyDescent="0.25">
      <c r="A16" s="50" t="s">
        <v>35</v>
      </c>
      <c r="B16" s="32" t="s">
        <v>36</v>
      </c>
      <c r="C16" s="32" t="s">
        <v>37</v>
      </c>
      <c r="D16" s="51">
        <v>8.65</v>
      </c>
      <c r="E16" s="51">
        <v>8.6999999999999993</v>
      </c>
      <c r="F16" s="51"/>
      <c r="G16" s="51"/>
      <c r="H16" s="51"/>
      <c r="I16" s="51" t="s">
        <v>340</v>
      </c>
      <c r="J16" s="52">
        <f t="shared" si="0"/>
        <v>8.6750000000000007</v>
      </c>
      <c r="K16" s="52">
        <v>9.5</v>
      </c>
      <c r="L16" s="53">
        <f t="shared" si="1"/>
        <v>9.0875000000000004</v>
      </c>
      <c r="N16" s="19"/>
    </row>
    <row r="17" spans="1:14" x14ac:dyDescent="0.25">
      <c r="A17" s="50" t="s">
        <v>38</v>
      </c>
      <c r="B17" s="32" t="s">
        <v>39</v>
      </c>
      <c r="C17" s="32" t="s">
        <v>37</v>
      </c>
      <c r="D17" s="51">
        <v>8.65</v>
      </c>
      <c r="E17" s="51">
        <v>8.6999999999999993</v>
      </c>
      <c r="F17" s="51"/>
      <c r="G17" s="51"/>
      <c r="H17" s="51"/>
      <c r="I17" s="51" t="s">
        <v>340</v>
      </c>
      <c r="J17" s="52">
        <f t="shared" si="0"/>
        <v>8.6750000000000007</v>
      </c>
      <c r="K17" s="52">
        <v>9.5</v>
      </c>
      <c r="L17" s="53">
        <f t="shared" si="1"/>
        <v>9.0875000000000004</v>
      </c>
      <c r="N17" s="19"/>
    </row>
    <row r="18" spans="1:14" x14ac:dyDescent="0.25">
      <c r="A18" s="50" t="s">
        <v>40</v>
      </c>
      <c r="B18" s="32" t="s">
        <v>41</v>
      </c>
      <c r="C18" s="32" t="s">
        <v>37</v>
      </c>
      <c r="D18" s="51">
        <v>8.65</v>
      </c>
      <c r="E18" s="51">
        <v>8.6999999999999993</v>
      </c>
      <c r="F18" s="51"/>
      <c r="G18" s="51"/>
      <c r="H18" s="51"/>
      <c r="I18" s="51" t="s">
        <v>340</v>
      </c>
      <c r="J18" s="52">
        <f t="shared" si="0"/>
        <v>8.6750000000000007</v>
      </c>
      <c r="K18" s="52">
        <v>9.5</v>
      </c>
      <c r="L18" s="53">
        <f t="shared" si="1"/>
        <v>9.0875000000000004</v>
      </c>
      <c r="N18" s="19"/>
    </row>
    <row r="19" spans="1:14" x14ac:dyDescent="0.25">
      <c r="A19" s="50" t="s">
        <v>42</v>
      </c>
      <c r="B19" s="32" t="s">
        <v>43</v>
      </c>
      <c r="C19" s="32" t="s">
        <v>44</v>
      </c>
      <c r="D19" s="51">
        <v>9.5</v>
      </c>
      <c r="E19" s="51">
        <v>9.57</v>
      </c>
      <c r="F19" s="51"/>
      <c r="G19" s="51"/>
      <c r="H19" s="51">
        <v>9.44</v>
      </c>
      <c r="I19" s="51" t="s">
        <v>342</v>
      </c>
      <c r="J19" s="52">
        <f t="shared" si="0"/>
        <v>9.5033333333333321</v>
      </c>
      <c r="K19" s="52">
        <v>9.1999999999999993</v>
      </c>
      <c r="L19" s="53">
        <f t="shared" si="1"/>
        <v>9.3516666666666666</v>
      </c>
      <c r="N19" s="19"/>
    </row>
    <row r="20" spans="1:14" x14ac:dyDescent="0.25">
      <c r="A20" s="50" t="s">
        <v>45</v>
      </c>
      <c r="B20" s="54" t="s">
        <v>46</v>
      </c>
      <c r="C20" s="32" t="s">
        <v>47</v>
      </c>
      <c r="D20" s="51">
        <v>9.6999999999999993</v>
      </c>
      <c r="E20" s="51">
        <v>9.8000000000000007</v>
      </c>
      <c r="F20" s="51">
        <v>9</v>
      </c>
      <c r="G20" s="51"/>
      <c r="H20" s="51">
        <v>9.61</v>
      </c>
      <c r="I20" s="51" t="s">
        <v>343</v>
      </c>
      <c r="J20" s="52">
        <f t="shared" si="0"/>
        <v>9.5274999999999999</v>
      </c>
      <c r="K20" s="52">
        <v>9.5</v>
      </c>
      <c r="L20" s="53">
        <f t="shared" si="1"/>
        <v>9.5137499999999999</v>
      </c>
      <c r="N20" s="19"/>
    </row>
    <row r="21" spans="1:14" x14ac:dyDescent="0.25">
      <c r="A21" s="50" t="s">
        <v>48</v>
      </c>
      <c r="B21" s="32" t="s">
        <v>49</v>
      </c>
      <c r="C21" s="32" t="s">
        <v>50</v>
      </c>
      <c r="D21" s="51"/>
      <c r="E21" s="51"/>
      <c r="F21" s="51"/>
      <c r="G21" s="51"/>
      <c r="H21" s="51"/>
      <c r="I21" s="51"/>
      <c r="J21" s="52"/>
      <c r="K21" s="52"/>
      <c r="L21" s="53"/>
      <c r="N21" s="19"/>
    </row>
    <row r="22" spans="1:14" x14ac:dyDescent="0.25">
      <c r="A22" s="50" t="s">
        <v>51</v>
      </c>
      <c r="B22" s="32" t="s">
        <v>52</v>
      </c>
      <c r="C22" s="32" t="s">
        <v>53</v>
      </c>
      <c r="D22" s="51">
        <v>9</v>
      </c>
      <c r="E22" s="51"/>
      <c r="F22" s="51"/>
      <c r="G22" s="51"/>
      <c r="H22" s="51">
        <v>8.7899999999999991</v>
      </c>
      <c r="I22" s="51" t="s">
        <v>345</v>
      </c>
      <c r="J22" s="52">
        <f>AVERAGE(D22:H22)</f>
        <v>8.8949999999999996</v>
      </c>
      <c r="K22" s="52">
        <v>9.5</v>
      </c>
      <c r="L22" s="53">
        <f t="shared" si="1"/>
        <v>9.1974999999999998</v>
      </c>
      <c r="N22" s="19"/>
    </row>
    <row r="23" spans="1:14" x14ac:dyDescent="0.25">
      <c r="A23" s="50" t="s">
        <v>54</v>
      </c>
      <c r="B23" s="32" t="s">
        <v>55</v>
      </c>
      <c r="C23" s="32" t="s">
        <v>56</v>
      </c>
      <c r="D23" s="51">
        <v>8.1</v>
      </c>
      <c r="E23" s="51">
        <v>8.6999999999999993</v>
      </c>
      <c r="F23" s="51"/>
      <c r="G23" s="51"/>
      <c r="H23" s="51">
        <v>8.5299999999999994</v>
      </c>
      <c r="I23" s="51" t="s">
        <v>346</v>
      </c>
      <c r="J23" s="52">
        <f>AVERAGE(D23:H23)</f>
        <v>8.4433333333333334</v>
      </c>
      <c r="K23" s="52">
        <v>8.5</v>
      </c>
      <c r="L23" s="53">
        <f t="shared" si="1"/>
        <v>8.4716666666666676</v>
      </c>
      <c r="N23" s="19"/>
    </row>
    <row r="24" spans="1:14" x14ac:dyDescent="0.25">
      <c r="A24" s="50" t="s">
        <v>57</v>
      </c>
      <c r="B24" s="32" t="s">
        <v>58</v>
      </c>
      <c r="C24" s="32" t="s">
        <v>59</v>
      </c>
      <c r="D24" s="51"/>
      <c r="E24" s="51"/>
      <c r="F24" s="51"/>
      <c r="G24" s="51"/>
      <c r="H24" s="51"/>
      <c r="I24" s="51"/>
      <c r="J24" s="52"/>
      <c r="K24" s="52">
        <v>9.3000000000000007</v>
      </c>
      <c r="L24" s="53">
        <f t="shared" si="1"/>
        <v>9.3000000000000007</v>
      </c>
      <c r="N24" s="19"/>
    </row>
    <row r="25" spans="1:14" x14ac:dyDescent="0.25">
      <c r="A25" s="50" t="s">
        <v>60</v>
      </c>
      <c r="B25" s="32" t="s">
        <v>61</v>
      </c>
      <c r="C25" s="32" t="s">
        <v>62</v>
      </c>
      <c r="D25" s="51">
        <v>9.1999999999999993</v>
      </c>
      <c r="E25" s="51"/>
      <c r="F25" s="51"/>
      <c r="G25" s="51"/>
      <c r="H25" s="51">
        <v>9.19</v>
      </c>
      <c r="I25" s="51" t="s">
        <v>347</v>
      </c>
      <c r="J25" s="52">
        <f>AVERAGE(D25:H25)</f>
        <v>9.1950000000000003</v>
      </c>
      <c r="K25" s="52">
        <v>9.5</v>
      </c>
      <c r="L25" s="53">
        <f t="shared" si="1"/>
        <v>9.3475000000000001</v>
      </c>
      <c r="N25" s="19"/>
    </row>
    <row r="26" spans="1:14" x14ac:dyDescent="0.25">
      <c r="A26" s="50" t="s">
        <v>63</v>
      </c>
      <c r="B26" s="32" t="s">
        <v>64</v>
      </c>
      <c r="C26" s="32" t="s">
        <v>65</v>
      </c>
      <c r="D26" s="51">
        <v>9.1999999999999993</v>
      </c>
      <c r="E26" s="51"/>
      <c r="F26" s="51"/>
      <c r="G26" s="51"/>
      <c r="H26" s="51"/>
      <c r="I26" s="51" t="s">
        <v>334</v>
      </c>
      <c r="J26" s="52">
        <f>AVERAGE(D26:H26)</f>
        <v>9.1999999999999993</v>
      </c>
      <c r="K26" s="52">
        <v>9.1999999999999993</v>
      </c>
      <c r="L26" s="53">
        <f t="shared" si="1"/>
        <v>9.1999999999999993</v>
      </c>
      <c r="N26" s="19"/>
    </row>
    <row r="27" spans="1:14" x14ac:dyDescent="0.25">
      <c r="A27" s="50" t="s">
        <v>66</v>
      </c>
      <c r="B27" s="32" t="s">
        <v>67</v>
      </c>
      <c r="C27" s="32" t="s">
        <v>294</v>
      </c>
      <c r="D27" s="51">
        <v>8.6999999999999993</v>
      </c>
      <c r="E27" s="51"/>
      <c r="F27" s="51"/>
      <c r="G27" s="51"/>
      <c r="H27" s="51">
        <v>8.9700000000000006</v>
      </c>
      <c r="I27" s="51" t="s">
        <v>347</v>
      </c>
      <c r="J27" s="52">
        <f>AVERAGE(D27:H27)</f>
        <v>8.8350000000000009</v>
      </c>
      <c r="K27" s="52">
        <v>9.1</v>
      </c>
      <c r="L27" s="53">
        <f t="shared" si="1"/>
        <v>8.9675000000000011</v>
      </c>
      <c r="N27" s="19"/>
    </row>
    <row r="28" spans="1:14" x14ac:dyDescent="0.25">
      <c r="A28" s="50" t="s">
        <v>68</v>
      </c>
      <c r="B28" s="30" t="s">
        <v>69</v>
      </c>
      <c r="C28" s="32" t="s">
        <v>293</v>
      </c>
      <c r="D28" s="51"/>
      <c r="E28" s="51"/>
      <c r="F28" s="51"/>
      <c r="G28" s="51"/>
      <c r="H28" s="51"/>
      <c r="I28" s="51"/>
      <c r="J28" s="52"/>
      <c r="K28" s="52">
        <v>9.35</v>
      </c>
      <c r="L28" s="53">
        <f t="shared" si="1"/>
        <v>9.35</v>
      </c>
      <c r="N28" s="19"/>
    </row>
    <row r="29" spans="1:14" x14ac:dyDescent="0.25">
      <c r="A29" s="50" t="s">
        <v>70</v>
      </c>
      <c r="B29" s="30" t="s">
        <v>71</v>
      </c>
      <c r="C29" s="32" t="s">
        <v>72</v>
      </c>
      <c r="D29" s="51">
        <v>9</v>
      </c>
      <c r="E29" s="51">
        <v>9.48</v>
      </c>
      <c r="F29" s="51"/>
      <c r="G29" s="51"/>
      <c r="H29" s="51">
        <v>9.3000000000000007</v>
      </c>
      <c r="I29" s="51" t="s">
        <v>348</v>
      </c>
      <c r="J29" s="52">
        <f>AVERAGE(D29:H29)</f>
        <v>9.26</v>
      </c>
      <c r="K29" s="52">
        <v>9.1</v>
      </c>
      <c r="L29" s="53">
        <f t="shared" si="1"/>
        <v>9.18</v>
      </c>
      <c r="N29" s="19"/>
    </row>
    <row r="30" spans="1:14" x14ac:dyDescent="0.25">
      <c r="A30" s="50" t="s">
        <v>73</v>
      </c>
      <c r="B30" s="30" t="s">
        <v>74</v>
      </c>
      <c r="C30" s="32" t="s">
        <v>75</v>
      </c>
      <c r="D30" s="51">
        <v>9.6999999999999993</v>
      </c>
      <c r="E30" s="51"/>
      <c r="F30" s="51"/>
      <c r="G30" s="51"/>
      <c r="H30" s="51">
        <v>9.6199999999999992</v>
      </c>
      <c r="I30" s="51" t="s">
        <v>349</v>
      </c>
      <c r="J30" s="52">
        <f>AVERAGE(D30:H30)</f>
        <v>9.66</v>
      </c>
      <c r="K30" s="52">
        <v>9.6</v>
      </c>
      <c r="L30" s="53">
        <f t="shared" si="1"/>
        <v>9.629999999999999</v>
      </c>
      <c r="N30" s="19"/>
    </row>
    <row r="31" spans="1:14" x14ac:dyDescent="0.25">
      <c r="A31" s="50" t="s">
        <v>76</v>
      </c>
      <c r="B31" s="30" t="s">
        <v>77</v>
      </c>
      <c r="C31" s="32" t="s">
        <v>75</v>
      </c>
      <c r="D31" s="51">
        <v>9.6999999999999993</v>
      </c>
      <c r="E31" s="51"/>
      <c r="F31" s="51"/>
      <c r="G31" s="51"/>
      <c r="H31" s="51">
        <v>9.6199999999999992</v>
      </c>
      <c r="I31" s="51" t="s">
        <v>349</v>
      </c>
      <c r="J31" s="52">
        <f>AVERAGE(D31:H31)</f>
        <v>9.66</v>
      </c>
      <c r="K31" s="52">
        <v>9.6</v>
      </c>
      <c r="L31" s="53">
        <f t="shared" si="1"/>
        <v>9.629999999999999</v>
      </c>
      <c r="N31" s="19"/>
    </row>
    <row r="32" spans="1:14" x14ac:dyDescent="0.25">
      <c r="A32" s="50" t="s">
        <v>78</v>
      </c>
      <c r="B32" s="30" t="s">
        <v>79</v>
      </c>
      <c r="C32" s="32" t="s">
        <v>80</v>
      </c>
      <c r="D32" s="51">
        <v>10.43</v>
      </c>
      <c r="E32" s="51"/>
      <c r="F32" s="51"/>
      <c r="G32" s="51"/>
      <c r="H32" s="51">
        <v>10.46</v>
      </c>
      <c r="I32" s="51" t="s">
        <v>349</v>
      </c>
      <c r="J32" s="52">
        <f>AVERAGE(D32:H32)</f>
        <v>10.445</v>
      </c>
      <c r="K32" s="52">
        <v>10.5</v>
      </c>
      <c r="L32" s="53">
        <f t="shared" si="1"/>
        <v>10.4725</v>
      </c>
      <c r="N32" s="19"/>
    </row>
    <row r="33" spans="1:14" x14ac:dyDescent="0.25">
      <c r="A33" s="50" t="s">
        <v>81</v>
      </c>
      <c r="B33" s="30" t="s">
        <v>82</v>
      </c>
      <c r="C33" s="32" t="s">
        <v>83</v>
      </c>
      <c r="D33" s="51">
        <v>9.8000000000000007</v>
      </c>
      <c r="E33" s="51">
        <v>9.58</v>
      </c>
      <c r="F33" s="51"/>
      <c r="G33" s="51"/>
      <c r="H33" s="51">
        <v>9.1</v>
      </c>
      <c r="I33" s="51" t="s">
        <v>348</v>
      </c>
      <c r="J33" s="52">
        <f>AVERAGE(D33:H33)</f>
        <v>9.4933333333333341</v>
      </c>
      <c r="K33" s="52">
        <v>9.1</v>
      </c>
      <c r="L33" s="53">
        <f t="shared" si="1"/>
        <v>9.2966666666666669</v>
      </c>
      <c r="N33" s="19"/>
    </row>
    <row r="34" spans="1:14" x14ac:dyDescent="0.25">
      <c r="A34" s="50" t="s">
        <v>84</v>
      </c>
      <c r="B34" s="30" t="s">
        <v>85</v>
      </c>
      <c r="C34" s="32" t="s">
        <v>86</v>
      </c>
      <c r="D34" s="51"/>
      <c r="E34" s="51"/>
      <c r="F34" s="51"/>
      <c r="G34" s="51"/>
      <c r="H34" s="51"/>
      <c r="I34" s="51"/>
      <c r="J34" s="52"/>
      <c r="K34" s="52">
        <v>9.6</v>
      </c>
      <c r="L34" s="53">
        <f t="shared" si="1"/>
        <v>9.6</v>
      </c>
      <c r="N34" s="19"/>
    </row>
    <row r="35" spans="1:14" x14ac:dyDescent="0.25">
      <c r="A35" s="50" t="s">
        <v>87</v>
      </c>
      <c r="B35" s="30" t="s">
        <v>88</v>
      </c>
      <c r="C35" s="32" t="s">
        <v>89</v>
      </c>
      <c r="D35" s="51"/>
      <c r="E35" s="51"/>
      <c r="F35" s="51"/>
      <c r="G35" s="51"/>
      <c r="H35" s="51"/>
      <c r="I35" s="51"/>
      <c r="J35" s="52"/>
      <c r="K35" s="52">
        <v>9.9</v>
      </c>
      <c r="L35" s="53">
        <f t="shared" si="1"/>
        <v>9.9</v>
      </c>
      <c r="N35" s="19"/>
    </row>
    <row r="36" spans="1:14" x14ac:dyDescent="0.25">
      <c r="A36" s="50" t="s">
        <v>90</v>
      </c>
      <c r="B36" s="30" t="s">
        <v>91</v>
      </c>
      <c r="C36" s="32" t="s">
        <v>92</v>
      </c>
      <c r="D36" s="51">
        <v>9.6</v>
      </c>
      <c r="E36" s="51">
        <v>10.130000000000001</v>
      </c>
      <c r="F36" s="51">
        <v>10.1</v>
      </c>
      <c r="G36" s="51"/>
      <c r="H36" s="51">
        <v>9.86</v>
      </c>
      <c r="I36" s="51" t="s">
        <v>350</v>
      </c>
      <c r="J36" s="52">
        <f>AVERAGE(D36:H36)</f>
        <v>9.9224999999999994</v>
      </c>
      <c r="K36" s="52">
        <v>10</v>
      </c>
      <c r="L36" s="53">
        <f t="shared" si="1"/>
        <v>9.9612499999999997</v>
      </c>
      <c r="N36" s="19"/>
    </row>
    <row r="37" spans="1:14" x14ac:dyDescent="0.25">
      <c r="A37" s="50" t="s">
        <v>93</v>
      </c>
      <c r="B37" s="30" t="s">
        <v>94</v>
      </c>
      <c r="C37" s="32" t="s">
        <v>95</v>
      </c>
      <c r="D37" s="51">
        <v>9.89</v>
      </c>
      <c r="E37" s="51"/>
      <c r="F37" s="51"/>
      <c r="G37" s="51"/>
      <c r="H37" s="51">
        <v>8.83</v>
      </c>
      <c r="I37" s="51" t="s">
        <v>351</v>
      </c>
      <c r="J37" s="52">
        <f>AVERAGE(D37:H37)</f>
        <v>9.36</v>
      </c>
      <c r="K37" s="52">
        <v>8.8000000000000007</v>
      </c>
      <c r="L37" s="53">
        <f t="shared" si="1"/>
        <v>9.08</v>
      </c>
      <c r="N37" s="19"/>
    </row>
    <row r="38" spans="1:14" x14ac:dyDescent="0.25">
      <c r="A38" s="50" t="s">
        <v>96</v>
      </c>
      <c r="B38" s="30" t="s">
        <v>97</v>
      </c>
      <c r="C38" s="32" t="s">
        <v>95</v>
      </c>
      <c r="D38" s="51">
        <v>9.89</v>
      </c>
      <c r="E38" s="51"/>
      <c r="F38" s="51"/>
      <c r="G38" s="51"/>
      <c r="H38" s="51">
        <v>8.83</v>
      </c>
      <c r="I38" s="51" t="s">
        <v>351</v>
      </c>
      <c r="J38" s="52">
        <f>AVERAGE(D38:H38)</f>
        <v>9.36</v>
      </c>
      <c r="K38" s="52">
        <v>9.6</v>
      </c>
      <c r="L38" s="53">
        <f t="shared" si="1"/>
        <v>9.48</v>
      </c>
      <c r="N38" s="19"/>
    </row>
    <row r="39" spans="1:14" x14ac:dyDescent="0.25">
      <c r="A39" s="50" t="s">
        <v>98</v>
      </c>
      <c r="B39" s="30" t="s">
        <v>99</v>
      </c>
      <c r="C39" s="32" t="s">
        <v>295</v>
      </c>
      <c r="D39" s="51">
        <v>8</v>
      </c>
      <c r="E39" s="51"/>
      <c r="F39" s="51"/>
      <c r="G39" s="51"/>
      <c r="H39" s="51"/>
      <c r="I39" s="51" t="s">
        <v>353</v>
      </c>
      <c r="J39" s="52">
        <f>AVERAGE(D39:H39)</f>
        <v>8</v>
      </c>
      <c r="K39" s="52">
        <v>8.5</v>
      </c>
      <c r="L39" s="53">
        <f t="shared" si="1"/>
        <v>8.25</v>
      </c>
      <c r="N39" s="19"/>
    </row>
    <row r="40" spans="1:14" x14ac:dyDescent="0.25">
      <c r="A40" s="50" t="s">
        <v>100</v>
      </c>
      <c r="B40" s="30" t="s">
        <v>101</v>
      </c>
      <c r="C40" s="32" t="s">
        <v>292</v>
      </c>
      <c r="D40" s="51"/>
      <c r="E40" s="51"/>
      <c r="F40" s="51"/>
      <c r="G40" s="51"/>
      <c r="H40" s="51"/>
      <c r="I40" s="51"/>
      <c r="J40" s="52"/>
      <c r="K40" s="52">
        <v>8.8000000000000007</v>
      </c>
      <c r="L40" s="53">
        <f t="shared" si="1"/>
        <v>8.8000000000000007</v>
      </c>
      <c r="N40" s="19"/>
    </row>
    <row r="41" spans="1:14" x14ac:dyDescent="0.25">
      <c r="A41" s="50" t="s">
        <v>102</v>
      </c>
      <c r="B41" s="30" t="s">
        <v>103</v>
      </c>
      <c r="C41" s="32" t="s">
        <v>296</v>
      </c>
      <c r="D41" s="51"/>
      <c r="E41" s="51"/>
      <c r="F41" s="51"/>
      <c r="G41" s="51"/>
      <c r="H41" s="51"/>
      <c r="I41" s="51"/>
      <c r="J41" s="52"/>
      <c r="K41" s="52">
        <v>9.1999999999999993</v>
      </c>
      <c r="L41" s="53">
        <f t="shared" si="1"/>
        <v>9.1999999999999993</v>
      </c>
      <c r="N41" s="19"/>
    </row>
    <row r="42" spans="1:14" x14ac:dyDescent="0.25">
      <c r="A42" s="50" t="s">
        <v>104</v>
      </c>
      <c r="B42" s="30" t="s">
        <v>105</v>
      </c>
      <c r="C42" s="32" t="s">
        <v>297</v>
      </c>
      <c r="D42" s="51"/>
      <c r="E42" s="51"/>
      <c r="F42" s="51"/>
      <c r="G42" s="51"/>
      <c r="H42" s="51"/>
      <c r="I42" s="51"/>
      <c r="J42" s="52"/>
      <c r="K42" s="52">
        <v>9.3000000000000007</v>
      </c>
      <c r="L42" s="53">
        <f t="shared" si="1"/>
        <v>9.3000000000000007</v>
      </c>
      <c r="N42" s="19"/>
    </row>
    <row r="43" spans="1:14" x14ac:dyDescent="0.25">
      <c r="A43" s="50" t="s">
        <v>106</v>
      </c>
      <c r="B43" s="30" t="s">
        <v>107</v>
      </c>
      <c r="C43" s="32" t="s">
        <v>108</v>
      </c>
      <c r="D43" s="51"/>
      <c r="E43" s="51"/>
      <c r="F43" s="51"/>
      <c r="G43" s="51"/>
      <c r="H43" s="51"/>
      <c r="I43" s="51"/>
      <c r="J43" s="52"/>
      <c r="K43" s="52">
        <v>8.1999999999999993</v>
      </c>
      <c r="L43" s="53">
        <f t="shared" si="1"/>
        <v>8.1999999999999993</v>
      </c>
      <c r="N43" s="19"/>
    </row>
    <row r="44" spans="1:14" x14ac:dyDescent="0.25">
      <c r="A44" s="50" t="s">
        <v>109</v>
      </c>
      <c r="B44" s="30" t="s">
        <v>110</v>
      </c>
      <c r="C44" s="32" t="s">
        <v>111</v>
      </c>
      <c r="D44" s="51">
        <v>8</v>
      </c>
      <c r="E44" s="51"/>
      <c r="F44" s="51"/>
      <c r="G44" s="51"/>
      <c r="H44" s="51">
        <v>8.5</v>
      </c>
      <c r="I44" s="51" t="s">
        <v>347</v>
      </c>
      <c r="J44" s="52">
        <f>AVERAGE(D44:H44)</f>
        <v>8.25</v>
      </c>
      <c r="K44" s="52">
        <v>8.5</v>
      </c>
      <c r="L44" s="53">
        <f t="shared" si="1"/>
        <v>8.375</v>
      </c>
      <c r="N44" s="19"/>
    </row>
    <row r="45" spans="1:14" x14ac:dyDescent="0.25">
      <c r="A45" s="50" t="s">
        <v>112</v>
      </c>
      <c r="B45" s="30" t="s">
        <v>113</v>
      </c>
      <c r="C45" s="32" t="s">
        <v>291</v>
      </c>
      <c r="D45" s="51">
        <v>7.8</v>
      </c>
      <c r="E45" s="51">
        <v>7.9</v>
      </c>
      <c r="F45" s="51">
        <v>7.6</v>
      </c>
      <c r="G45" s="51"/>
      <c r="H45" s="51"/>
      <c r="I45" s="51" t="s">
        <v>344</v>
      </c>
      <c r="J45" s="52">
        <f>AVERAGE(D45:H45)</f>
        <v>7.7666666666666657</v>
      </c>
      <c r="K45" s="52">
        <v>8</v>
      </c>
      <c r="L45" s="53">
        <f t="shared" si="1"/>
        <v>7.8833333333333329</v>
      </c>
      <c r="N45" s="19"/>
    </row>
    <row r="46" spans="1:14" x14ac:dyDescent="0.25">
      <c r="A46" s="50" t="s">
        <v>114</v>
      </c>
      <c r="B46" s="30" t="s">
        <v>115</v>
      </c>
      <c r="C46" s="32" t="s">
        <v>116</v>
      </c>
      <c r="D46" s="51">
        <v>8.25</v>
      </c>
      <c r="E46" s="51"/>
      <c r="F46" s="51"/>
      <c r="G46" s="51"/>
      <c r="H46" s="51"/>
      <c r="I46" s="51" t="s">
        <v>353</v>
      </c>
      <c r="J46" s="52">
        <f>AVERAGE(D46:H46)</f>
        <v>8.25</v>
      </c>
      <c r="K46" s="52">
        <v>8.3000000000000007</v>
      </c>
      <c r="L46" s="53">
        <f t="shared" si="1"/>
        <v>8.2750000000000004</v>
      </c>
      <c r="N46" s="19"/>
    </row>
    <row r="47" spans="1:14" x14ac:dyDescent="0.25">
      <c r="A47" s="50" t="s">
        <v>117</v>
      </c>
      <c r="B47" s="30" t="s">
        <v>118</v>
      </c>
      <c r="C47" s="32" t="s">
        <v>290</v>
      </c>
      <c r="D47" s="51">
        <v>8.5299999999999994</v>
      </c>
      <c r="E47" s="51"/>
      <c r="F47" s="51"/>
      <c r="G47" s="51"/>
      <c r="H47" s="51"/>
      <c r="I47" s="51" t="s">
        <v>353</v>
      </c>
      <c r="J47" s="52">
        <f>AVERAGE(D47:H47)</f>
        <v>8.5299999999999994</v>
      </c>
      <c r="K47" s="52">
        <v>8.6</v>
      </c>
      <c r="L47" s="53">
        <f t="shared" si="1"/>
        <v>8.5649999999999995</v>
      </c>
      <c r="N47" s="19"/>
    </row>
    <row r="48" spans="1:14" x14ac:dyDescent="0.25">
      <c r="A48" s="50" t="s">
        <v>119</v>
      </c>
      <c r="B48" s="30" t="s">
        <v>120</v>
      </c>
      <c r="C48" s="32" t="s">
        <v>121</v>
      </c>
      <c r="D48" s="51">
        <v>9.18</v>
      </c>
      <c r="E48" s="51">
        <v>8.2899999999999991</v>
      </c>
      <c r="F48" s="51">
        <v>8.94</v>
      </c>
      <c r="G48" s="51"/>
      <c r="H48" s="51">
        <v>9.1999999999999993</v>
      </c>
      <c r="I48" s="51" t="s">
        <v>347</v>
      </c>
      <c r="J48" s="52">
        <f>AVERAGE(D48:H48)</f>
        <v>8.9024999999999999</v>
      </c>
      <c r="K48" s="52">
        <v>9.1</v>
      </c>
      <c r="L48" s="53">
        <f t="shared" si="1"/>
        <v>9.0012499999999989</v>
      </c>
      <c r="N48" s="19"/>
    </row>
    <row r="49" spans="1:14" x14ac:dyDescent="0.25">
      <c r="A49" s="50" t="s">
        <v>122</v>
      </c>
      <c r="B49" s="54" t="s">
        <v>123</v>
      </c>
      <c r="C49" s="32" t="s">
        <v>124</v>
      </c>
      <c r="D49" s="51"/>
      <c r="E49" s="51"/>
      <c r="F49" s="51"/>
      <c r="G49" s="51"/>
      <c r="H49" s="51"/>
      <c r="I49" s="51"/>
      <c r="J49" s="52"/>
      <c r="K49" s="52">
        <v>8.3000000000000007</v>
      </c>
      <c r="L49" s="53">
        <f t="shared" si="1"/>
        <v>8.3000000000000007</v>
      </c>
      <c r="N49" s="19"/>
    </row>
    <row r="50" spans="1:14" x14ac:dyDescent="0.25">
      <c r="A50" s="50" t="s">
        <v>125</v>
      </c>
      <c r="B50" s="54" t="s">
        <v>126</v>
      </c>
      <c r="C50" s="32" t="s">
        <v>127</v>
      </c>
      <c r="D50" s="51"/>
      <c r="E50" s="51"/>
      <c r="F50" s="51"/>
      <c r="G50" s="51"/>
      <c r="H50" s="51"/>
      <c r="I50" s="51"/>
      <c r="J50" s="52"/>
      <c r="K50" s="52">
        <v>9.1</v>
      </c>
      <c r="L50" s="53">
        <f t="shared" si="1"/>
        <v>9.1</v>
      </c>
      <c r="N50" s="19"/>
    </row>
    <row r="51" spans="1:14" x14ac:dyDescent="0.25">
      <c r="A51" s="50" t="s">
        <v>128</v>
      </c>
      <c r="B51" s="54" t="s">
        <v>129</v>
      </c>
      <c r="C51" s="32" t="s">
        <v>130</v>
      </c>
      <c r="D51" s="51"/>
      <c r="E51" s="51"/>
      <c r="F51" s="51"/>
      <c r="G51" s="51"/>
      <c r="H51" s="51"/>
      <c r="I51" s="51"/>
      <c r="J51" s="52"/>
      <c r="K51" s="52">
        <v>9.1</v>
      </c>
      <c r="L51" s="53">
        <f t="shared" si="1"/>
        <v>9.1</v>
      </c>
      <c r="N51" s="19"/>
    </row>
    <row r="52" spans="1:14" x14ac:dyDescent="0.25">
      <c r="A52" s="50" t="s">
        <v>131</v>
      </c>
      <c r="B52" s="54" t="s">
        <v>132</v>
      </c>
      <c r="C52" s="32" t="s">
        <v>298</v>
      </c>
      <c r="D52" s="51">
        <v>6.5</v>
      </c>
      <c r="E52" s="51"/>
      <c r="F52" s="51"/>
      <c r="G52" s="51"/>
      <c r="H52" s="51"/>
      <c r="I52" s="51" t="s">
        <v>353</v>
      </c>
      <c r="J52" s="52">
        <f>AVERAGE(D52:H52)</f>
        <v>6.5</v>
      </c>
      <c r="K52" s="52">
        <v>8.1999999999999993</v>
      </c>
      <c r="L52" s="53">
        <f t="shared" si="1"/>
        <v>7.35</v>
      </c>
      <c r="N52" s="19"/>
    </row>
    <row r="53" spans="1:14" x14ac:dyDescent="0.25">
      <c r="A53" s="50" t="s">
        <v>133</v>
      </c>
      <c r="B53" s="54" t="s">
        <v>134</v>
      </c>
      <c r="C53" s="32" t="s">
        <v>135</v>
      </c>
      <c r="D53" s="51">
        <v>7</v>
      </c>
      <c r="E53" s="51">
        <v>9.18</v>
      </c>
      <c r="F53" s="51"/>
      <c r="G53" s="51"/>
      <c r="H53" s="51">
        <v>8.84</v>
      </c>
      <c r="I53" s="51" t="s">
        <v>342</v>
      </c>
      <c r="J53" s="52">
        <f>AVERAGE(D53:H53)</f>
        <v>8.34</v>
      </c>
      <c r="K53" s="52">
        <v>9.5</v>
      </c>
      <c r="L53" s="53">
        <f t="shared" si="1"/>
        <v>8.92</v>
      </c>
      <c r="N53" s="19"/>
    </row>
    <row r="54" spans="1:14" x14ac:dyDescent="0.25">
      <c r="A54" s="50" t="s">
        <v>136</v>
      </c>
      <c r="B54" s="54" t="s">
        <v>137</v>
      </c>
      <c r="C54" s="32" t="s">
        <v>299</v>
      </c>
      <c r="D54" s="51">
        <v>9.9</v>
      </c>
      <c r="E54" s="51"/>
      <c r="F54" s="51"/>
      <c r="G54" s="51"/>
      <c r="H54" s="51"/>
      <c r="I54" s="51" t="s">
        <v>353</v>
      </c>
      <c r="J54" s="52">
        <f>AVERAGE(D54:H54)</f>
        <v>9.9</v>
      </c>
      <c r="K54" s="52">
        <v>9.1999999999999993</v>
      </c>
      <c r="L54" s="53">
        <f t="shared" si="1"/>
        <v>9.5500000000000007</v>
      </c>
      <c r="N54" s="19"/>
    </row>
    <row r="55" spans="1:14" x14ac:dyDescent="0.25">
      <c r="A55" s="50" t="s">
        <v>138</v>
      </c>
      <c r="B55" s="54" t="s">
        <v>139</v>
      </c>
      <c r="C55" s="32" t="s">
        <v>284</v>
      </c>
      <c r="D55" s="51">
        <v>9.9</v>
      </c>
      <c r="E55" s="51"/>
      <c r="F55" s="51"/>
      <c r="G55" s="51"/>
      <c r="H55" s="51"/>
      <c r="I55" s="51" t="s">
        <v>353</v>
      </c>
      <c r="J55" s="52">
        <f>AVERAGE(D55:H55)</f>
        <v>9.9</v>
      </c>
      <c r="K55" s="52">
        <v>9.1999999999999993</v>
      </c>
      <c r="L55" s="53">
        <f t="shared" si="1"/>
        <v>9.5500000000000007</v>
      </c>
      <c r="N55" s="19"/>
    </row>
    <row r="56" spans="1:14" x14ac:dyDescent="0.25">
      <c r="A56" s="50" t="s">
        <v>140</v>
      </c>
      <c r="B56" s="54" t="s">
        <v>141</v>
      </c>
      <c r="C56" s="32" t="s">
        <v>300</v>
      </c>
      <c r="D56" s="51"/>
      <c r="E56" s="51"/>
      <c r="F56" s="51"/>
      <c r="G56" s="51"/>
      <c r="H56" s="51"/>
      <c r="I56" s="51"/>
      <c r="J56" s="52"/>
      <c r="K56" s="52">
        <v>10</v>
      </c>
      <c r="L56" s="53">
        <f t="shared" si="1"/>
        <v>10</v>
      </c>
      <c r="N56" s="19"/>
    </row>
    <row r="57" spans="1:14" x14ac:dyDescent="0.25">
      <c r="A57" s="50" t="s">
        <v>142</v>
      </c>
      <c r="B57" s="54" t="s">
        <v>143</v>
      </c>
      <c r="C57" s="32" t="s">
        <v>144</v>
      </c>
      <c r="D57" s="51"/>
      <c r="E57" s="51"/>
      <c r="F57" s="51"/>
      <c r="G57" s="51"/>
      <c r="H57" s="51"/>
      <c r="I57" s="51"/>
      <c r="J57" s="52"/>
      <c r="K57" s="52">
        <v>10.4</v>
      </c>
      <c r="L57" s="53">
        <f t="shared" si="1"/>
        <v>10.4</v>
      </c>
      <c r="N57" s="19"/>
    </row>
    <row r="58" spans="1:14" x14ac:dyDescent="0.25">
      <c r="A58" s="50" t="s">
        <v>145</v>
      </c>
      <c r="B58" s="54" t="s">
        <v>146</v>
      </c>
      <c r="C58" s="32" t="s">
        <v>301</v>
      </c>
      <c r="D58" s="51">
        <v>8.1999999999999993</v>
      </c>
      <c r="E58" s="51">
        <v>8.4</v>
      </c>
      <c r="F58" s="51"/>
      <c r="G58" s="51"/>
      <c r="H58" s="51"/>
      <c r="I58" s="51" t="s">
        <v>384</v>
      </c>
      <c r="J58" s="52">
        <f>AVERAGE(D58:H58)</f>
        <v>8.3000000000000007</v>
      </c>
      <c r="K58" s="52">
        <v>9.6</v>
      </c>
      <c r="L58" s="53">
        <f t="shared" si="1"/>
        <v>8.9499999999999993</v>
      </c>
      <c r="N58" s="19"/>
    </row>
    <row r="59" spans="1:14" x14ac:dyDescent="0.25">
      <c r="A59" s="50" t="s">
        <v>147</v>
      </c>
      <c r="B59" s="54" t="s">
        <v>148</v>
      </c>
      <c r="C59" s="32" t="s">
        <v>302</v>
      </c>
      <c r="D59" s="51">
        <v>8.6</v>
      </c>
      <c r="E59" s="51">
        <v>7.5</v>
      </c>
      <c r="F59" s="51"/>
      <c r="G59" s="51"/>
      <c r="H59" s="51"/>
      <c r="I59" s="51" t="s">
        <v>384</v>
      </c>
      <c r="J59" s="52">
        <f>AVERAGE(D59:H59)</f>
        <v>8.0500000000000007</v>
      </c>
      <c r="K59" s="52">
        <v>8.93</v>
      </c>
      <c r="L59" s="53">
        <f t="shared" si="1"/>
        <v>8.49</v>
      </c>
      <c r="N59" s="19"/>
    </row>
    <row r="60" spans="1:14" x14ac:dyDescent="0.25">
      <c r="A60" s="50" t="s">
        <v>149</v>
      </c>
      <c r="B60" s="54" t="s">
        <v>150</v>
      </c>
      <c r="C60" s="32" t="s">
        <v>151</v>
      </c>
      <c r="D60" s="51">
        <v>9.6</v>
      </c>
      <c r="E60" s="51"/>
      <c r="F60" s="51"/>
      <c r="G60" s="51"/>
      <c r="H60" s="51"/>
      <c r="I60" s="51" t="s">
        <v>334</v>
      </c>
      <c r="J60" s="52">
        <f>AVERAGE(D60:H60)</f>
        <v>9.6</v>
      </c>
      <c r="K60" s="52">
        <v>9.4</v>
      </c>
      <c r="L60" s="53">
        <f t="shared" si="1"/>
        <v>9.5</v>
      </c>
      <c r="N60" s="19"/>
    </row>
    <row r="61" spans="1:14" x14ac:dyDescent="0.25">
      <c r="A61" s="50" t="s">
        <v>152</v>
      </c>
      <c r="B61" s="54" t="s">
        <v>153</v>
      </c>
      <c r="C61" s="32" t="s">
        <v>151</v>
      </c>
      <c r="D61" s="51">
        <v>9.6</v>
      </c>
      <c r="E61" s="51"/>
      <c r="F61" s="51"/>
      <c r="G61" s="51"/>
      <c r="H61" s="51"/>
      <c r="I61" s="51" t="s">
        <v>334</v>
      </c>
      <c r="J61" s="52">
        <f>AVERAGE(D61:H61)</f>
        <v>9.6</v>
      </c>
      <c r="K61" s="52">
        <v>9.4</v>
      </c>
      <c r="L61" s="53">
        <f t="shared" si="1"/>
        <v>9.5</v>
      </c>
      <c r="N61" s="19"/>
    </row>
    <row r="62" spans="1:14" x14ac:dyDescent="0.25">
      <c r="A62" s="50" t="s">
        <v>154</v>
      </c>
      <c r="B62" s="54" t="s">
        <v>155</v>
      </c>
      <c r="C62" s="32" t="s">
        <v>151</v>
      </c>
      <c r="D62" s="51">
        <v>9.6</v>
      </c>
      <c r="E62" s="51"/>
      <c r="F62" s="51"/>
      <c r="G62" s="51"/>
      <c r="H62" s="51"/>
      <c r="I62" s="51" t="s">
        <v>334</v>
      </c>
      <c r="J62" s="52">
        <f>AVERAGE(D62:H62)</f>
        <v>9.6</v>
      </c>
      <c r="K62" s="52">
        <v>9.4</v>
      </c>
      <c r="L62" s="53">
        <f t="shared" si="1"/>
        <v>9.5</v>
      </c>
      <c r="N62" s="19"/>
    </row>
    <row r="63" spans="1:14" x14ac:dyDescent="0.25">
      <c r="A63" s="50" t="s">
        <v>156</v>
      </c>
      <c r="B63" s="54" t="s">
        <v>157</v>
      </c>
      <c r="C63" s="32" t="s">
        <v>158</v>
      </c>
      <c r="D63" s="51"/>
      <c r="E63" s="51"/>
      <c r="F63" s="51"/>
      <c r="G63" s="51"/>
      <c r="H63" s="51"/>
      <c r="I63" s="51"/>
      <c r="J63" s="52"/>
      <c r="K63" s="52">
        <v>9.68</v>
      </c>
      <c r="L63" s="53">
        <f t="shared" si="1"/>
        <v>9.68</v>
      </c>
      <c r="N63" s="19"/>
    </row>
    <row r="64" spans="1:14" x14ac:dyDescent="0.25">
      <c r="A64" s="50" t="s">
        <v>159</v>
      </c>
      <c r="B64" s="54" t="s">
        <v>160</v>
      </c>
      <c r="C64" s="32" t="s">
        <v>161</v>
      </c>
      <c r="D64" s="51">
        <v>8.9</v>
      </c>
      <c r="E64" s="51">
        <v>9.08</v>
      </c>
      <c r="F64" s="51"/>
      <c r="G64" s="51"/>
      <c r="H64" s="51">
        <v>8.82</v>
      </c>
      <c r="I64" s="51" t="s">
        <v>348</v>
      </c>
      <c r="J64" s="52">
        <f>AVERAGE(D64:H64)</f>
        <v>8.9333333333333336</v>
      </c>
      <c r="K64" s="52">
        <v>9.1</v>
      </c>
      <c r="L64" s="53">
        <f t="shared" si="1"/>
        <v>9.0166666666666657</v>
      </c>
      <c r="N64" s="19"/>
    </row>
    <row r="65" spans="1:14" x14ac:dyDescent="0.25">
      <c r="A65" s="50" t="s">
        <v>162</v>
      </c>
      <c r="B65" s="54" t="s">
        <v>163</v>
      </c>
      <c r="C65" s="32" t="s">
        <v>304</v>
      </c>
      <c r="D65" s="51">
        <v>8.9499999999999993</v>
      </c>
      <c r="E65" s="51"/>
      <c r="F65" s="51"/>
      <c r="G65" s="51"/>
      <c r="H65" s="51"/>
      <c r="I65" s="51" t="s">
        <v>353</v>
      </c>
      <c r="J65" s="52">
        <f>AVERAGE(D65:H65)</f>
        <v>8.9499999999999993</v>
      </c>
      <c r="K65" s="52">
        <v>8.3000000000000007</v>
      </c>
      <c r="L65" s="53">
        <f t="shared" si="1"/>
        <v>8.625</v>
      </c>
      <c r="N65" s="19"/>
    </row>
    <row r="66" spans="1:14" x14ac:dyDescent="0.25">
      <c r="A66" s="50" t="s">
        <v>164</v>
      </c>
      <c r="B66" s="54" t="s">
        <v>165</v>
      </c>
      <c r="C66" s="32" t="s">
        <v>166</v>
      </c>
      <c r="D66" s="51">
        <v>7.4</v>
      </c>
      <c r="E66" s="51">
        <v>9.3000000000000007</v>
      </c>
      <c r="F66" s="51">
        <v>9.1</v>
      </c>
      <c r="G66" s="51"/>
      <c r="H66" s="51">
        <v>8.94</v>
      </c>
      <c r="I66" s="51" t="s">
        <v>352</v>
      </c>
      <c r="J66" s="52">
        <f>AVERAGE(D66:H66)</f>
        <v>8.6850000000000005</v>
      </c>
      <c r="K66" s="52">
        <v>9</v>
      </c>
      <c r="L66" s="53">
        <f t="shared" si="1"/>
        <v>8.8425000000000011</v>
      </c>
      <c r="N66" s="19"/>
    </row>
    <row r="67" spans="1:14" x14ac:dyDescent="0.25">
      <c r="A67" s="50" t="s">
        <v>167</v>
      </c>
      <c r="B67" s="54" t="s">
        <v>168</v>
      </c>
      <c r="C67" s="32" t="s">
        <v>305</v>
      </c>
      <c r="D67" s="51"/>
      <c r="E67" s="51"/>
      <c r="F67" s="51"/>
      <c r="G67" s="51"/>
      <c r="H67" s="51"/>
      <c r="I67" s="51"/>
      <c r="J67" s="52"/>
      <c r="K67" s="52">
        <v>9.6</v>
      </c>
      <c r="L67" s="53">
        <f t="shared" ref="L67:L109" si="2">AVERAGE(J67,K67)</f>
        <v>9.6</v>
      </c>
      <c r="N67" s="19"/>
    </row>
    <row r="68" spans="1:14" x14ac:dyDescent="0.25">
      <c r="A68" s="50" t="s">
        <v>169</v>
      </c>
      <c r="B68" s="54" t="s">
        <v>170</v>
      </c>
      <c r="C68" s="32" t="s">
        <v>303</v>
      </c>
      <c r="D68" s="51">
        <v>9</v>
      </c>
      <c r="E68" s="51"/>
      <c r="F68" s="51"/>
      <c r="G68" s="51"/>
      <c r="H68" s="51"/>
      <c r="I68" s="51" t="s">
        <v>353</v>
      </c>
      <c r="J68" s="52">
        <f>AVERAGE(D68:H68)</f>
        <v>9</v>
      </c>
      <c r="K68" s="52">
        <v>9</v>
      </c>
      <c r="L68" s="53">
        <f t="shared" si="2"/>
        <v>9</v>
      </c>
      <c r="N68" s="19"/>
    </row>
    <row r="69" spans="1:14" x14ac:dyDescent="0.25">
      <c r="A69" s="50" t="s">
        <v>171</v>
      </c>
      <c r="B69" s="54" t="s">
        <v>172</v>
      </c>
      <c r="C69" s="32" t="s">
        <v>173</v>
      </c>
      <c r="D69" s="51">
        <v>9.4</v>
      </c>
      <c r="E69" s="51"/>
      <c r="F69" s="51"/>
      <c r="G69" s="51"/>
      <c r="H69" s="51"/>
      <c r="I69" s="51" t="s">
        <v>353</v>
      </c>
      <c r="J69" s="52">
        <f>AVERAGE(D69:H69)</f>
        <v>9.4</v>
      </c>
      <c r="K69" s="52">
        <v>9.5</v>
      </c>
      <c r="L69" s="53">
        <f t="shared" si="2"/>
        <v>9.4499999999999993</v>
      </c>
      <c r="N69" s="19"/>
    </row>
    <row r="70" spans="1:14" x14ac:dyDescent="0.25">
      <c r="A70" s="50" t="s">
        <v>174</v>
      </c>
      <c r="B70" s="54" t="s">
        <v>175</v>
      </c>
      <c r="C70" s="32" t="s">
        <v>176</v>
      </c>
      <c r="D70" s="51">
        <v>9.3000000000000007</v>
      </c>
      <c r="E70" s="51">
        <v>7</v>
      </c>
      <c r="F70" s="51">
        <v>9.8000000000000007</v>
      </c>
      <c r="G70" s="51"/>
      <c r="H70" s="51">
        <v>9.51</v>
      </c>
      <c r="I70" s="51" t="s">
        <v>347</v>
      </c>
      <c r="J70" s="52">
        <f>AVERAGE(D70:H70)</f>
        <v>8.9024999999999999</v>
      </c>
      <c r="K70" s="52">
        <v>8.68</v>
      </c>
      <c r="L70" s="53">
        <f t="shared" si="2"/>
        <v>8.7912499999999998</v>
      </c>
      <c r="N70" s="19"/>
    </row>
    <row r="71" spans="1:14" x14ac:dyDescent="0.25">
      <c r="A71" s="50" t="s">
        <v>177</v>
      </c>
      <c r="B71" s="54" t="s">
        <v>178</v>
      </c>
      <c r="C71" s="54" t="s">
        <v>179</v>
      </c>
      <c r="D71" s="51"/>
      <c r="E71" s="51"/>
      <c r="F71" s="51"/>
      <c r="G71" s="51"/>
      <c r="H71" s="51"/>
      <c r="I71" s="51"/>
      <c r="J71" s="52"/>
      <c r="K71" s="52">
        <v>9.4</v>
      </c>
      <c r="L71" s="53">
        <f t="shared" si="2"/>
        <v>9.4</v>
      </c>
      <c r="N71" s="19"/>
    </row>
    <row r="72" spans="1:14" x14ac:dyDescent="0.25">
      <c r="A72" s="50" t="s">
        <v>180</v>
      </c>
      <c r="B72" s="32" t="s">
        <v>181</v>
      </c>
      <c r="C72" s="32" t="s">
        <v>182</v>
      </c>
      <c r="D72" s="51"/>
      <c r="E72" s="51"/>
      <c r="F72" s="51"/>
      <c r="G72" s="51"/>
      <c r="H72" s="51"/>
      <c r="I72" s="51"/>
      <c r="J72" s="52"/>
      <c r="K72" s="52">
        <v>8.6</v>
      </c>
      <c r="L72" s="53">
        <f t="shared" si="2"/>
        <v>8.6</v>
      </c>
      <c r="N72" s="19"/>
    </row>
    <row r="73" spans="1:14" x14ac:dyDescent="0.25">
      <c r="A73" s="50" t="s">
        <v>183</v>
      </c>
      <c r="B73" s="32" t="s">
        <v>184</v>
      </c>
      <c r="C73" s="32" t="s">
        <v>306</v>
      </c>
      <c r="D73" s="51">
        <v>9.9</v>
      </c>
      <c r="E73" s="51"/>
      <c r="F73" s="51"/>
      <c r="G73" s="51"/>
      <c r="H73" s="51"/>
      <c r="I73" s="51" t="s">
        <v>353</v>
      </c>
      <c r="J73" s="52">
        <f>AVERAGE(D73:H73)</f>
        <v>9.9</v>
      </c>
      <c r="K73" s="52">
        <v>9</v>
      </c>
      <c r="L73" s="53">
        <f t="shared" si="2"/>
        <v>9.4499999999999993</v>
      </c>
      <c r="N73" s="19"/>
    </row>
    <row r="74" spans="1:14" x14ac:dyDescent="0.25">
      <c r="A74" s="50" t="s">
        <v>185</v>
      </c>
      <c r="B74" s="32" t="s">
        <v>186</v>
      </c>
      <c r="C74" s="32" t="s">
        <v>187</v>
      </c>
      <c r="D74" s="51">
        <v>9.5</v>
      </c>
      <c r="E74" s="51">
        <v>8.8000000000000007</v>
      </c>
      <c r="F74" s="51">
        <v>9.7799999999999994</v>
      </c>
      <c r="G74" s="51"/>
      <c r="H74" s="51">
        <v>9.91</v>
      </c>
      <c r="I74" s="51" t="s">
        <v>348</v>
      </c>
      <c r="J74" s="52">
        <f>AVERAGE(D74:H74)</f>
        <v>9.4974999999999987</v>
      </c>
      <c r="K74" s="52">
        <v>8.6</v>
      </c>
      <c r="L74" s="53">
        <f t="shared" si="2"/>
        <v>9.0487499999999983</v>
      </c>
      <c r="N74" s="19"/>
    </row>
    <row r="75" spans="1:14" x14ac:dyDescent="0.25">
      <c r="A75" s="50" t="s">
        <v>188</v>
      </c>
      <c r="B75" s="32" t="s">
        <v>189</v>
      </c>
      <c r="C75" s="32" t="s">
        <v>190</v>
      </c>
      <c r="D75" s="51">
        <v>8.3000000000000007</v>
      </c>
      <c r="E75" s="51"/>
      <c r="F75" s="51"/>
      <c r="G75" s="51"/>
      <c r="H75" s="51">
        <v>9.23</v>
      </c>
      <c r="I75" s="51" t="s">
        <v>347</v>
      </c>
      <c r="J75" s="52">
        <f>AVERAGE(D75:H75)</f>
        <v>8.7650000000000006</v>
      </c>
      <c r="K75" s="52">
        <v>9.8000000000000007</v>
      </c>
      <c r="L75" s="53">
        <f t="shared" si="2"/>
        <v>9.2825000000000006</v>
      </c>
      <c r="N75" s="19"/>
    </row>
    <row r="76" spans="1:14" x14ac:dyDescent="0.25">
      <c r="A76" s="50" t="s">
        <v>191</v>
      </c>
      <c r="B76" s="32" t="s">
        <v>192</v>
      </c>
      <c r="C76" s="32" t="s">
        <v>193</v>
      </c>
      <c r="D76" s="51">
        <v>9.4</v>
      </c>
      <c r="E76" s="51">
        <v>9.8000000000000007</v>
      </c>
      <c r="F76" s="51">
        <v>9.69</v>
      </c>
      <c r="G76" s="51"/>
      <c r="H76" s="51">
        <v>9.6999999999999993</v>
      </c>
      <c r="I76" s="51" t="s">
        <v>348</v>
      </c>
      <c r="J76" s="52">
        <f>AVERAGE(D76:H76)</f>
        <v>9.6475000000000009</v>
      </c>
      <c r="K76" s="52">
        <v>8.6</v>
      </c>
      <c r="L76" s="53">
        <f t="shared" si="2"/>
        <v>9.1237500000000011</v>
      </c>
      <c r="N76" s="19"/>
    </row>
    <row r="77" spans="1:14" x14ac:dyDescent="0.25">
      <c r="A77" s="50" t="s">
        <v>194</v>
      </c>
      <c r="B77" s="32" t="s">
        <v>195</v>
      </c>
      <c r="C77" s="32" t="s">
        <v>196</v>
      </c>
      <c r="D77" s="51"/>
      <c r="E77" s="51"/>
      <c r="F77" s="51"/>
      <c r="G77" s="51"/>
      <c r="H77" s="51"/>
      <c r="I77" s="51"/>
      <c r="J77" s="52"/>
      <c r="K77" s="52">
        <v>8.8000000000000007</v>
      </c>
      <c r="L77" s="53">
        <f t="shared" si="2"/>
        <v>8.8000000000000007</v>
      </c>
      <c r="N77" s="19"/>
    </row>
    <row r="78" spans="1:14" x14ac:dyDescent="0.25">
      <c r="A78" s="50" t="s">
        <v>197</v>
      </c>
      <c r="B78" s="32" t="s">
        <v>198</v>
      </c>
      <c r="C78" s="32" t="s">
        <v>199</v>
      </c>
      <c r="D78" s="51"/>
      <c r="E78" s="51"/>
      <c r="F78" s="51"/>
      <c r="G78" s="51"/>
      <c r="H78" s="51"/>
      <c r="I78" s="51"/>
      <c r="J78" s="52"/>
      <c r="K78" s="52">
        <v>9.3000000000000007</v>
      </c>
      <c r="L78" s="53">
        <f t="shared" si="2"/>
        <v>9.3000000000000007</v>
      </c>
      <c r="N78" s="19"/>
    </row>
    <row r="79" spans="1:14" x14ac:dyDescent="0.25">
      <c r="A79" s="50" t="s">
        <v>200</v>
      </c>
      <c r="B79" s="32" t="s">
        <v>201</v>
      </c>
      <c r="C79" s="32" t="s">
        <v>202</v>
      </c>
      <c r="D79" s="51"/>
      <c r="E79" s="51"/>
      <c r="F79" s="51"/>
      <c r="G79" s="51"/>
      <c r="H79" s="51"/>
      <c r="I79" s="51"/>
      <c r="J79" s="52"/>
      <c r="K79" s="52">
        <v>9.9</v>
      </c>
      <c r="L79" s="53">
        <f t="shared" si="2"/>
        <v>9.9</v>
      </c>
      <c r="N79" s="19"/>
    </row>
    <row r="80" spans="1:14" x14ac:dyDescent="0.25">
      <c r="A80" s="50" t="s">
        <v>203</v>
      </c>
      <c r="B80" s="32" t="s">
        <v>204</v>
      </c>
      <c r="C80" s="32" t="s">
        <v>205</v>
      </c>
      <c r="D80" s="51"/>
      <c r="E80" s="51"/>
      <c r="F80" s="51"/>
      <c r="G80" s="51"/>
      <c r="H80" s="51"/>
      <c r="I80" s="51"/>
      <c r="J80" s="52"/>
      <c r="K80" s="52">
        <v>9.6</v>
      </c>
      <c r="L80" s="53">
        <f t="shared" si="2"/>
        <v>9.6</v>
      </c>
      <c r="N80" s="19"/>
    </row>
    <row r="81" spans="1:14" x14ac:dyDescent="0.25">
      <c r="A81" s="50" t="s">
        <v>206</v>
      </c>
      <c r="B81" s="32" t="s">
        <v>207</v>
      </c>
      <c r="C81" s="32" t="s">
        <v>208</v>
      </c>
      <c r="D81" s="51">
        <v>9.6</v>
      </c>
      <c r="E81" s="51"/>
      <c r="F81" s="51"/>
      <c r="G81" s="51"/>
      <c r="H81" s="51"/>
      <c r="I81" s="51" t="s">
        <v>353</v>
      </c>
      <c r="J81" s="52">
        <f>AVERAGE(D81:H81)</f>
        <v>9.6</v>
      </c>
      <c r="K81" s="52">
        <v>9.6</v>
      </c>
      <c r="L81" s="53">
        <f t="shared" si="2"/>
        <v>9.6</v>
      </c>
      <c r="N81" s="19"/>
    </row>
    <row r="82" spans="1:14" x14ac:dyDescent="0.25">
      <c r="A82" s="50" t="s">
        <v>209</v>
      </c>
      <c r="B82" s="32" t="s">
        <v>210</v>
      </c>
      <c r="C82" s="32" t="s">
        <v>307</v>
      </c>
      <c r="D82" s="51"/>
      <c r="E82" s="51"/>
      <c r="F82" s="51"/>
      <c r="G82" s="51"/>
      <c r="H82" s="51"/>
      <c r="I82" s="51"/>
      <c r="J82" s="52"/>
      <c r="K82" s="52">
        <v>10.1</v>
      </c>
      <c r="L82" s="53">
        <f t="shared" si="2"/>
        <v>10.1</v>
      </c>
      <c r="N82" s="19"/>
    </row>
    <row r="83" spans="1:14" x14ac:dyDescent="0.25">
      <c r="A83" s="50" t="s">
        <v>211</v>
      </c>
      <c r="B83" s="32" t="s">
        <v>212</v>
      </c>
      <c r="C83" s="32" t="s">
        <v>213</v>
      </c>
      <c r="D83" s="51">
        <v>10.199999999999999</v>
      </c>
      <c r="E83" s="51"/>
      <c r="F83" s="51"/>
      <c r="G83" s="51"/>
      <c r="H83" s="51"/>
      <c r="I83" s="51"/>
      <c r="J83" s="52">
        <f t="shared" ref="J83:J89" si="3">AVERAGE(D83:H83)</f>
        <v>10.199999999999999</v>
      </c>
      <c r="K83" s="52">
        <v>10.199999999999999</v>
      </c>
      <c r="L83" s="53">
        <f t="shared" si="2"/>
        <v>10.199999999999999</v>
      </c>
      <c r="N83" s="19"/>
    </row>
    <row r="84" spans="1:14" x14ac:dyDescent="0.25">
      <c r="A84" s="50" t="s">
        <v>214</v>
      </c>
      <c r="B84" s="32" t="s">
        <v>215</v>
      </c>
      <c r="C84" s="32" t="s">
        <v>216</v>
      </c>
      <c r="D84" s="51">
        <v>9.25</v>
      </c>
      <c r="E84" s="51"/>
      <c r="F84" s="51"/>
      <c r="G84" s="51"/>
      <c r="H84" s="51"/>
      <c r="I84" s="51" t="s">
        <v>353</v>
      </c>
      <c r="J84" s="52">
        <f t="shared" si="3"/>
        <v>9.25</v>
      </c>
      <c r="K84" s="52">
        <v>9.3000000000000007</v>
      </c>
      <c r="L84" s="53">
        <f t="shared" si="2"/>
        <v>9.2750000000000004</v>
      </c>
      <c r="N84" s="19"/>
    </row>
    <row r="85" spans="1:14" x14ac:dyDescent="0.25">
      <c r="A85" s="50" t="s">
        <v>217</v>
      </c>
      <c r="B85" s="32" t="s">
        <v>218</v>
      </c>
      <c r="C85" s="32" t="s">
        <v>289</v>
      </c>
      <c r="D85" s="51">
        <v>9.25</v>
      </c>
      <c r="E85" s="51"/>
      <c r="F85" s="51"/>
      <c r="G85" s="51"/>
      <c r="H85" s="51"/>
      <c r="I85" s="51" t="s">
        <v>353</v>
      </c>
      <c r="J85" s="52">
        <f t="shared" si="3"/>
        <v>9.25</v>
      </c>
      <c r="K85" s="52">
        <v>9.3000000000000007</v>
      </c>
      <c r="L85" s="53">
        <f t="shared" si="2"/>
        <v>9.2750000000000004</v>
      </c>
      <c r="N85" s="19"/>
    </row>
    <row r="86" spans="1:14" x14ac:dyDescent="0.25">
      <c r="A86" s="50" t="s">
        <v>219</v>
      </c>
      <c r="B86" s="32" t="s">
        <v>220</v>
      </c>
      <c r="C86" s="32" t="s">
        <v>216</v>
      </c>
      <c r="D86" s="51">
        <v>9.25</v>
      </c>
      <c r="E86" s="51"/>
      <c r="F86" s="51"/>
      <c r="G86" s="51"/>
      <c r="H86" s="51"/>
      <c r="I86" s="51" t="s">
        <v>353</v>
      </c>
      <c r="J86" s="52">
        <f t="shared" si="3"/>
        <v>9.25</v>
      </c>
      <c r="K86" s="52">
        <v>9.3000000000000007</v>
      </c>
      <c r="L86" s="53">
        <f t="shared" si="2"/>
        <v>9.2750000000000004</v>
      </c>
      <c r="N86" s="19"/>
    </row>
    <row r="87" spans="1:14" x14ac:dyDescent="0.25">
      <c r="A87" s="50" t="s">
        <v>221</v>
      </c>
      <c r="B87" s="32" t="s">
        <v>222</v>
      </c>
      <c r="C87" s="32" t="s">
        <v>223</v>
      </c>
      <c r="D87" s="51">
        <v>8.4</v>
      </c>
      <c r="E87" s="51"/>
      <c r="F87" s="51"/>
      <c r="G87" s="51"/>
      <c r="H87" s="51"/>
      <c r="I87" s="51" t="s">
        <v>334</v>
      </c>
      <c r="J87" s="52">
        <f t="shared" si="3"/>
        <v>8.4</v>
      </c>
      <c r="K87" s="52"/>
      <c r="L87" s="53">
        <f t="shared" si="2"/>
        <v>8.4</v>
      </c>
      <c r="N87" s="19"/>
    </row>
    <row r="88" spans="1:14" x14ac:dyDescent="0.25">
      <c r="A88" s="50" t="s">
        <v>224</v>
      </c>
      <c r="B88" s="32" t="s">
        <v>225</v>
      </c>
      <c r="C88" s="32" t="s">
        <v>226</v>
      </c>
      <c r="D88" s="51">
        <v>7.88</v>
      </c>
      <c r="E88" s="51"/>
      <c r="F88" s="51"/>
      <c r="G88" s="51"/>
      <c r="H88" s="51"/>
      <c r="I88" s="51" t="s">
        <v>334</v>
      </c>
      <c r="J88" s="52">
        <f t="shared" si="3"/>
        <v>7.88</v>
      </c>
      <c r="K88" s="52"/>
      <c r="L88" s="53">
        <f t="shared" si="2"/>
        <v>7.88</v>
      </c>
      <c r="N88" s="19"/>
    </row>
    <row r="89" spans="1:14" x14ac:dyDescent="0.25">
      <c r="A89" s="50" t="s">
        <v>227</v>
      </c>
      <c r="B89" s="32" t="s">
        <v>228</v>
      </c>
      <c r="C89" s="32" t="s">
        <v>226</v>
      </c>
      <c r="D89" s="51">
        <v>7</v>
      </c>
      <c r="E89" s="51"/>
      <c r="F89" s="51"/>
      <c r="G89" s="51"/>
      <c r="H89" s="51"/>
      <c r="I89" s="51" t="s">
        <v>334</v>
      </c>
      <c r="J89" s="52">
        <f t="shared" si="3"/>
        <v>7</v>
      </c>
      <c r="K89" s="52"/>
      <c r="L89" s="53">
        <f t="shared" si="2"/>
        <v>7</v>
      </c>
      <c r="N89" s="19"/>
    </row>
    <row r="90" spans="1:14" x14ac:dyDescent="0.25">
      <c r="A90" s="50" t="s">
        <v>229</v>
      </c>
      <c r="B90" s="32" t="s">
        <v>230</v>
      </c>
      <c r="C90" s="32" t="s">
        <v>288</v>
      </c>
      <c r="D90" s="51"/>
      <c r="E90" s="51"/>
      <c r="F90" s="51"/>
      <c r="G90" s="51"/>
      <c r="H90" s="51"/>
      <c r="I90" s="51"/>
      <c r="J90" s="52"/>
      <c r="K90" s="52"/>
      <c r="L90" s="53"/>
      <c r="N90" s="19"/>
    </row>
    <row r="91" spans="1:14" x14ac:dyDescent="0.25">
      <c r="A91" s="50" t="s">
        <v>231</v>
      </c>
      <c r="B91" s="32" t="s">
        <v>232</v>
      </c>
      <c r="C91" s="32" t="s">
        <v>233</v>
      </c>
      <c r="D91" s="51">
        <v>7</v>
      </c>
      <c r="E91" s="51"/>
      <c r="F91" s="51"/>
      <c r="G91" s="51"/>
      <c r="H91" s="51"/>
      <c r="I91" s="51" t="s">
        <v>334</v>
      </c>
      <c r="J91" s="52">
        <f t="shared" ref="J91:J99" si="4">AVERAGE(D91:H91)</f>
        <v>7</v>
      </c>
      <c r="K91" s="52"/>
      <c r="L91" s="53">
        <f t="shared" si="2"/>
        <v>7</v>
      </c>
      <c r="N91" s="19"/>
    </row>
    <row r="92" spans="1:14" x14ac:dyDescent="0.25">
      <c r="A92" s="50" t="s">
        <v>234</v>
      </c>
      <c r="B92" s="32" t="s">
        <v>235</v>
      </c>
      <c r="C92" s="32" t="s">
        <v>286</v>
      </c>
      <c r="D92" s="51">
        <v>8.1</v>
      </c>
      <c r="E92" s="51"/>
      <c r="F92" s="51"/>
      <c r="G92" s="51"/>
      <c r="H92" s="51"/>
      <c r="I92" s="51" t="s">
        <v>334</v>
      </c>
      <c r="J92" s="52">
        <f t="shared" si="4"/>
        <v>8.1</v>
      </c>
      <c r="K92" s="52"/>
      <c r="L92" s="53">
        <f t="shared" si="2"/>
        <v>8.1</v>
      </c>
      <c r="N92" s="19"/>
    </row>
    <row r="93" spans="1:14" x14ac:dyDescent="0.25">
      <c r="A93" s="50" t="s">
        <v>236</v>
      </c>
      <c r="B93" s="32" t="s">
        <v>237</v>
      </c>
      <c r="C93" s="32" t="s">
        <v>287</v>
      </c>
      <c r="D93" s="51">
        <v>8.8000000000000007</v>
      </c>
      <c r="E93" s="51"/>
      <c r="F93" s="51"/>
      <c r="G93" s="51"/>
      <c r="H93" s="51"/>
      <c r="I93" s="51" t="s">
        <v>334</v>
      </c>
      <c r="J93" s="52">
        <f t="shared" si="4"/>
        <v>8.8000000000000007</v>
      </c>
      <c r="K93" s="52"/>
      <c r="L93" s="53">
        <f t="shared" si="2"/>
        <v>8.8000000000000007</v>
      </c>
      <c r="N93" s="19"/>
    </row>
    <row r="94" spans="1:14" x14ac:dyDescent="0.25">
      <c r="A94" s="50" t="s">
        <v>238</v>
      </c>
      <c r="B94" s="32" t="s">
        <v>239</v>
      </c>
      <c r="C94" s="32" t="s">
        <v>240</v>
      </c>
      <c r="D94" s="51">
        <v>10.1</v>
      </c>
      <c r="E94" s="51">
        <v>10.18</v>
      </c>
      <c r="F94" s="51"/>
      <c r="G94" s="51"/>
      <c r="H94" s="51">
        <v>10</v>
      </c>
      <c r="I94" s="51" t="s">
        <v>336</v>
      </c>
      <c r="J94" s="52">
        <f t="shared" si="4"/>
        <v>10.093333333333334</v>
      </c>
      <c r="K94" s="52">
        <v>10.1</v>
      </c>
      <c r="L94" s="53">
        <f t="shared" si="2"/>
        <v>10.096666666666668</v>
      </c>
      <c r="N94" s="19"/>
    </row>
    <row r="95" spans="1:14" x14ac:dyDescent="0.25">
      <c r="A95" s="50" t="s">
        <v>241</v>
      </c>
      <c r="B95" s="32" t="s">
        <v>242</v>
      </c>
      <c r="C95" s="32" t="s">
        <v>240</v>
      </c>
      <c r="D95" s="51">
        <v>10.1</v>
      </c>
      <c r="E95" s="51">
        <v>10.18</v>
      </c>
      <c r="F95" s="51"/>
      <c r="G95" s="51"/>
      <c r="H95" s="51">
        <v>10</v>
      </c>
      <c r="I95" s="51" t="s">
        <v>336</v>
      </c>
      <c r="J95" s="52">
        <f t="shared" si="4"/>
        <v>10.093333333333334</v>
      </c>
      <c r="K95" s="52">
        <v>10.1</v>
      </c>
      <c r="L95" s="53">
        <f t="shared" si="2"/>
        <v>10.096666666666668</v>
      </c>
      <c r="N95" s="19"/>
    </row>
    <row r="96" spans="1:14" x14ac:dyDescent="0.25">
      <c r="A96" s="50" t="s">
        <v>243</v>
      </c>
      <c r="B96" s="32" t="s">
        <v>244</v>
      </c>
      <c r="C96" s="32" t="s">
        <v>245</v>
      </c>
      <c r="D96" s="51">
        <v>8</v>
      </c>
      <c r="E96" s="51"/>
      <c r="F96" s="51"/>
      <c r="G96" s="51"/>
      <c r="H96" s="51"/>
      <c r="I96" s="51" t="s">
        <v>353</v>
      </c>
      <c r="J96" s="52">
        <f t="shared" si="4"/>
        <v>8</v>
      </c>
      <c r="K96" s="52">
        <v>8.8000000000000007</v>
      </c>
      <c r="L96" s="53">
        <f t="shared" si="2"/>
        <v>8.4</v>
      </c>
      <c r="N96" s="19"/>
    </row>
    <row r="97" spans="1:14" x14ac:dyDescent="0.25">
      <c r="A97" s="50" t="s">
        <v>246</v>
      </c>
      <c r="B97" s="32" t="s">
        <v>247</v>
      </c>
      <c r="C97" s="32" t="s">
        <v>248</v>
      </c>
      <c r="D97" s="51">
        <v>8.76</v>
      </c>
      <c r="E97" s="51"/>
      <c r="F97" s="51"/>
      <c r="G97" s="51"/>
      <c r="H97" s="51"/>
      <c r="I97" s="51" t="s">
        <v>353</v>
      </c>
      <c r="J97" s="52">
        <f t="shared" si="4"/>
        <v>8.76</v>
      </c>
      <c r="K97" s="52">
        <v>8.8000000000000007</v>
      </c>
      <c r="L97" s="53">
        <f t="shared" si="2"/>
        <v>8.7800000000000011</v>
      </c>
      <c r="N97" s="19"/>
    </row>
    <row r="98" spans="1:14" x14ac:dyDescent="0.25">
      <c r="A98" s="50" t="s">
        <v>249</v>
      </c>
      <c r="B98" s="32" t="s">
        <v>250</v>
      </c>
      <c r="C98" s="32" t="s">
        <v>251</v>
      </c>
      <c r="D98" s="51">
        <v>9.8000000000000007</v>
      </c>
      <c r="E98" s="51"/>
      <c r="F98" s="51"/>
      <c r="G98" s="51"/>
      <c r="H98" s="51"/>
      <c r="I98" s="51" t="s">
        <v>353</v>
      </c>
      <c r="J98" s="52">
        <f t="shared" si="4"/>
        <v>9.8000000000000007</v>
      </c>
      <c r="K98" s="52">
        <v>9.5</v>
      </c>
      <c r="L98" s="53">
        <f t="shared" si="2"/>
        <v>9.65</v>
      </c>
      <c r="N98" s="19"/>
    </row>
    <row r="99" spans="1:14" x14ac:dyDescent="0.25">
      <c r="A99" s="50" t="s">
        <v>252</v>
      </c>
      <c r="B99" s="32" t="s">
        <v>253</v>
      </c>
      <c r="C99" s="32" t="s">
        <v>254</v>
      </c>
      <c r="D99" s="51">
        <v>8.3000000000000007</v>
      </c>
      <c r="E99" s="51"/>
      <c r="F99" s="51"/>
      <c r="G99" s="51"/>
      <c r="H99" s="51"/>
      <c r="I99" s="51" t="s">
        <v>353</v>
      </c>
      <c r="J99" s="52">
        <f t="shared" si="4"/>
        <v>8.3000000000000007</v>
      </c>
      <c r="K99" s="52">
        <v>9.1999999999999993</v>
      </c>
      <c r="L99" s="53">
        <f t="shared" si="2"/>
        <v>8.75</v>
      </c>
      <c r="N99" s="19"/>
    </row>
    <row r="100" spans="1:14" x14ac:dyDescent="0.25">
      <c r="A100" s="50" t="s">
        <v>255</v>
      </c>
      <c r="B100" s="32" t="s">
        <v>256</v>
      </c>
      <c r="C100" s="32" t="s">
        <v>257</v>
      </c>
      <c r="D100" s="51"/>
      <c r="E100" s="51"/>
      <c r="F100" s="51"/>
      <c r="G100" s="51"/>
      <c r="H100" s="51"/>
      <c r="I100" s="51"/>
      <c r="J100" s="52"/>
      <c r="K100" s="52">
        <v>9.6</v>
      </c>
      <c r="L100" s="53">
        <f t="shared" si="2"/>
        <v>9.6</v>
      </c>
      <c r="N100" s="19"/>
    </row>
    <row r="101" spans="1:14" x14ac:dyDescent="0.25">
      <c r="A101" s="50" t="s">
        <v>258</v>
      </c>
      <c r="B101" s="32" t="s">
        <v>259</v>
      </c>
      <c r="C101" s="32" t="s">
        <v>260</v>
      </c>
      <c r="D101" s="51">
        <v>8.1999999999999993</v>
      </c>
      <c r="E101" s="51"/>
      <c r="F101" s="51"/>
      <c r="G101" s="51"/>
      <c r="H101" s="51"/>
      <c r="I101" s="51" t="s">
        <v>353</v>
      </c>
      <c r="J101" s="52">
        <f t="shared" ref="J101:J109" si="5">AVERAGE(D101:H101)</f>
        <v>8.1999999999999993</v>
      </c>
      <c r="K101" s="52">
        <v>8.6</v>
      </c>
      <c r="L101" s="53">
        <f t="shared" si="2"/>
        <v>8.3999999999999986</v>
      </c>
      <c r="N101" s="19"/>
    </row>
    <row r="102" spans="1:14" x14ac:dyDescent="0.25">
      <c r="A102" s="50" t="s">
        <v>261</v>
      </c>
      <c r="B102" s="32" t="s">
        <v>262</v>
      </c>
      <c r="C102" s="32" t="s">
        <v>263</v>
      </c>
      <c r="D102" s="51">
        <v>8.9</v>
      </c>
      <c r="E102" s="51"/>
      <c r="F102" s="51"/>
      <c r="G102" s="51"/>
      <c r="H102" s="51"/>
      <c r="I102" s="51" t="s">
        <v>353</v>
      </c>
      <c r="J102" s="52">
        <f t="shared" si="5"/>
        <v>8.9</v>
      </c>
      <c r="K102" s="52">
        <v>8.5</v>
      </c>
      <c r="L102" s="53">
        <f t="shared" si="2"/>
        <v>8.6999999999999993</v>
      </c>
      <c r="N102" s="19"/>
    </row>
    <row r="103" spans="1:14" x14ac:dyDescent="0.25">
      <c r="A103" s="50" t="s">
        <v>264</v>
      </c>
      <c r="B103" s="32" t="s">
        <v>265</v>
      </c>
      <c r="C103" s="32" t="s">
        <v>263</v>
      </c>
      <c r="D103" s="51">
        <v>8.9</v>
      </c>
      <c r="E103" s="51"/>
      <c r="F103" s="51"/>
      <c r="G103" s="51"/>
      <c r="H103" s="51"/>
      <c r="I103" s="51" t="s">
        <v>353</v>
      </c>
      <c r="J103" s="52">
        <f t="shared" si="5"/>
        <v>8.9</v>
      </c>
      <c r="K103" s="52">
        <v>8.5</v>
      </c>
      <c r="L103" s="53">
        <f t="shared" si="2"/>
        <v>8.6999999999999993</v>
      </c>
      <c r="N103" s="19"/>
    </row>
    <row r="104" spans="1:14" x14ac:dyDescent="0.25">
      <c r="A104" s="50" t="s">
        <v>266</v>
      </c>
      <c r="B104" s="32" t="s">
        <v>267</v>
      </c>
      <c r="C104" s="32" t="s">
        <v>268</v>
      </c>
      <c r="D104" s="51">
        <v>8.5500000000000007</v>
      </c>
      <c r="E104" s="51"/>
      <c r="F104" s="51"/>
      <c r="G104" s="51"/>
      <c r="H104" s="51"/>
      <c r="I104" s="51" t="s">
        <v>353</v>
      </c>
      <c r="J104" s="52">
        <f t="shared" si="5"/>
        <v>8.5500000000000007</v>
      </c>
      <c r="K104" s="52">
        <v>9</v>
      </c>
      <c r="L104" s="53">
        <f t="shared" si="2"/>
        <v>8.7750000000000004</v>
      </c>
      <c r="N104" s="19"/>
    </row>
    <row r="105" spans="1:14" x14ac:dyDescent="0.25">
      <c r="A105" s="50" t="s">
        <v>269</v>
      </c>
      <c r="B105" s="32" t="s">
        <v>270</v>
      </c>
      <c r="C105" s="32" t="s">
        <v>271</v>
      </c>
      <c r="D105" s="51">
        <v>8.5500000000000007</v>
      </c>
      <c r="E105" s="51"/>
      <c r="F105" s="51"/>
      <c r="G105" s="51"/>
      <c r="H105" s="51"/>
      <c r="I105" s="51" t="s">
        <v>353</v>
      </c>
      <c r="J105" s="52">
        <f t="shared" si="5"/>
        <v>8.5500000000000007</v>
      </c>
      <c r="K105" s="52">
        <v>9</v>
      </c>
      <c r="L105" s="53">
        <f t="shared" si="2"/>
        <v>8.7750000000000004</v>
      </c>
      <c r="N105" s="19"/>
    </row>
    <row r="106" spans="1:14" x14ac:dyDescent="0.25">
      <c r="A106" s="50" t="s">
        <v>272</v>
      </c>
      <c r="B106" s="32" t="s">
        <v>273</v>
      </c>
      <c r="C106" s="32" t="s">
        <v>285</v>
      </c>
      <c r="D106" s="51">
        <v>8.5500000000000007</v>
      </c>
      <c r="E106" s="51"/>
      <c r="F106" s="51"/>
      <c r="G106" s="51"/>
      <c r="H106" s="51"/>
      <c r="I106" s="51" t="s">
        <v>353</v>
      </c>
      <c r="J106" s="52">
        <f t="shared" si="5"/>
        <v>8.5500000000000007</v>
      </c>
      <c r="K106" s="52">
        <v>9</v>
      </c>
      <c r="L106" s="53">
        <f t="shared" si="2"/>
        <v>8.7750000000000004</v>
      </c>
      <c r="N106" s="19"/>
    </row>
    <row r="107" spans="1:14" x14ac:dyDescent="0.25">
      <c r="A107" s="50" t="s">
        <v>274</v>
      </c>
      <c r="B107" s="32" t="s">
        <v>275</v>
      </c>
      <c r="C107" s="32" t="s">
        <v>276</v>
      </c>
      <c r="D107" s="51">
        <v>9</v>
      </c>
      <c r="E107" s="51"/>
      <c r="F107" s="51"/>
      <c r="G107" s="51"/>
      <c r="H107" s="51"/>
      <c r="I107" s="51" t="s">
        <v>353</v>
      </c>
      <c r="J107" s="52">
        <f t="shared" si="5"/>
        <v>9</v>
      </c>
      <c r="K107" s="52">
        <v>8.9</v>
      </c>
      <c r="L107" s="53">
        <f t="shared" si="2"/>
        <v>8.9499999999999993</v>
      </c>
      <c r="N107" s="19"/>
    </row>
    <row r="108" spans="1:14" x14ac:dyDescent="0.25">
      <c r="A108" s="50" t="s">
        <v>277</v>
      </c>
      <c r="B108" s="32" t="s">
        <v>278</v>
      </c>
      <c r="C108" s="32" t="s">
        <v>279</v>
      </c>
      <c r="D108" s="51">
        <v>9</v>
      </c>
      <c r="E108" s="51"/>
      <c r="F108" s="51"/>
      <c r="G108" s="51"/>
      <c r="H108" s="51"/>
      <c r="I108" s="51" t="s">
        <v>353</v>
      </c>
      <c r="J108" s="52">
        <f t="shared" si="5"/>
        <v>9</v>
      </c>
      <c r="K108" s="52">
        <v>8.9</v>
      </c>
      <c r="L108" s="53">
        <f t="shared" si="2"/>
        <v>8.9499999999999993</v>
      </c>
      <c r="N108" s="19"/>
    </row>
    <row r="109" spans="1:14" x14ac:dyDescent="0.25">
      <c r="A109" s="43" t="s">
        <v>280</v>
      </c>
      <c r="B109" s="44" t="s">
        <v>281</v>
      </c>
      <c r="C109" s="44" t="s">
        <v>282</v>
      </c>
      <c r="D109" s="55">
        <v>8.6</v>
      </c>
      <c r="E109" s="55"/>
      <c r="F109" s="55"/>
      <c r="G109" s="55"/>
      <c r="H109" s="55"/>
      <c r="I109" s="55" t="s">
        <v>353</v>
      </c>
      <c r="J109" s="56">
        <f t="shared" si="5"/>
        <v>8.6</v>
      </c>
      <c r="K109" s="56">
        <v>9</v>
      </c>
      <c r="L109" s="57">
        <f t="shared" si="2"/>
        <v>8.8000000000000007</v>
      </c>
      <c r="N109" s="19"/>
    </row>
    <row r="110" spans="1:14" x14ac:dyDescent="0.25">
      <c r="A110" s="58" t="s">
        <v>406</v>
      </c>
      <c r="B110" s="59"/>
      <c r="C110" s="59"/>
      <c r="D110" s="51"/>
      <c r="E110" s="51"/>
      <c r="F110" s="51"/>
      <c r="G110" s="51"/>
      <c r="H110" s="51"/>
      <c r="I110" s="51"/>
      <c r="J110" s="60"/>
      <c r="K110" s="60"/>
      <c r="L110" s="61"/>
    </row>
    <row r="111" spans="1:14" x14ac:dyDescent="0.25">
      <c r="A111" s="62" t="s">
        <v>418</v>
      </c>
      <c r="B111" s="63"/>
      <c r="C111" s="59"/>
      <c r="D111" s="51"/>
      <c r="E111" s="51"/>
      <c r="F111" s="51"/>
      <c r="G111" s="51"/>
      <c r="H111" s="51"/>
      <c r="I111" s="51"/>
      <c r="J111" s="60"/>
      <c r="K111" s="60"/>
      <c r="L111" s="61"/>
    </row>
    <row r="112" spans="1:14" x14ac:dyDescent="0.25">
      <c r="A112" s="62" t="s">
        <v>427</v>
      </c>
      <c r="B112" s="59"/>
      <c r="C112" s="59"/>
      <c r="D112" s="51"/>
      <c r="E112" s="51"/>
      <c r="F112" s="51"/>
      <c r="G112" s="51"/>
      <c r="H112" s="51"/>
      <c r="I112" s="51"/>
      <c r="J112" s="60"/>
      <c r="K112" s="60"/>
      <c r="L112" s="61"/>
    </row>
    <row r="113" spans="1:12" x14ac:dyDescent="0.25">
      <c r="A113" s="62" t="s">
        <v>428</v>
      </c>
      <c r="B113" s="59"/>
      <c r="C113" s="59"/>
      <c r="D113" s="51"/>
      <c r="E113" s="51"/>
      <c r="F113" s="51"/>
      <c r="G113" s="51"/>
      <c r="H113" s="51"/>
      <c r="I113" s="51"/>
      <c r="J113" s="60"/>
      <c r="K113" s="60"/>
      <c r="L113" s="61"/>
    </row>
    <row r="114" spans="1:12" x14ac:dyDescent="0.25">
      <c r="A114" s="62" t="s">
        <v>429</v>
      </c>
      <c r="B114" s="59"/>
      <c r="C114" s="59"/>
      <c r="D114" s="51"/>
      <c r="E114" s="51"/>
      <c r="F114" s="51"/>
      <c r="G114" s="51"/>
      <c r="H114" s="51"/>
      <c r="I114" s="51"/>
      <c r="J114" s="60"/>
      <c r="K114" s="60"/>
      <c r="L114" s="61"/>
    </row>
    <row r="115" spans="1:12" x14ac:dyDescent="0.25">
      <c r="A115" s="62" t="s">
        <v>430</v>
      </c>
      <c r="B115" s="59"/>
      <c r="C115" s="59"/>
      <c r="D115" s="51"/>
      <c r="E115" s="51"/>
      <c r="F115" s="51"/>
      <c r="G115" s="51"/>
      <c r="H115" s="51"/>
      <c r="I115" s="51"/>
      <c r="J115" s="60"/>
      <c r="K115" s="60"/>
      <c r="L115" s="61"/>
    </row>
    <row r="116" spans="1:12" x14ac:dyDescent="0.25">
      <c r="A116" s="63" t="s">
        <v>431</v>
      </c>
      <c r="B116" s="59"/>
      <c r="C116" s="59"/>
      <c r="D116" s="51"/>
      <c r="E116" s="51"/>
      <c r="F116" s="51"/>
      <c r="G116" s="51"/>
      <c r="H116" s="51"/>
      <c r="I116" s="51"/>
      <c r="J116" s="60"/>
      <c r="K116" s="60"/>
      <c r="L116" s="61"/>
    </row>
    <row r="117" spans="1:12" x14ac:dyDescent="0.25">
      <c r="A117" s="63" t="s">
        <v>432</v>
      </c>
      <c r="B117" s="59"/>
      <c r="C117" s="59"/>
      <c r="D117" s="51"/>
      <c r="E117" s="51"/>
      <c r="F117" s="51"/>
      <c r="G117" s="51"/>
      <c r="H117" s="51"/>
      <c r="I117" s="51"/>
      <c r="J117" s="60"/>
      <c r="K117" s="60"/>
      <c r="L117" s="61"/>
    </row>
    <row r="118" spans="1:12" x14ac:dyDescent="0.25">
      <c r="A118" s="63" t="s">
        <v>433</v>
      </c>
      <c r="B118" s="59"/>
      <c r="C118" s="59"/>
      <c r="D118" s="51"/>
      <c r="E118" s="51"/>
      <c r="F118" s="51"/>
      <c r="G118" s="51"/>
      <c r="H118" s="51"/>
      <c r="I118" s="51"/>
      <c r="J118" s="60"/>
      <c r="K118" s="60"/>
      <c r="L118" s="61"/>
    </row>
    <row r="119" spans="1:12" x14ac:dyDescent="0.25">
      <c r="A119" s="63" t="s">
        <v>434</v>
      </c>
      <c r="B119" s="59"/>
      <c r="C119" s="59"/>
      <c r="D119" s="51"/>
      <c r="E119" s="51"/>
      <c r="F119" s="51"/>
      <c r="G119" s="51"/>
      <c r="H119" s="51"/>
      <c r="I119" s="51"/>
      <c r="J119" s="60"/>
      <c r="K119" s="60"/>
      <c r="L119" s="61"/>
    </row>
    <row r="120" spans="1:12" x14ac:dyDescent="0.25">
      <c r="A120" s="63" t="s">
        <v>435</v>
      </c>
      <c r="B120" s="59"/>
      <c r="C120" s="59"/>
      <c r="D120" s="51"/>
      <c r="E120" s="51"/>
      <c r="F120" s="51"/>
      <c r="G120" s="51"/>
      <c r="H120" s="51"/>
      <c r="I120" s="51"/>
      <c r="J120" s="60"/>
      <c r="K120" s="60"/>
      <c r="L120" s="61"/>
    </row>
    <row r="121" spans="1:12" x14ac:dyDescent="0.25">
      <c r="A121" s="63" t="s">
        <v>436</v>
      </c>
      <c r="B121" s="64"/>
      <c r="C121" s="64"/>
      <c r="D121" s="61"/>
      <c r="E121" s="61"/>
      <c r="F121" s="61"/>
      <c r="G121" s="61"/>
      <c r="H121" s="61"/>
      <c r="I121" s="61"/>
      <c r="J121" s="53"/>
      <c r="K121" s="53"/>
      <c r="L121" s="61"/>
    </row>
    <row r="122" spans="1:12" x14ac:dyDescent="0.25">
      <c r="A122" s="5"/>
    </row>
    <row r="123" spans="1:12" x14ac:dyDescent="0.25">
      <c r="A123" s="6"/>
    </row>
    <row r="124" spans="1:12" x14ac:dyDescent="0.25">
      <c r="A124" s="5"/>
    </row>
    <row r="125" spans="1:12" x14ac:dyDescent="0.25">
      <c r="A125" s="5"/>
    </row>
    <row r="126" spans="1:12" x14ac:dyDescent="0.25">
      <c r="A126" s="3"/>
    </row>
    <row r="127" spans="1:12" x14ac:dyDescent="0.25">
      <c r="A127" s="4"/>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02A7A-A523-4F9B-8DCB-66FF044C2091}">
  <dimension ref="A1:I112"/>
  <sheetViews>
    <sheetView workbookViewId="0">
      <selection activeCell="E30" sqref="E30"/>
    </sheetView>
  </sheetViews>
  <sheetFormatPr defaultRowHeight="15" x14ac:dyDescent="0.2"/>
  <cols>
    <col min="1" max="1" width="7.625" style="12" bestFit="1" customWidth="1"/>
    <col min="2" max="2" width="9.5" style="12" bestFit="1" customWidth="1"/>
    <col min="3" max="3" width="16.75" style="12" bestFit="1" customWidth="1"/>
    <col min="4" max="5" width="8.875" style="12" bestFit="1" customWidth="1"/>
    <col min="6" max="6" width="11" style="12" bestFit="1" customWidth="1"/>
    <col min="7" max="7" width="17.75" style="12" bestFit="1" customWidth="1"/>
    <col min="8" max="8" width="16.625" style="1" customWidth="1"/>
    <col min="9" max="9" width="10.625" style="12" bestFit="1" customWidth="1"/>
    <col min="10" max="16384" width="9" style="12"/>
  </cols>
  <sheetData>
    <row r="1" spans="1:9" ht="24" x14ac:dyDescent="0.2">
      <c r="A1" s="21" t="s">
        <v>0</v>
      </c>
      <c r="B1" s="21" t="s">
        <v>1</v>
      </c>
      <c r="C1" s="21" t="s">
        <v>2</v>
      </c>
      <c r="D1" s="21" t="s">
        <v>386</v>
      </c>
      <c r="E1" s="21" t="s">
        <v>387</v>
      </c>
      <c r="F1" s="21" t="s">
        <v>385</v>
      </c>
      <c r="G1" s="49" t="s">
        <v>395</v>
      </c>
      <c r="H1" s="21" t="s">
        <v>396</v>
      </c>
      <c r="I1" s="49" t="s">
        <v>402</v>
      </c>
    </row>
    <row r="2" spans="1:9" x14ac:dyDescent="0.2">
      <c r="A2" s="40" t="s">
        <v>3</v>
      </c>
      <c r="B2" s="41" t="s">
        <v>4</v>
      </c>
      <c r="C2" s="41" t="s">
        <v>5</v>
      </c>
      <c r="D2" s="65"/>
      <c r="E2" s="66"/>
      <c r="F2" s="66"/>
      <c r="G2" s="65"/>
      <c r="H2" s="28">
        <v>10</v>
      </c>
      <c r="I2" s="67">
        <f t="shared" ref="I2:I33" si="0">AVERAGE(G2,H2)</f>
        <v>10</v>
      </c>
    </row>
    <row r="3" spans="1:9" x14ac:dyDescent="0.2">
      <c r="A3" s="40" t="s">
        <v>6</v>
      </c>
      <c r="B3" s="30" t="s">
        <v>7</v>
      </c>
      <c r="C3" s="41" t="s">
        <v>5</v>
      </c>
      <c r="D3" s="65"/>
      <c r="E3" s="66"/>
      <c r="F3" s="66"/>
      <c r="G3" s="65"/>
      <c r="H3" s="28">
        <v>10</v>
      </c>
      <c r="I3" s="67">
        <f t="shared" si="0"/>
        <v>10</v>
      </c>
    </row>
    <row r="4" spans="1:9" x14ac:dyDescent="0.2">
      <c r="A4" s="40" t="s">
        <v>8</v>
      </c>
      <c r="B4" s="30" t="s">
        <v>9</v>
      </c>
      <c r="C4" s="41" t="s">
        <v>5</v>
      </c>
      <c r="D4" s="65"/>
      <c r="E4" s="66"/>
      <c r="F4" s="66"/>
      <c r="G4" s="65"/>
      <c r="H4" s="28">
        <v>10</v>
      </c>
      <c r="I4" s="67">
        <f t="shared" si="0"/>
        <v>10</v>
      </c>
    </row>
    <row r="5" spans="1:9" x14ac:dyDescent="0.2">
      <c r="A5" s="40" t="s">
        <v>10</v>
      </c>
      <c r="B5" s="30" t="s">
        <v>11</v>
      </c>
      <c r="C5" s="41" t="s">
        <v>5</v>
      </c>
      <c r="D5" s="65"/>
      <c r="E5" s="66"/>
      <c r="F5" s="66"/>
      <c r="G5" s="65"/>
      <c r="H5" s="28">
        <v>10</v>
      </c>
      <c r="I5" s="67">
        <f t="shared" si="0"/>
        <v>10</v>
      </c>
    </row>
    <row r="6" spans="1:9" x14ac:dyDescent="0.2">
      <c r="A6" s="40" t="s">
        <v>12</v>
      </c>
      <c r="B6" s="30" t="s">
        <v>13</v>
      </c>
      <c r="C6" s="41" t="s">
        <v>5</v>
      </c>
      <c r="D6" s="65"/>
      <c r="E6" s="66"/>
      <c r="F6" s="66"/>
      <c r="G6" s="65"/>
      <c r="H6" s="28">
        <v>10</v>
      </c>
      <c r="I6" s="67">
        <f t="shared" si="0"/>
        <v>10</v>
      </c>
    </row>
    <row r="7" spans="1:9" x14ac:dyDescent="0.2">
      <c r="A7" s="40" t="s">
        <v>14</v>
      </c>
      <c r="B7" s="41" t="s">
        <v>15</v>
      </c>
      <c r="C7" s="41" t="s">
        <v>5</v>
      </c>
      <c r="D7" s="65"/>
      <c r="E7" s="66"/>
      <c r="F7" s="66"/>
      <c r="G7" s="65"/>
      <c r="H7" s="28">
        <v>10</v>
      </c>
      <c r="I7" s="67">
        <f t="shared" si="0"/>
        <v>10</v>
      </c>
    </row>
    <row r="8" spans="1:9" x14ac:dyDescent="0.2">
      <c r="A8" s="40" t="s">
        <v>16</v>
      </c>
      <c r="B8" s="41" t="s">
        <v>17</v>
      </c>
      <c r="C8" s="41" t="s">
        <v>18</v>
      </c>
      <c r="D8" s="65"/>
      <c r="E8" s="66"/>
      <c r="F8" s="66"/>
      <c r="G8" s="65"/>
      <c r="H8" s="28">
        <v>10.3</v>
      </c>
      <c r="I8" s="67">
        <f t="shared" si="0"/>
        <v>10.3</v>
      </c>
    </row>
    <row r="9" spans="1:9" x14ac:dyDescent="0.2">
      <c r="A9" s="40" t="s">
        <v>19</v>
      </c>
      <c r="B9" s="41" t="s">
        <v>20</v>
      </c>
      <c r="C9" s="41" t="s">
        <v>18</v>
      </c>
      <c r="D9" s="65"/>
      <c r="E9" s="66"/>
      <c r="F9" s="66"/>
      <c r="G9" s="65"/>
      <c r="H9" s="28">
        <v>10.3</v>
      </c>
      <c r="I9" s="67">
        <f t="shared" si="0"/>
        <v>10.3</v>
      </c>
    </row>
    <row r="10" spans="1:9" x14ac:dyDescent="0.2">
      <c r="A10" s="40" t="s">
        <v>21</v>
      </c>
      <c r="B10" s="41" t="s">
        <v>22</v>
      </c>
      <c r="C10" s="41" t="s">
        <v>18</v>
      </c>
      <c r="D10" s="65"/>
      <c r="E10" s="66"/>
      <c r="F10" s="66"/>
      <c r="G10" s="65"/>
      <c r="H10" s="28">
        <v>10.3</v>
      </c>
      <c r="I10" s="67">
        <f t="shared" si="0"/>
        <v>10.3</v>
      </c>
    </row>
    <row r="11" spans="1:9" x14ac:dyDescent="0.2">
      <c r="A11" s="40" t="s">
        <v>23</v>
      </c>
      <c r="B11" s="41" t="s">
        <v>24</v>
      </c>
      <c r="C11" s="41" t="s">
        <v>25</v>
      </c>
      <c r="D11" s="65"/>
      <c r="E11" s="66"/>
      <c r="F11" s="66"/>
      <c r="G11" s="65"/>
      <c r="H11" s="28">
        <v>10.9</v>
      </c>
      <c r="I11" s="67">
        <f t="shared" si="0"/>
        <v>10.9</v>
      </c>
    </row>
    <row r="12" spans="1:9" x14ac:dyDescent="0.2">
      <c r="A12" s="40" t="s">
        <v>26</v>
      </c>
      <c r="B12" s="41" t="s">
        <v>27</v>
      </c>
      <c r="C12" s="41" t="s">
        <v>25</v>
      </c>
      <c r="D12" s="65"/>
      <c r="E12" s="66"/>
      <c r="F12" s="66"/>
      <c r="G12" s="65"/>
      <c r="H12" s="28">
        <v>10.9</v>
      </c>
      <c r="I12" s="67">
        <f t="shared" si="0"/>
        <v>10.9</v>
      </c>
    </row>
    <row r="13" spans="1:9" x14ac:dyDescent="0.2">
      <c r="A13" s="40" t="s">
        <v>28</v>
      </c>
      <c r="B13" s="41" t="s">
        <v>29</v>
      </c>
      <c r="C13" s="41" t="s">
        <v>30</v>
      </c>
      <c r="D13" s="65"/>
      <c r="E13" s="66"/>
      <c r="F13" s="66"/>
      <c r="G13" s="65"/>
      <c r="H13" s="28">
        <v>7.3</v>
      </c>
      <c r="I13" s="67">
        <f t="shared" si="0"/>
        <v>7.3</v>
      </c>
    </row>
    <row r="14" spans="1:9" x14ac:dyDescent="0.2">
      <c r="A14" s="40" t="s">
        <v>31</v>
      </c>
      <c r="B14" s="41" t="s">
        <v>32</v>
      </c>
      <c r="C14" s="41" t="s">
        <v>30</v>
      </c>
      <c r="D14" s="65"/>
      <c r="E14" s="66"/>
      <c r="F14" s="66"/>
      <c r="G14" s="65"/>
      <c r="H14" s="28">
        <v>7.3</v>
      </c>
      <c r="I14" s="67">
        <f t="shared" si="0"/>
        <v>7.3</v>
      </c>
    </row>
    <row r="15" spans="1:9" x14ac:dyDescent="0.2">
      <c r="A15" s="40" t="s">
        <v>33</v>
      </c>
      <c r="B15" s="41" t="s">
        <v>34</v>
      </c>
      <c r="C15" s="41" t="s">
        <v>30</v>
      </c>
      <c r="D15" s="65"/>
      <c r="E15" s="66"/>
      <c r="F15" s="66"/>
      <c r="G15" s="65"/>
      <c r="H15" s="28">
        <v>7.3</v>
      </c>
      <c r="I15" s="67">
        <f t="shared" si="0"/>
        <v>7.3</v>
      </c>
    </row>
    <row r="16" spans="1:9" x14ac:dyDescent="0.2">
      <c r="A16" s="40" t="s">
        <v>35</v>
      </c>
      <c r="B16" s="41" t="s">
        <v>36</v>
      </c>
      <c r="C16" s="41" t="s">
        <v>37</v>
      </c>
      <c r="D16" s="65"/>
      <c r="E16" s="66"/>
      <c r="F16" s="66"/>
      <c r="G16" s="65"/>
      <c r="H16" s="28">
        <v>11.4</v>
      </c>
      <c r="I16" s="67">
        <f t="shared" si="0"/>
        <v>11.4</v>
      </c>
    </row>
    <row r="17" spans="1:9" x14ac:dyDescent="0.2">
      <c r="A17" s="40" t="s">
        <v>38</v>
      </c>
      <c r="B17" s="41" t="s">
        <v>39</v>
      </c>
      <c r="C17" s="41" t="s">
        <v>37</v>
      </c>
      <c r="D17" s="65"/>
      <c r="E17" s="66"/>
      <c r="F17" s="66"/>
      <c r="G17" s="65"/>
      <c r="H17" s="28">
        <v>11.4</v>
      </c>
      <c r="I17" s="67">
        <f t="shared" si="0"/>
        <v>11.4</v>
      </c>
    </row>
    <row r="18" spans="1:9" x14ac:dyDescent="0.2">
      <c r="A18" s="40" t="s">
        <v>40</v>
      </c>
      <c r="B18" s="41" t="s">
        <v>41</v>
      </c>
      <c r="C18" s="41" t="s">
        <v>37</v>
      </c>
      <c r="D18" s="65"/>
      <c r="E18" s="66"/>
      <c r="F18" s="66"/>
      <c r="G18" s="65"/>
      <c r="H18" s="28">
        <v>11.4</v>
      </c>
      <c r="I18" s="67">
        <f t="shared" si="0"/>
        <v>11.4</v>
      </c>
    </row>
    <row r="19" spans="1:9" x14ac:dyDescent="0.2">
      <c r="A19" s="40" t="s">
        <v>42</v>
      </c>
      <c r="B19" s="41" t="s">
        <v>43</v>
      </c>
      <c r="C19" s="41" t="s">
        <v>44</v>
      </c>
      <c r="D19" s="65">
        <v>6.02</v>
      </c>
      <c r="E19" s="66"/>
      <c r="F19" s="59" t="s">
        <v>334</v>
      </c>
      <c r="G19" s="65">
        <f t="shared" ref="G19:G66" si="1">AVERAGE(D19,E19)</f>
        <v>6.02</v>
      </c>
      <c r="H19" s="28">
        <v>9.3000000000000007</v>
      </c>
      <c r="I19" s="67">
        <f t="shared" si="0"/>
        <v>7.66</v>
      </c>
    </row>
    <row r="20" spans="1:9" x14ac:dyDescent="0.2">
      <c r="A20" s="40" t="s">
        <v>45</v>
      </c>
      <c r="B20" s="42" t="s">
        <v>46</v>
      </c>
      <c r="C20" s="41" t="s">
        <v>47</v>
      </c>
      <c r="D20" s="65">
        <v>6.43</v>
      </c>
      <c r="E20" s="66"/>
      <c r="F20" s="59" t="s">
        <v>334</v>
      </c>
      <c r="G20" s="65">
        <f t="shared" si="1"/>
        <v>6.43</v>
      </c>
      <c r="H20" s="28">
        <v>9.3000000000000007</v>
      </c>
      <c r="I20" s="67">
        <f t="shared" si="0"/>
        <v>7.8650000000000002</v>
      </c>
    </row>
    <row r="21" spans="1:9" x14ac:dyDescent="0.2">
      <c r="A21" s="40" t="s">
        <v>48</v>
      </c>
      <c r="B21" s="41" t="s">
        <v>49</v>
      </c>
      <c r="C21" s="41" t="s">
        <v>50</v>
      </c>
      <c r="D21" s="65">
        <v>6.11</v>
      </c>
      <c r="E21" s="66"/>
      <c r="F21" s="59" t="s">
        <v>334</v>
      </c>
      <c r="G21" s="65">
        <f t="shared" si="1"/>
        <v>6.11</v>
      </c>
      <c r="H21" s="28">
        <v>6.4</v>
      </c>
      <c r="I21" s="67">
        <f t="shared" si="0"/>
        <v>6.2550000000000008</v>
      </c>
    </row>
    <row r="22" spans="1:9" x14ac:dyDescent="0.2">
      <c r="A22" s="40" t="s">
        <v>51</v>
      </c>
      <c r="B22" s="41" t="s">
        <v>52</v>
      </c>
      <c r="C22" s="41" t="s">
        <v>53</v>
      </c>
      <c r="D22" s="65">
        <v>6.873333333333334</v>
      </c>
      <c r="E22" s="66"/>
      <c r="F22" s="59" t="s">
        <v>334</v>
      </c>
      <c r="G22" s="65">
        <f t="shared" si="1"/>
        <v>6.873333333333334</v>
      </c>
      <c r="H22" s="28">
        <v>6.4</v>
      </c>
      <c r="I22" s="67">
        <f t="shared" si="0"/>
        <v>6.6366666666666667</v>
      </c>
    </row>
    <row r="23" spans="1:9" x14ac:dyDescent="0.2">
      <c r="A23" s="40" t="s">
        <v>54</v>
      </c>
      <c r="B23" s="41" t="s">
        <v>55</v>
      </c>
      <c r="C23" s="41" t="s">
        <v>56</v>
      </c>
      <c r="D23" s="65">
        <v>5.84</v>
      </c>
      <c r="E23" s="66"/>
      <c r="F23" s="59" t="s">
        <v>334</v>
      </c>
      <c r="G23" s="65">
        <f t="shared" si="1"/>
        <v>5.84</v>
      </c>
      <c r="H23" s="28">
        <v>5.8</v>
      </c>
      <c r="I23" s="67">
        <f t="shared" si="0"/>
        <v>5.82</v>
      </c>
    </row>
    <row r="24" spans="1:9" x14ac:dyDescent="0.2">
      <c r="A24" s="40" t="s">
        <v>57</v>
      </c>
      <c r="B24" s="41" t="s">
        <v>58</v>
      </c>
      <c r="C24" s="41" t="s">
        <v>59</v>
      </c>
      <c r="D24" s="65">
        <v>6.4</v>
      </c>
      <c r="E24" s="66"/>
      <c r="F24" s="59" t="s">
        <v>334</v>
      </c>
      <c r="G24" s="65">
        <f t="shared" si="1"/>
        <v>6.4</v>
      </c>
      <c r="H24" s="28">
        <v>6.4</v>
      </c>
      <c r="I24" s="67">
        <f t="shared" si="0"/>
        <v>6.4</v>
      </c>
    </row>
    <row r="25" spans="1:9" x14ac:dyDescent="0.2">
      <c r="A25" s="40" t="s">
        <v>60</v>
      </c>
      <c r="B25" s="41" t="s">
        <v>61</v>
      </c>
      <c r="C25" s="41" t="s">
        <v>62</v>
      </c>
      <c r="D25" s="65">
        <v>5.29</v>
      </c>
      <c r="E25" s="66"/>
      <c r="F25" s="59" t="s">
        <v>334</v>
      </c>
      <c r="G25" s="65">
        <f t="shared" si="1"/>
        <v>5.29</v>
      </c>
      <c r="H25" s="28">
        <v>4.8</v>
      </c>
      <c r="I25" s="67">
        <f t="shared" si="0"/>
        <v>5.0449999999999999</v>
      </c>
    </row>
    <row r="26" spans="1:9" x14ac:dyDescent="0.2">
      <c r="A26" s="40" t="s">
        <v>63</v>
      </c>
      <c r="B26" s="41" t="s">
        <v>64</v>
      </c>
      <c r="C26" s="41" t="s">
        <v>65</v>
      </c>
      <c r="D26" s="65"/>
      <c r="E26" s="66"/>
      <c r="F26" s="66"/>
      <c r="G26" s="65"/>
      <c r="H26" s="28">
        <v>4.9000000000000004</v>
      </c>
      <c r="I26" s="67">
        <f t="shared" si="0"/>
        <v>4.9000000000000004</v>
      </c>
    </row>
    <row r="27" spans="1:9" x14ac:dyDescent="0.2">
      <c r="A27" s="40" t="s">
        <v>66</v>
      </c>
      <c r="B27" s="41" t="s">
        <v>67</v>
      </c>
      <c r="C27" s="41" t="s">
        <v>294</v>
      </c>
      <c r="D27" s="65"/>
      <c r="E27" s="66"/>
      <c r="F27" s="66"/>
      <c r="G27" s="65"/>
      <c r="H27" s="28">
        <v>10.1</v>
      </c>
      <c r="I27" s="67">
        <f t="shared" si="0"/>
        <v>10.1</v>
      </c>
    </row>
    <row r="28" spans="1:9" x14ac:dyDescent="0.2">
      <c r="A28" s="40" t="s">
        <v>68</v>
      </c>
      <c r="B28" s="30" t="s">
        <v>69</v>
      </c>
      <c r="C28" s="41" t="s">
        <v>293</v>
      </c>
      <c r="D28" s="65"/>
      <c r="E28" s="66"/>
      <c r="F28" s="66"/>
      <c r="G28" s="65"/>
      <c r="H28" s="28">
        <v>4.5999999999999996</v>
      </c>
      <c r="I28" s="67">
        <f t="shared" si="0"/>
        <v>4.5999999999999996</v>
      </c>
    </row>
    <row r="29" spans="1:9" x14ac:dyDescent="0.2">
      <c r="A29" s="40" t="s">
        <v>70</v>
      </c>
      <c r="B29" s="30" t="s">
        <v>71</v>
      </c>
      <c r="C29" s="41" t="s">
        <v>72</v>
      </c>
      <c r="D29" s="65">
        <v>5.73</v>
      </c>
      <c r="E29" s="66"/>
      <c r="F29" s="59" t="s">
        <v>334</v>
      </c>
      <c r="G29" s="65">
        <f t="shared" si="1"/>
        <v>5.73</v>
      </c>
      <c r="H29" s="28">
        <v>9.4</v>
      </c>
      <c r="I29" s="67">
        <f t="shared" si="0"/>
        <v>7.5650000000000004</v>
      </c>
    </row>
    <row r="30" spans="1:9" x14ac:dyDescent="0.2">
      <c r="A30" s="40" t="s">
        <v>73</v>
      </c>
      <c r="B30" s="30" t="s">
        <v>74</v>
      </c>
      <c r="C30" s="41" t="s">
        <v>75</v>
      </c>
      <c r="D30" s="65">
        <v>5.56</v>
      </c>
      <c r="E30" s="66"/>
      <c r="F30" s="59" t="s">
        <v>334</v>
      </c>
      <c r="G30" s="65">
        <f t="shared" si="1"/>
        <v>5.56</v>
      </c>
      <c r="H30" s="28">
        <v>5.6</v>
      </c>
      <c r="I30" s="67">
        <f t="shared" si="0"/>
        <v>5.58</v>
      </c>
    </row>
    <row r="31" spans="1:9" x14ac:dyDescent="0.2">
      <c r="A31" s="40" t="s">
        <v>76</v>
      </c>
      <c r="B31" s="30" t="s">
        <v>77</v>
      </c>
      <c r="C31" s="41" t="s">
        <v>75</v>
      </c>
      <c r="D31" s="65">
        <v>5.56</v>
      </c>
      <c r="E31" s="66"/>
      <c r="F31" s="59" t="s">
        <v>334</v>
      </c>
      <c r="G31" s="65">
        <f t="shared" si="1"/>
        <v>5.56</v>
      </c>
      <c r="H31" s="28">
        <v>5.6</v>
      </c>
      <c r="I31" s="67">
        <f t="shared" si="0"/>
        <v>5.58</v>
      </c>
    </row>
    <row r="32" spans="1:9" x14ac:dyDescent="0.2">
      <c r="A32" s="40" t="s">
        <v>78</v>
      </c>
      <c r="B32" s="30" t="s">
        <v>79</v>
      </c>
      <c r="C32" s="41" t="s">
        <v>80</v>
      </c>
      <c r="D32" s="65">
        <v>7.01</v>
      </c>
      <c r="E32" s="66"/>
      <c r="F32" s="59" t="s">
        <v>334</v>
      </c>
      <c r="G32" s="65">
        <f t="shared" si="1"/>
        <v>7.01</v>
      </c>
      <c r="H32" s="28">
        <v>7</v>
      </c>
      <c r="I32" s="67">
        <f t="shared" si="0"/>
        <v>7.0049999999999999</v>
      </c>
    </row>
    <row r="33" spans="1:9" x14ac:dyDescent="0.2">
      <c r="A33" s="40" t="s">
        <v>81</v>
      </c>
      <c r="B33" s="30" t="s">
        <v>82</v>
      </c>
      <c r="C33" s="41" t="s">
        <v>83</v>
      </c>
      <c r="D33" s="65">
        <v>5.87</v>
      </c>
      <c r="E33" s="66"/>
      <c r="F33" s="59" t="s">
        <v>334</v>
      </c>
      <c r="G33" s="65">
        <f t="shared" si="1"/>
        <v>5.87</v>
      </c>
      <c r="H33" s="28">
        <v>5.9</v>
      </c>
      <c r="I33" s="67">
        <f t="shared" si="0"/>
        <v>5.8849999999999998</v>
      </c>
    </row>
    <row r="34" spans="1:9" x14ac:dyDescent="0.2">
      <c r="A34" s="40" t="s">
        <v>84</v>
      </c>
      <c r="B34" s="30" t="s">
        <v>85</v>
      </c>
      <c r="C34" s="41" t="s">
        <v>86</v>
      </c>
      <c r="D34" s="65">
        <v>5.54</v>
      </c>
      <c r="E34" s="66"/>
      <c r="F34" s="59" t="s">
        <v>334</v>
      </c>
      <c r="G34" s="65">
        <f t="shared" si="1"/>
        <v>5.54</v>
      </c>
      <c r="H34" s="28">
        <v>5.5</v>
      </c>
      <c r="I34" s="67">
        <f t="shared" ref="I34:I51" si="2">AVERAGE(G34,H34)</f>
        <v>5.52</v>
      </c>
    </row>
    <row r="35" spans="1:9" x14ac:dyDescent="0.2">
      <c r="A35" s="40" t="s">
        <v>87</v>
      </c>
      <c r="B35" s="30" t="s">
        <v>88</v>
      </c>
      <c r="C35" s="41" t="s">
        <v>89</v>
      </c>
      <c r="D35" s="65">
        <v>5.92</v>
      </c>
      <c r="E35" s="66"/>
      <c r="F35" s="59" t="s">
        <v>334</v>
      </c>
      <c r="G35" s="65">
        <f t="shared" si="1"/>
        <v>5.92</v>
      </c>
      <c r="H35" s="28">
        <v>9.9</v>
      </c>
      <c r="I35" s="67">
        <f t="shared" si="2"/>
        <v>7.91</v>
      </c>
    </row>
    <row r="36" spans="1:9" x14ac:dyDescent="0.2">
      <c r="A36" s="40" t="s">
        <v>90</v>
      </c>
      <c r="B36" s="30" t="s">
        <v>91</v>
      </c>
      <c r="C36" s="41" t="s">
        <v>92</v>
      </c>
      <c r="D36" s="65">
        <v>5.7733333333333334</v>
      </c>
      <c r="E36" s="66"/>
      <c r="F36" s="59" t="s">
        <v>334</v>
      </c>
      <c r="G36" s="65">
        <f t="shared" si="1"/>
        <v>5.7733333333333334</v>
      </c>
      <c r="H36" s="28">
        <v>5.6</v>
      </c>
      <c r="I36" s="67">
        <f t="shared" si="2"/>
        <v>5.6866666666666665</v>
      </c>
    </row>
    <row r="37" spans="1:9" x14ac:dyDescent="0.2">
      <c r="A37" s="40" t="s">
        <v>93</v>
      </c>
      <c r="B37" s="30" t="s">
        <v>94</v>
      </c>
      <c r="C37" s="41" t="s">
        <v>95</v>
      </c>
      <c r="D37" s="65">
        <v>6.29</v>
      </c>
      <c r="E37" s="66"/>
      <c r="F37" s="59" t="s">
        <v>334</v>
      </c>
      <c r="G37" s="65">
        <f t="shared" si="1"/>
        <v>6.29</v>
      </c>
      <c r="H37" s="28">
        <v>6.29</v>
      </c>
      <c r="I37" s="67">
        <f t="shared" si="2"/>
        <v>6.29</v>
      </c>
    </row>
    <row r="38" spans="1:9" x14ac:dyDescent="0.2">
      <c r="A38" s="40" t="s">
        <v>96</v>
      </c>
      <c r="B38" s="30" t="s">
        <v>97</v>
      </c>
      <c r="C38" s="41" t="s">
        <v>95</v>
      </c>
      <c r="D38" s="65">
        <v>6.29</v>
      </c>
      <c r="E38" s="66"/>
      <c r="F38" s="59" t="s">
        <v>334</v>
      </c>
      <c r="G38" s="65">
        <f t="shared" si="1"/>
        <v>6.29</v>
      </c>
      <c r="H38" s="28">
        <v>6.3</v>
      </c>
      <c r="I38" s="67">
        <f t="shared" si="2"/>
        <v>6.2949999999999999</v>
      </c>
    </row>
    <row r="39" spans="1:9" x14ac:dyDescent="0.2">
      <c r="A39" s="40" t="s">
        <v>98</v>
      </c>
      <c r="B39" s="30" t="s">
        <v>99</v>
      </c>
      <c r="C39" s="41" t="s">
        <v>295</v>
      </c>
      <c r="D39" s="65"/>
      <c r="E39" s="66"/>
      <c r="F39" s="59"/>
      <c r="G39" s="65"/>
      <c r="H39" s="28">
        <v>5.5</v>
      </c>
      <c r="I39" s="67">
        <f t="shared" si="2"/>
        <v>5.5</v>
      </c>
    </row>
    <row r="40" spans="1:9" x14ac:dyDescent="0.2">
      <c r="A40" s="40" t="s">
        <v>100</v>
      </c>
      <c r="B40" s="30" t="s">
        <v>101</v>
      </c>
      <c r="C40" s="41" t="s">
        <v>292</v>
      </c>
      <c r="D40" s="65"/>
      <c r="E40" s="66"/>
      <c r="F40" s="66"/>
      <c r="G40" s="65"/>
      <c r="H40" s="28">
        <v>5.6</v>
      </c>
      <c r="I40" s="67">
        <f t="shared" si="2"/>
        <v>5.6</v>
      </c>
    </row>
    <row r="41" spans="1:9" x14ac:dyDescent="0.2">
      <c r="A41" s="40" t="s">
        <v>102</v>
      </c>
      <c r="B41" s="30" t="s">
        <v>103</v>
      </c>
      <c r="C41" s="41" t="s">
        <v>296</v>
      </c>
      <c r="D41" s="65"/>
      <c r="E41" s="66"/>
      <c r="F41" s="66"/>
      <c r="G41" s="65"/>
      <c r="H41" s="28">
        <v>6.8</v>
      </c>
      <c r="I41" s="67">
        <f t="shared" si="2"/>
        <v>6.8</v>
      </c>
    </row>
    <row r="42" spans="1:9" x14ac:dyDescent="0.2">
      <c r="A42" s="40" t="s">
        <v>104</v>
      </c>
      <c r="B42" s="30" t="s">
        <v>105</v>
      </c>
      <c r="C42" s="41" t="s">
        <v>297</v>
      </c>
      <c r="D42" s="65"/>
      <c r="E42" s="66"/>
      <c r="F42" s="66"/>
      <c r="G42" s="65"/>
      <c r="H42" s="28">
        <v>6.3</v>
      </c>
      <c r="I42" s="67">
        <f t="shared" si="2"/>
        <v>6.3</v>
      </c>
    </row>
    <row r="43" spans="1:9" x14ac:dyDescent="0.2">
      <c r="A43" s="40" t="s">
        <v>106</v>
      </c>
      <c r="B43" s="30" t="s">
        <v>107</v>
      </c>
      <c r="C43" s="41" t="s">
        <v>108</v>
      </c>
      <c r="D43" s="65"/>
      <c r="E43" s="66"/>
      <c r="F43" s="66"/>
      <c r="G43" s="65"/>
      <c r="H43" s="28">
        <v>8.1999999999999993</v>
      </c>
      <c r="I43" s="67">
        <f t="shared" si="2"/>
        <v>8.1999999999999993</v>
      </c>
    </row>
    <row r="44" spans="1:9" x14ac:dyDescent="0.2">
      <c r="A44" s="40" t="s">
        <v>109</v>
      </c>
      <c r="B44" s="30" t="s">
        <v>110</v>
      </c>
      <c r="C44" s="41" t="s">
        <v>111</v>
      </c>
      <c r="D44" s="65">
        <v>6.46</v>
      </c>
      <c r="E44" s="66"/>
      <c r="F44" s="59" t="s">
        <v>334</v>
      </c>
      <c r="G44" s="65">
        <f t="shared" si="1"/>
        <v>6.46</v>
      </c>
      <c r="H44" s="28">
        <v>5.0999999999999996</v>
      </c>
      <c r="I44" s="67">
        <f t="shared" si="2"/>
        <v>5.7799999999999994</v>
      </c>
    </row>
    <row r="45" spans="1:9" x14ac:dyDescent="0.2">
      <c r="A45" s="40" t="s">
        <v>112</v>
      </c>
      <c r="B45" s="30" t="s">
        <v>113</v>
      </c>
      <c r="C45" s="41" t="s">
        <v>291</v>
      </c>
      <c r="D45" s="65"/>
      <c r="E45" s="66"/>
      <c r="F45" s="66"/>
      <c r="G45" s="65"/>
      <c r="H45" s="28">
        <v>2.8</v>
      </c>
      <c r="I45" s="67">
        <f t="shared" si="2"/>
        <v>2.8</v>
      </c>
    </row>
    <row r="46" spans="1:9" x14ac:dyDescent="0.2">
      <c r="A46" s="40" t="s">
        <v>114</v>
      </c>
      <c r="B46" s="30" t="s">
        <v>115</v>
      </c>
      <c r="C46" s="41" t="s">
        <v>116</v>
      </c>
      <c r="D46" s="65"/>
      <c r="E46" s="66"/>
      <c r="F46" s="66"/>
      <c r="G46" s="65"/>
      <c r="H46" s="28">
        <v>4.8</v>
      </c>
      <c r="I46" s="67">
        <f t="shared" si="2"/>
        <v>4.8</v>
      </c>
    </row>
    <row r="47" spans="1:9" x14ac:dyDescent="0.2">
      <c r="A47" s="40" t="s">
        <v>117</v>
      </c>
      <c r="B47" s="30" t="s">
        <v>118</v>
      </c>
      <c r="C47" s="41" t="s">
        <v>290</v>
      </c>
      <c r="D47" s="65"/>
      <c r="E47" s="66"/>
      <c r="F47" s="66"/>
      <c r="G47" s="65"/>
      <c r="H47" s="28">
        <v>4.2</v>
      </c>
      <c r="I47" s="67">
        <f t="shared" si="2"/>
        <v>4.2</v>
      </c>
    </row>
    <row r="48" spans="1:9" x14ac:dyDescent="0.2">
      <c r="A48" s="40" t="s">
        <v>119</v>
      </c>
      <c r="B48" s="30" t="s">
        <v>120</v>
      </c>
      <c r="C48" s="41" t="s">
        <v>121</v>
      </c>
      <c r="D48" s="65">
        <v>6.81</v>
      </c>
      <c r="E48" s="66"/>
      <c r="F48" s="59" t="s">
        <v>334</v>
      </c>
      <c r="G48" s="65">
        <f t="shared" si="1"/>
        <v>6.81</v>
      </c>
      <c r="H48" s="28">
        <v>7.5</v>
      </c>
      <c r="I48" s="67">
        <f t="shared" si="2"/>
        <v>7.1549999999999994</v>
      </c>
    </row>
    <row r="49" spans="1:9" x14ac:dyDescent="0.2">
      <c r="A49" s="40" t="s">
        <v>122</v>
      </c>
      <c r="B49" s="42" t="s">
        <v>123</v>
      </c>
      <c r="C49" s="41" t="s">
        <v>124</v>
      </c>
      <c r="D49" s="65"/>
      <c r="E49" s="66"/>
      <c r="F49" s="66"/>
      <c r="G49" s="65"/>
      <c r="H49" s="28">
        <v>5.6</v>
      </c>
      <c r="I49" s="67">
        <f t="shared" si="2"/>
        <v>5.6</v>
      </c>
    </row>
    <row r="50" spans="1:9" x14ac:dyDescent="0.2">
      <c r="A50" s="40" t="s">
        <v>125</v>
      </c>
      <c r="B50" s="42" t="s">
        <v>126</v>
      </c>
      <c r="C50" s="41" t="s">
        <v>127</v>
      </c>
      <c r="D50" s="65"/>
      <c r="E50" s="66"/>
      <c r="F50" s="66"/>
      <c r="G50" s="65"/>
      <c r="H50" s="28">
        <v>6.8</v>
      </c>
      <c r="I50" s="67">
        <f t="shared" si="2"/>
        <v>6.8</v>
      </c>
    </row>
    <row r="51" spans="1:9" x14ac:dyDescent="0.2">
      <c r="A51" s="40" t="s">
        <v>128</v>
      </c>
      <c r="B51" s="42" t="s">
        <v>129</v>
      </c>
      <c r="C51" s="41" t="s">
        <v>130</v>
      </c>
      <c r="D51" s="65"/>
      <c r="E51" s="66"/>
      <c r="F51" s="66"/>
      <c r="G51" s="65"/>
      <c r="H51" s="28">
        <v>6.8</v>
      </c>
      <c r="I51" s="67">
        <f t="shared" si="2"/>
        <v>6.8</v>
      </c>
    </row>
    <row r="52" spans="1:9" x14ac:dyDescent="0.2">
      <c r="A52" s="40" t="s">
        <v>131</v>
      </c>
      <c r="B52" s="42" t="s">
        <v>132</v>
      </c>
      <c r="C52" s="41" t="s">
        <v>298</v>
      </c>
      <c r="D52" s="65"/>
      <c r="E52" s="66"/>
      <c r="F52" s="66"/>
      <c r="G52" s="65"/>
      <c r="H52" s="28"/>
      <c r="I52" s="67"/>
    </row>
    <row r="53" spans="1:9" x14ac:dyDescent="0.2">
      <c r="A53" s="40" t="s">
        <v>133</v>
      </c>
      <c r="B53" s="42" t="s">
        <v>134</v>
      </c>
      <c r="C53" s="41" t="s">
        <v>135</v>
      </c>
      <c r="D53" s="65">
        <v>5.91</v>
      </c>
      <c r="E53" s="66"/>
      <c r="F53" s="59" t="s">
        <v>334</v>
      </c>
      <c r="G53" s="65">
        <f t="shared" si="1"/>
        <v>5.91</v>
      </c>
      <c r="H53" s="28">
        <v>6.5</v>
      </c>
      <c r="I53" s="67">
        <f t="shared" ref="I53:I62" si="3">AVERAGE(G53,H53)</f>
        <v>6.2050000000000001</v>
      </c>
    </row>
    <row r="54" spans="1:9" x14ac:dyDescent="0.2">
      <c r="A54" s="40" t="s">
        <v>136</v>
      </c>
      <c r="B54" s="42" t="s">
        <v>137</v>
      </c>
      <c r="C54" s="41" t="s">
        <v>299</v>
      </c>
      <c r="D54" s="65"/>
      <c r="E54" s="66"/>
      <c r="F54" s="66"/>
      <c r="G54" s="65"/>
      <c r="H54" s="28">
        <v>6.3</v>
      </c>
      <c r="I54" s="67">
        <f t="shared" si="3"/>
        <v>6.3</v>
      </c>
    </row>
    <row r="55" spans="1:9" x14ac:dyDescent="0.2">
      <c r="A55" s="40" t="s">
        <v>138</v>
      </c>
      <c r="B55" s="42" t="s">
        <v>139</v>
      </c>
      <c r="C55" s="41" t="s">
        <v>284</v>
      </c>
      <c r="D55" s="65"/>
      <c r="E55" s="66"/>
      <c r="F55" s="66"/>
      <c r="G55" s="65"/>
      <c r="H55" s="28">
        <v>6.3</v>
      </c>
      <c r="I55" s="67">
        <f t="shared" si="3"/>
        <v>6.3</v>
      </c>
    </row>
    <row r="56" spans="1:9" x14ac:dyDescent="0.2">
      <c r="A56" s="40" t="s">
        <v>140</v>
      </c>
      <c r="B56" s="42" t="s">
        <v>141</v>
      </c>
      <c r="C56" s="41" t="s">
        <v>300</v>
      </c>
      <c r="D56" s="65"/>
      <c r="E56" s="66"/>
      <c r="F56" s="66"/>
      <c r="G56" s="65"/>
      <c r="H56" s="28">
        <v>5.5</v>
      </c>
      <c r="I56" s="67">
        <f t="shared" si="3"/>
        <v>5.5</v>
      </c>
    </row>
    <row r="57" spans="1:9" x14ac:dyDescent="0.2">
      <c r="A57" s="40" t="s">
        <v>142</v>
      </c>
      <c r="B57" s="42" t="s">
        <v>143</v>
      </c>
      <c r="C57" s="41" t="s">
        <v>144</v>
      </c>
      <c r="D57" s="65"/>
      <c r="E57" s="66"/>
      <c r="F57" s="66"/>
      <c r="G57" s="65"/>
      <c r="H57" s="28">
        <v>6</v>
      </c>
      <c r="I57" s="67">
        <f t="shared" si="3"/>
        <v>6</v>
      </c>
    </row>
    <row r="58" spans="1:9" x14ac:dyDescent="0.2">
      <c r="A58" s="40" t="s">
        <v>145</v>
      </c>
      <c r="B58" s="42" t="s">
        <v>146</v>
      </c>
      <c r="C58" s="41" t="s">
        <v>301</v>
      </c>
      <c r="D58" s="65"/>
      <c r="E58" s="66">
        <v>9.5</v>
      </c>
      <c r="F58" s="59" t="s">
        <v>360</v>
      </c>
      <c r="G58" s="65">
        <f t="shared" si="1"/>
        <v>9.5</v>
      </c>
      <c r="H58" s="28">
        <v>6</v>
      </c>
      <c r="I58" s="67">
        <f t="shared" si="3"/>
        <v>7.75</v>
      </c>
    </row>
    <row r="59" spans="1:9" x14ac:dyDescent="0.2">
      <c r="A59" s="40" t="s">
        <v>147</v>
      </c>
      <c r="B59" s="42" t="s">
        <v>148</v>
      </c>
      <c r="C59" s="41" t="s">
        <v>302</v>
      </c>
      <c r="D59" s="65"/>
      <c r="E59" s="66">
        <v>11</v>
      </c>
      <c r="F59" s="59" t="s">
        <v>360</v>
      </c>
      <c r="G59" s="65">
        <f t="shared" si="1"/>
        <v>11</v>
      </c>
      <c r="H59" s="28">
        <v>6.4</v>
      </c>
      <c r="I59" s="67">
        <f t="shared" si="3"/>
        <v>8.6999999999999993</v>
      </c>
    </row>
    <row r="60" spans="1:9" x14ac:dyDescent="0.2">
      <c r="A60" s="40" t="s">
        <v>149</v>
      </c>
      <c r="B60" s="42" t="s">
        <v>150</v>
      </c>
      <c r="C60" s="41" t="s">
        <v>151</v>
      </c>
      <c r="D60" s="65"/>
      <c r="E60" s="66"/>
      <c r="F60" s="66"/>
      <c r="G60" s="65"/>
      <c r="H60" s="28">
        <v>6</v>
      </c>
      <c r="I60" s="67">
        <f t="shared" si="3"/>
        <v>6</v>
      </c>
    </row>
    <row r="61" spans="1:9" x14ac:dyDescent="0.2">
      <c r="A61" s="40" t="s">
        <v>152</v>
      </c>
      <c r="B61" s="42" t="s">
        <v>153</v>
      </c>
      <c r="C61" s="41" t="s">
        <v>151</v>
      </c>
      <c r="D61" s="65"/>
      <c r="E61" s="66"/>
      <c r="F61" s="66"/>
      <c r="G61" s="65"/>
      <c r="H61" s="28">
        <v>6</v>
      </c>
      <c r="I61" s="67">
        <f t="shared" si="3"/>
        <v>6</v>
      </c>
    </row>
    <row r="62" spans="1:9" x14ac:dyDescent="0.2">
      <c r="A62" s="40" t="s">
        <v>154</v>
      </c>
      <c r="B62" s="42" t="s">
        <v>155</v>
      </c>
      <c r="C62" s="41" t="s">
        <v>151</v>
      </c>
      <c r="D62" s="65"/>
      <c r="E62" s="66"/>
      <c r="F62" s="66"/>
      <c r="G62" s="65"/>
      <c r="H62" s="28">
        <v>6</v>
      </c>
      <c r="I62" s="67">
        <f t="shared" si="3"/>
        <v>6</v>
      </c>
    </row>
    <row r="63" spans="1:9" x14ac:dyDescent="0.2">
      <c r="A63" s="40" t="s">
        <v>156</v>
      </c>
      <c r="B63" s="42" t="s">
        <v>157</v>
      </c>
      <c r="C63" s="41" t="s">
        <v>158</v>
      </c>
      <c r="D63" s="65"/>
      <c r="E63" s="66"/>
      <c r="F63" s="66"/>
      <c r="G63" s="65"/>
      <c r="H63" s="28"/>
      <c r="I63" s="67"/>
    </row>
    <row r="64" spans="1:9" x14ac:dyDescent="0.2">
      <c r="A64" s="40" t="s">
        <v>159</v>
      </c>
      <c r="B64" s="42" t="s">
        <v>160</v>
      </c>
      <c r="C64" s="41" t="s">
        <v>161</v>
      </c>
      <c r="D64" s="65">
        <v>4.6399999999999997</v>
      </c>
      <c r="E64" s="66"/>
      <c r="F64" s="59" t="s">
        <v>334</v>
      </c>
      <c r="G64" s="65">
        <f t="shared" si="1"/>
        <v>4.6399999999999997</v>
      </c>
      <c r="H64" s="28">
        <v>9.1</v>
      </c>
      <c r="I64" s="67">
        <f t="shared" ref="I64:I109" si="4">AVERAGE(G64,H64)</f>
        <v>6.8699999999999992</v>
      </c>
    </row>
    <row r="65" spans="1:9" x14ac:dyDescent="0.2">
      <c r="A65" s="40" t="s">
        <v>162</v>
      </c>
      <c r="B65" s="42" t="s">
        <v>163</v>
      </c>
      <c r="C65" s="41" t="s">
        <v>304</v>
      </c>
      <c r="D65" s="65"/>
      <c r="E65" s="66"/>
      <c r="F65" s="66"/>
      <c r="G65" s="65"/>
      <c r="H65" s="28">
        <v>6.2</v>
      </c>
      <c r="I65" s="67">
        <f t="shared" si="4"/>
        <v>6.2</v>
      </c>
    </row>
    <row r="66" spans="1:9" x14ac:dyDescent="0.2">
      <c r="A66" s="40" t="s">
        <v>164</v>
      </c>
      <c r="B66" s="42" t="s">
        <v>165</v>
      </c>
      <c r="C66" s="41" t="s">
        <v>166</v>
      </c>
      <c r="D66" s="65">
        <v>4.71</v>
      </c>
      <c r="E66" s="66"/>
      <c r="F66" s="59" t="s">
        <v>334</v>
      </c>
      <c r="G66" s="65">
        <f t="shared" si="1"/>
        <v>4.71</v>
      </c>
      <c r="H66" s="28">
        <v>8.1</v>
      </c>
      <c r="I66" s="67">
        <f t="shared" si="4"/>
        <v>6.4049999999999994</v>
      </c>
    </row>
    <row r="67" spans="1:9" x14ac:dyDescent="0.2">
      <c r="A67" s="40" t="s">
        <v>167</v>
      </c>
      <c r="B67" s="42" t="s">
        <v>168</v>
      </c>
      <c r="C67" s="41" t="s">
        <v>305</v>
      </c>
      <c r="D67" s="65"/>
      <c r="E67" s="66"/>
      <c r="F67" s="66"/>
      <c r="G67" s="65"/>
      <c r="H67" s="28">
        <v>5.7</v>
      </c>
      <c r="I67" s="67">
        <f t="shared" si="4"/>
        <v>5.7</v>
      </c>
    </row>
    <row r="68" spans="1:9" x14ac:dyDescent="0.2">
      <c r="A68" s="40" t="s">
        <v>169</v>
      </c>
      <c r="B68" s="42" t="s">
        <v>170</v>
      </c>
      <c r="C68" s="41" t="s">
        <v>303</v>
      </c>
      <c r="D68" s="65"/>
      <c r="E68" s="66"/>
      <c r="F68" s="66"/>
      <c r="G68" s="65"/>
      <c r="H68" s="28">
        <v>3.3</v>
      </c>
      <c r="I68" s="67">
        <f t="shared" si="4"/>
        <v>3.3</v>
      </c>
    </row>
    <row r="69" spans="1:9" x14ac:dyDescent="0.2">
      <c r="A69" s="40" t="s">
        <v>171</v>
      </c>
      <c r="B69" s="42" t="s">
        <v>172</v>
      </c>
      <c r="C69" s="41" t="s">
        <v>173</v>
      </c>
      <c r="D69" s="65">
        <v>6.51</v>
      </c>
      <c r="E69" s="66"/>
      <c r="F69" s="59" t="s">
        <v>334</v>
      </c>
      <c r="G69" s="65">
        <f t="shared" ref="G69:G95" si="5">AVERAGE(D69,E69)</f>
        <v>6.51</v>
      </c>
      <c r="H69" s="28">
        <v>5.9</v>
      </c>
      <c r="I69" s="67">
        <f t="shared" si="4"/>
        <v>6.2050000000000001</v>
      </c>
    </row>
    <row r="70" spans="1:9" x14ac:dyDescent="0.2">
      <c r="A70" s="40" t="s">
        <v>174</v>
      </c>
      <c r="B70" s="42" t="s">
        <v>175</v>
      </c>
      <c r="C70" s="41" t="s">
        <v>176</v>
      </c>
      <c r="D70" s="65">
        <v>6.08</v>
      </c>
      <c r="E70" s="66"/>
      <c r="F70" s="59" t="s">
        <v>334</v>
      </c>
      <c r="G70" s="65">
        <f t="shared" si="5"/>
        <v>6.08</v>
      </c>
      <c r="H70" s="28">
        <v>7.54</v>
      </c>
      <c r="I70" s="67">
        <f t="shared" si="4"/>
        <v>6.8100000000000005</v>
      </c>
    </row>
    <row r="71" spans="1:9" x14ac:dyDescent="0.2">
      <c r="A71" s="40" t="s">
        <v>177</v>
      </c>
      <c r="B71" s="42" t="s">
        <v>178</v>
      </c>
      <c r="C71" s="42" t="s">
        <v>179</v>
      </c>
      <c r="D71" s="65">
        <v>5.71</v>
      </c>
      <c r="E71" s="66"/>
      <c r="F71" s="59" t="s">
        <v>334</v>
      </c>
      <c r="G71" s="65">
        <f t="shared" si="5"/>
        <v>5.71</v>
      </c>
      <c r="H71" s="28">
        <v>7.1</v>
      </c>
      <c r="I71" s="67">
        <f t="shared" si="4"/>
        <v>6.4049999999999994</v>
      </c>
    </row>
    <row r="72" spans="1:9" x14ac:dyDescent="0.2">
      <c r="A72" s="40" t="s">
        <v>180</v>
      </c>
      <c r="B72" s="41" t="s">
        <v>181</v>
      </c>
      <c r="C72" s="41" t="s">
        <v>182</v>
      </c>
      <c r="D72" s="65">
        <v>6.65</v>
      </c>
      <c r="E72" s="66"/>
      <c r="F72" s="59" t="s">
        <v>334</v>
      </c>
      <c r="G72" s="65">
        <f t="shared" si="5"/>
        <v>6.65</v>
      </c>
      <c r="H72" s="28">
        <v>6.8</v>
      </c>
      <c r="I72" s="67">
        <f t="shared" si="4"/>
        <v>6.7249999999999996</v>
      </c>
    </row>
    <row r="73" spans="1:9" x14ac:dyDescent="0.2">
      <c r="A73" s="40" t="s">
        <v>183</v>
      </c>
      <c r="B73" s="41" t="s">
        <v>184</v>
      </c>
      <c r="C73" s="41" t="s">
        <v>306</v>
      </c>
      <c r="D73" s="65"/>
      <c r="E73" s="66"/>
      <c r="F73" s="66"/>
      <c r="G73" s="65"/>
      <c r="H73" s="28">
        <v>6.4</v>
      </c>
      <c r="I73" s="67">
        <f t="shared" si="4"/>
        <v>6.4</v>
      </c>
    </row>
    <row r="74" spans="1:9" x14ac:dyDescent="0.2">
      <c r="A74" s="40" t="s">
        <v>185</v>
      </c>
      <c r="B74" s="41" t="s">
        <v>186</v>
      </c>
      <c r="C74" s="41" t="s">
        <v>187</v>
      </c>
      <c r="D74" s="65">
        <v>6.29</v>
      </c>
      <c r="E74" s="66"/>
      <c r="F74" s="59" t="s">
        <v>334</v>
      </c>
      <c r="G74" s="65">
        <f t="shared" si="5"/>
        <v>6.29</v>
      </c>
      <c r="H74" s="28">
        <v>6.7</v>
      </c>
      <c r="I74" s="67">
        <f t="shared" si="4"/>
        <v>6.4950000000000001</v>
      </c>
    </row>
    <row r="75" spans="1:9" x14ac:dyDescent="0.2">
      <c r="A75" s="40" t="s">
        <v>188</v>
      </c>
      <c r="B75" s="41" t="s">
        <v>189</v>
      </c>
      <c r="C75" s="41" t="s">
        <v>190</v>
      </c>
      <c r="D75" s="65">
        <v>6.44</v>
      </c>
      <c r="E75" s="66"/>
      <c r="F75" s="59" t="s">
        <v>334</v>
      </c>
      <c r="G75" s="65">
        <f t="shared" si="5"/>
        <v>6.44</v>
      </c>
      <c r="H75" s="28">
        <v>10.4</v>
      </c>
      <c r="I75" s="67">
        <f t="shared" si="4"/>
        <v>8.42</v>
      </c>
    </row>
    <row r="76" spans="1:9" x14ac:dyDescent="0.2">
      <c r="A76" s="40" t="s">
        <v>191</v>
      </c>
      <c r="B76" s="41" t="s">
        <v>192</v>
      </c>
      <c r="C76" s="41" t="s">
        <v>193</v>
      </c>
      <c r="D76" s="65">
        <v>6</v>
      </c>
      <c r="E76" s="66"/>
      <c r="F76" s="59" t="s">
        <v>334</v>
      </c>
      <c r="G76" s="65">
        <f t="shared" si="5"/>
        <v>6</v>
      </c>
      <c r="H76" s="28">
        <v>2</v>
      </c>
      <c r="I76" s="67">
        <f t="shared" si="4"/>
        <v>4</v>
      </c>
    </row>
    <row r="77" spans="1:9" x14ac:dyDescent="0.2">
      <c r="A77" s="40" t="s">
        <v>194</v>
      </c>
      <c r="B77" s="41" t="s">
        <v>195</v>
      </c>
      <c r="C77" s="41" t="s">
        <v>196</v>
      </c>
      <c r="D77" s="65"/>
      <c r="E77" s="66"/>
      <c r="F77" s="66"/>
      <c r="G77" s="65"/>
      <c r="H77" s="28">
        <v>5.9</v>
      </c>
      <c r="I77" s="67">
        <f t="shared" si="4"/>
        <v>5.9</v>
      </c>
    </row>
    <row r="78" spans="1:9" x14ac:dyDescent="0.2">
      <c r="A78" s="40" t="s">
        <v>197</v>
      </c>
      <c r="B78" s="41" t="s">
        <v>198</v>
      </c>
      <c r="C78" s="41" t="s">
        <v>199</v>
      </c>
      <c r="D78" s="65"/>
      <c r="E78" s="66"/>
      <c r="F78" s="66"/>
      <c r="G78" s="65"/>
      <c r="H78" s="28">
        <v>5.2</v>
      </c>
      <c r="I78" s="67">
        <f t="shared" si="4"/>
        <v>5.2</v>
      </c>
    </row>
    <row r="79" spans="1:9" x14ac:dyDescent="0.2">
      <c r="A79" s="40" t="s">
        <v>200</v>
      </c>
      <c r="B79" s="41" t="s">
        <v>201</v>
      </c>
      <c r="C79" s="41" t="s">
        <v>202</v>
      </c>
      <c r="D79" s="65"/>
      <c r="E79" s="66"/>
      <c r="F79" s="66"/>
      <c r="G79" s="65"/>
      <c r="H79" s="28">
        <v>5.9</v>
      </c>
      <c r="I79" s="67">
        <f t="shared" si="4"/>
        <v>5.9</v>
      </c>
    </row>
    <row r="80" spans="1:9" x14ac:dyDescent="0.2">
      <c r="A80" s="40" t="s">
        <v>203</v>
      </c>
      <c r="B80" s="41" t="s">
        <v>204</v>
      </c>
      <c r="C80" s="41" t="s">
        <v>205</v>
      </c>
      <c r="D80" s="65"/>
      <c r="E80" s="66"/>
      <c r="F80" s="66"/>
      <c r="G80" s="65"/>
      <c r="H80" s="28">
        <v>6</v>
      </c>
      <c r="I80" s="67">
        <f t="shared" si="4"/>
        <v>6</v>
      </c>
    </row>
    <row r="81" spans="1:9" x14ac:dyDescent="0.2">
      <c r="A81" s="40" t="s">
        <v>206</v>
      </c>
      <c r="B81" s="41" t="s">
        <v>207</v>
      </c>
      <c r="C81" s="41" t="s">
        <v>208</v>
      </c>
      <c r="D81" s="65"/>
      <c r="E81" s="66"/>
      <c r="F81" s="66"/>
      <c r="G81" s="65"/>
      <c r="H81" s="28">
        <v>5.2</v>
      </c>
      <c r="I81" s="67">
        <f t="shared" si="4"/>
        <v>5.2</v>
      </c>
    </row>
    <row r="82" spans="1:9" x14ac:dyDescent="0.2">
      <c r="A82" s="40" t="s">
        <v>209</v>
      </c>
      <c r="B82" s="41" t="s">
        <v>210</v>
      </c>
      <c r="C82" s="41" t="s">
        <v>307</v>
      </c>
      <c r="D82" s="65"/>
      <c r="E82" s="66"/>
      <c r="F82" s="66"/>
      <c r="G82" s="65"/>
      <c r="H82" s="28">
        <v>5.7</v>
      </c>
      <c r="I82" s="67">
        <f t="shared" si="4"/>
        <v>5.7</v>
      </c>
    </row>
    <row r="83" spans="1:9" x14ac:dyDescent="0.2">
      <c r="A83" s="40" t="s">
        <v>211</v>
      </c>
      <c r="B83" s="41" t="s">
        <v>212</v>
      </c>
      <c r="C83" s="41" t="s">
        <v>213</v>
      </c>
      <c r="D83" s="65">
        <v>5.29</v>
      </c>
      <c r="E83" s="66"/>
      <c r="F83" s="59" t="s">
        <v>334</v>
      </c>
      <c r="G83" s="65">
        <f t="shared" si="5"/>
        <v>5.29</v>
      </c>
      <c r="H83" s="28">
        <v>5</v>
      </c>
      <c r="I83" s="67">
        <f t="shared" si="4"/>
        <v>5.1449999999999996</v>
      </c>
    </row>
    <row r="84" spans="1:9" x14ac:dyDescent="0.2">
      <c r="A84" s="40" t="s">
        <v>214</v>
      </c>
      <c r="B84" s="41" t="s">
        <v>215</v>
      </c>
      <c r="C84" s="41" t="s">
        <v>216</v>
      </c>
      <c r="D84" s="65"/>
      <c r="E84" s="66"/>
      <c r="F84" s="66"/>
      <c r="G84" s="65"/>
      <c r="H84" s="28">
        <v>5.9</v>
      </c>
      <c r="I84" s="67">
        <f t="shared" si="4"/>
        <v>5.9</v>
      </c>
    </row>
    <row r="85" spans="1:9" x14ac:dyDescent="0.2">
      <c r="A85" s="40" t="s">
        <v>217</v>
      </c>
      <c r="B85" s="41" t="s">
        <v>218</v>
      </c>
      <c r="C85" s="41" t="s">
        <v>289</v>
      </c>
      <c r="D85" s="65"/>
      <c r="E85" s="66"/>
      <c r="F85" s="66"/>
      <c r="G85" s="65"/>
      <c r="H85" s="28">
        <v>5.9</v>
      </c>
      <c r="I85" s="67">
        <f t="shared" si="4"/>
        <v>5.9</v>
      </c>
    </row>
    <row r="86" spans="1:9" x14ac:dyDescent="0.2">
      <c r="A86" s="40" t="s">
        <v>219</v>
      </c>
      <c r="B86" s="41" t="s">
        <v>220</v>
      </c>
      <c r="C86" s="41" t="s">
        <v>216</v>
      </c>
      <c r="D86" s="65"/>
      <c r="E86" s="66"/>
      <c r="F86" s="66"/>
      <c r="G86" s="65"/>
      <c r="H86" s="28">
        <v>5.9</v>
      </c>
      <c r="I86" s="67">
        <f t="shared" si="4"/>
        <v>5.9</v>
      </c>
    </row>
    <row r="87" spans="1:9" x14ac:dyDescent="0.2">
      <c r="A87" s="40" t="s">
        <v>221</v>
      </c>
      <c r="B87" s="41" t="s">
        <v>222</v>
      </c>
      <c r="C87" s="41" t="s">
        <v>223</v>
      </c>
      <c r="D87" s="65"/>
      <c r="E87" s="66"/>
      <c r="F87" s="66"/>
      <c r="G87" s="65"/>
      <c r="H87" s="28">
        <v>8.6</v>
      </c>
      <c r="I87" s="67">
        <f t="shared" si="4"/>
        <v>8.6</v>
      </c>
    </row>
    <row r="88" spans="1:9" x14ac:dyDescent="0.2">
      <c r="A88" s="40" t="s">
        <v>224</v>
      </c>
      <c r="B88" s="41" t="s">
        <v>225</v>
      </c>
      <c r="C88" s="41" t="s">
        <v>226</v>
      </c>
      <c r="D88" s="65"/>
      <c r="E88" s="66"/>
      <c r="F88" s="66"/>
      <c r="G88" s="65"/>
      <c r="H88" s="28">
        <v>9.6999999999999993</v>
      </c>
      <c r="I88" s="67">
        <f t="shared" si="4"/>
        <v>9.6999999999999993</v>
      </c>
    </row>
    <row r="89" spans="1:9" x14ac:dyDescent="0.2">
      <c r="A89" s="40" t="s">
        <v>227</v>
      </c>
      <c r="B89" s="41" t="s">
        <v>228</v>
      </c>
      <c r="C89" s="41" t="s">
        <v>226</v>
      </c>
      <c r="D89" s="65"/>
      <c r="E89" s="66"/>
      <c r="F89" s="66"/>
      <c r="G89" s="65"/>
      <c r="H89" s="28">
        <v>9.6999999999999993</v>
      </c>
      <c r="I89" s="67">
        <f t="shared" si="4"/>
        <v>9.6999999999999993</v>
      </c>
    </row>
    <row r="90" spans="1:9" x14ac:dyDescent="0.2">
      <c r="A90" s="40" t="s">
        <v>229</v>
      </c>
      <c r="B90" s="41" t="s">
        <v>230</v>
      </c>
      <c r="C90" s="41" t="s">
        <v>288</v>
      </c>
      <c r="D90" s="65"/>
      <c r="E90" s="66"/>
      <c r="F90" s="66"/>
      <c r="G90" s="65"/>
      <c r="H90" s="28">
        <v>6.5</v>
      </c>
      <c r="I90" s="67">
        <f t="shared" si="4"/>
        <v>6.5</v>
      </c>
    </row>
    <row r="91" spans="1:9" x14ac:dyDescent="0.2">
      <c r="A91" s="40" t="s">
        <v>231</v>
      </c>
      <c r="B91" s="41" t="s">
        <v>232</v>
      </c>
      <c r="C91" s="41" t="s">
        <v>233</v>
      </c>
      <c r="D91" s="65"/>
      <c r="E91" s="66"/>
      <c r="F91" s="66"/>
      <c r="G91" s="65"/>
      <c r="H91" s="28">
        <v>7</v>
      </c>
      <c r="I91" s="67">
        <f t="shared" si="4"/>
        <v>7</v>
      </c>
    </row>
    <row r="92" spans="1:9" x14ac:dyDescent="0.2">
      <c r="A92" s="40" t="s">
        <v>234</v>
      </c>
      <c r="B92" s="41" t="s">
        <v>235</v>
      </c>
      <c r="C92" s="41" t="s">
        <v>286</v>
      </c>
      <c r="D92" s="65"/>
      <c r="E92" s="66"/>
      <c r="F92" s="66"/>
      <c r="G92" s="65"/>
      <c r="H92" s="28">
        <v>10.4</v>
      </c>
      <c r="I92" s="67">
        <f t="shared" si="4"/>
        <v>10.4</v>
      </c>
    </row>
    <row r="93" spans="1:9" x14ac:dyDescent="0.2">
      <c r="A93" s="40" t="s">
        <v>236</v>
      </c>
      <c r="B93" s="41" t="s">
        <v>237</v>
      </c>
      <c r="C93" s="41" t="s">
        <v>287</v>
      </c>
      <c r="D93" s="65"/>
      <c r="E93" s="66"/>
      <c r="F93" s="66"/>
      <c r="G93" s="65"/>
      <c r="H93" s="28">
        <v>11.1</v>
      </c>
      <c r="I93" s="67">
        <f t="shared" si="4"/>
        <v>11.1</v>
      </c>
    </row>
    <row r="94" spans="1:9" x14ac:dyDescent="0.2">
      <c r="A94" s="40" t="s">
        <v>238</v>
      </c>
      <c r="B94" s="41" t="s">
        <v>239</v>
      </c>
      <c r="C94" s="41" t="s">
        <v>240</v>
      </c>
      <c r="D94" s="65">
        <v>5.87</v>
      </c>
      <c r="E94" s="66"/>
      <c r="F94" s="59" t="s">
        <v>334</v>
      </c>
      <c r="G94" s="65">
        <f t="shared" si="5"/>
        <v>5.87</v>
      </c>
      <c r="H94" s="28">
        <v>5.8</v>
      </c>
      <c r="I94" s="67">
        <f t="shared" si="4"/>
        <v>5.835</v>
      </c>
    </row>
    <row r="95" spans="1:9" x14ac:dyDescent="0.2">
      <c r="A95" s="40" t="s">
        <v>241</v>
      </c>
      <c r="B95" s="41" t="s">
        <v>242</v>
      </c>
      <c r="C95" s="41" t="s">
        <v>240</v>
      </c>
      <c r="D95" s="65">
        <v>5.87</v>
      </c>
      <c r="E95" s="66"/>
      <c r="F95" s="59" t="s">
        <v>334</v>
      </c>
      <c r="G95" s="65">
        <f t="shared" si="5"/>
        <v>5.87</v>
      </c>
      <c r="H95" s="28">
        <v>5.8</v>
      </c>
      <c r="I95" s="67">
        <f t="shared" si="4"/>
        <v>5.835</v>
      </c>
    </row>
    <row r="96" spans="1:9" x14ac:dyDescent="0.2">
      <c r="A96" s="40" t="s">
        <v>243</v>
      </c>
      <c r="B96" s="41" t="s">
        <v>244</v>
      </c>
      <c r="C96" s="41" t="s">
        <v>245</v>
      </c>
      <c r="D96" s="65"/>
      <c r="E96" s="66"/>
      <c r="F96" s="66"/>
      <c r="G96" s="65"/>
      <c r="H96" s="28">
        <v>4.5</v>
      </c>
      <c r="I96" s="67">
        <f t="shared" si="4"/>
        <v>4.5</v>
      </c>
    </row>
    <row r="97" spans="1:9" x14ac:dyDescent="0.2">
      <c r="A97" s="40" t="s">
        <v>246</v>
      </c>
      <c r="B97" s="41" t="s">
        <v>247</v>
      </c>
      <c r="C97" s="41" t="s">
        <v>248</v>
      </c>
      <c r="D97" s="65"/>
      <c r="E97" s="66"/>
      <c r="F97" s="66"/>
      <c r="G97" s="65"/>
      <c r="H97" s="28">
        <v>5.4</v>
      </c>
      <c r="I97" s="67">
        <f t="shared" si="4"/>
        <v>5.4</v>
      </c>
    </row>
    <row r="98" spans="1:9" x14ac:dyDescent="0.2">
      <c r="A98" s="40" t="s">
        <v>249</v>
      </c>
      <c r="B98" s="41" t="s">
        <v>250</v>
      </c>
      <c r="C98" s="41" t="s">
        <v>251</v>
      </c>
      <c r="D98" s="65"/>
      <c r="E98" s="66"/>
      <c r="F98" s="66"/>
      <c r="G98" s="65"/>
      <c r="H98" s="28">
        <v>4.5999999999999996</v>
      </c>
      <c r="I98" s="67">
        <f t="shared" si="4"/>
        <v>4.5999999999999996</v>
      </c>
    </row>
    <row r="99" spans="1:9" x14ac:dyDescent="0.2">
      <c r="A99" s="40" t="s">
        <v>252</v>
      </c>
      <c r="B99" s="41" t="s">
        <v>253</v>
      </c>
      <c r="C99" s="41" t="s">
        <v>254</v>
      </c>
      <c r="D99" s="65"/>
      <c r="E99" s="66"/>
      <c r="F99" s="66"/>
      <c r="G99" s="65"/>
      <c r="H99" s="28">
        <v>4.2</v>
      </c>
      <c r="I99" s="67">
        <f t="shared" si="4"/>
        <v>4.2</v>
      </c>
    </row>
    <row r="100" spans="1:9" x14ac:dyDescent="0.2">
      <c r="A100" s="40" t="s">
        <v>255</v>
      </c>
      <c r="B100" s="41" t="s">
        <v>256</v>
      </c>
      <c r="C100" s="41" t="s">
        <v>257</v>
      </c>
      <c r="D100" s="65"/>
      <c r="E100" s="66"/>
      <c r="F100" s="66"/>
      <c r="G100" s="65"/>
      <c r="H100" s="28">
        <v>5.9</v>
      </c>
      <c r="I100" s="67">
        <f t="shared" si="4"/>
        <v>5.9</v>
      </c>
    </row>
    <row r="101" spans="1:9" x14ac:dyDescent="0.2">
      <c r="A101" s="40" t="s">
        <v>258</v>
      </c>
      <c r="B101" s="41" t="s">
        <v>259</v>
      </c>
      <c r="C101" s="41" t="s">
        <v>260</v>
      </c>
      <c r="D101" s="65"/>
      <c r="E101" s="66"/>
      <c r="F101" s="66"/>
      <c r="G101" s="65"/>
      <c r="H101" s="28">
        <v>3.9</v>
      </c>
      <c r="I101" s="67">
        <f t="shared" si="4"/>
        <v>3.9</v>
      </c>
    </row>
    <row r="102" spans="1:9" x14ac:dyDescent="0.2">
      <c r="A102" s="40" t="s">
        <v>261</v>
      </c>
      <c r="B102" s="41" t="s">
        <v>262</v>
      </c>
      <c r="C102" s="41" t="s">
        <v>263</v>
      </c>
      <c r="D102" s="65"/>
      <c r="E102" s="66"/>
      <c r="F102" s="66"/>
      <c r="G102" s="65"/>
      <c r="H102" s="28">
        <v>4.7</v>
      </c>
      <c r="I102" s="67">
        <f t="shared" si="4"/>
        <v>4.7</v>
      </c>
    </row>
    <row r="103" spans="1:9" x14ac:dyDescent="0.2">
      <c r="A103" s="40" t="s">
        <v>264</v>
      </c>
      <c r="B103" s="41" t="s">
        <v>265</v>
      </c>
      <c r="C103" s="41" t="s">
        <v>263</v>
      </c>
      <c r="D103" s="65"/>
      <c r="E103" s="66"/>
      <c r="F103" s="66"/>
      <c r="G103" s="65"/>
      <c r="H103" s="28">
        <v>4.7</v>
      </c>
      <c r="I103" s="67">
        <f t="shared" si="4"/>
        <v>4.7</v>
      </c>
    </row>
    <row r="104" spans="1:9" x14ac:dyDescent="0.2">
      <c r="A104" s="40" t="s">
        <v>266</v>
      </c>
      <c r="B104" s="41" t="s">
        <v>267</v>
      </c>
      <c r="C104" s="41" t="s">
        <v>268</v>
      </c>
      <c r="D104" s="65"/>
      <c r="E104" s="66"/>
      <c r="F104" s="66"/>
      <c r="G104" s="65"/>
      <c r="H104" s="28">
        <v>5.8</v>
      </c>
      <c r="I104" s="67">
        <f t="shared" si="4"/>
        <v>5.8</v>
      </c>
    </row>
    <row r="105" spans="1:9" x14ac:dyDescent="0.2">
      <c r="A105" s="40" t="s">
        <v>269</v>
      </c>
      <c r="B105" s="41" t="s">
        <v>270</v>
      </c>
      <c r="C105" s="41" t="s">
        <v>271</v>
      </c>
      <c r="D105" s="65"/>
      <c r="E105" s="66"/>
      <c r="F105" s="66"/>
      <c r="G105" s="65"/>
      <c r="H105" s="28">
        <v>5.8</v>
      </c>
      <c r="I105" s="67">
        <f t="shared" si="4"/>
        <v>5.8</v>
      </c>
    </row>
    <row r="106" spans="1:9" x14ac:dyDescent="0.2">
      <c r="A106" s="40" t="s">
        <v>272</v>
      </c>
      <c r="B106" s="41" t="s">
        <v>273</v>
      </c>
      <c r="C106" s="41" t="s">
        <v>285</v>
      </c>
      <c r="D106" s="65"/>
      <c r="E106" s="66"/>
      <c r="F106" s="66"/>
      <c r="G106" s="65"/>
      <c r="H106" s="28">
        <v>5.8</v>
      </c>
      <c r="I106" s="67">
        <f t="shared" si="4"/>
        <v>5.8</v>
      </c>
    </row>
    <row r="107" spans="1:9" x14ac:dyDescent="0.2">
      <c r="A107" s="40" t="s">
        <v>274</v>
      </c>
      <c r="B107" s="41" t="s">
        <v>275</v>
      </c>
      <c r="C107" s="41" t="s">
        <v>276</v>
      </c>
      <c r="D107" s="65"/>
      <c r="E107" s="66"/>
      <c r="F107" s="66"/>
      <c r="G107" s="65"/>
      <c r="H107" s="28">
        <v>6.2</v>
      </c>
      <c r="I107" s="67">
        <f t="shared" si="4"/>
        <v>6.2</v>
      </c>
    </row>
    <row r="108" spans="1:9" x14ac:dyDescent="0.2">
      <c r="A108" s="40" t="s">
        <v>277</v>
      </c>
      <c r="B108" s="41" t="s">
        <v>278</v>
      </c>
      <c r="C108" s="41" t="s">
        <v>279</v>
      </c>
      <c r="D108" s="65"/>
      <c r="E108" s="66"/>
      <c r="F108" s="66"/>
      <c r="G108" s="65"/>
      <c r="H108" s="28">
        <v>6.2</v>
      </c>
      <c r="I108" s="67">
        <f t="shared" si="4"/>
        <v>6.2</v>
      </c>
    </row>
    <row r="109" spans="1:9" x14ac:dyDescent="0.2">
      <c r="A109" s="43" t="s">
        <v>280</v>
      </c>
      <c r="B109" s="44" t="s">
        <v>281</v>
      </c>
      <c r="C109" s="44" t="s">
        <v>282</v>
      </c>
      <c r="D109" s="37"/>
      <c r="E109" s="68"/>
      <c r="F109" s="68"/>
      <c r="G109" s="37"/>
      <c r="H109" s="37">
        <v>7.2</v>
      </c>
      <c r="I109" s="48">
        <f t="shared" si="4"/>
        <v>7.2</v>
      </c>
    </row>
    <row r="110" spans="1:9" x14ac:dyDescent="0.2">
      <c r="A110" s="50" t="s">
        <v>407</v>
      </c>
      <c r="B110" s="32"/>
      <c r="C110" s="32"/>
      <c r="D110" s="65"/>
      <c r="E110" s="66"/>
      <c r="F110" s="66"/>
      <c r="G110" s="65"/>
      <c r="H110" s="28"/>
      <c r="I110" s="67"/>
    </row>
    <row r="111" spans="1:9" x14ac:dyDescent="0.2">
      <c r="A111" s="63" t="s">
        <v>408</v>
      </c>
      <c r="B111" s="66"/>
      <c r="C111" s="66"/>
      <c r="D111" s="66"/>
      <c r="E111" s="66"/>
      <c r="F111" s="66"/>
      <c r="G111" s="66"/>
      <c r="H111" s="28"/>
      <c r="I111" s="66"/>
    </row>
    <row r="112" spans="1:9" x14ac:dyDescent="0.2">
      <c r="A112" s="63" t="s">
        <v>426</v>
      </c>
      <c r="B112" s="66"/>
      <c r="C112" s="66"/>
      <c r="D112" s="66"/>
      <c r="E112" s="66"/>
      <c r="F112" s="66"/>
      <c r="G112" s="66"/>
      <c r="H112" s="69"/>
      <c r="I112" s="66"/>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0B007-9C2A-4ACF-AB77-D6DCD074455C}">
  <dimension ref="A1:AD130"/>
  <sheetViews>
    <sheetView workbookViewId="0">
      <selection activeCell="R11" sqref="R11"/>
    </sheetView>
  </sheetViews>
  <sheetFormatPr defaultRowHeight="15" x14ac:dyDescent="0.25"/>
  <cols>
    <col min="1" max="1" width="7.625" style="12" bestFit="1" customWidth="1"/>
    <col min="2" max="2" width="8.75" style="12" bestFit="1" customWidth="1"/>
    <col min="3" max="3" width="15.25" style="12" bestFit="1" customWidth="1"/>
    <col min="4" max="4" width="6.5" style="2" bestFit="1" customWidth="1"/>
    <col min="5" max="5" width="7.375" style="12" bestFit="1" customWidth="1"/>
    <col min="6" max="6" width="5.75" style="12" bestFit="1" customWidth="1"/>
    <col min="7" max="7" width="7.375" style="12" bestFit="1" customWidth="1"/>
    <col min="8" max="8" width="5.75" style="12" bestFit="1" customWidth="1"/>
    <col min="9" max="9" width="7.375" style="12" bestFit="1" customWidth="1"/>
    <col min="10" max="10" width="7.625" style="12" bestFit="1" customWidth="1"/>
    <col min="11" max="11" width="12.875" style="12" bestFit="1" customWidth="1"/>
    <col min="12" max="12" width="7.375" style="12" bestFit="1" customWidth="1"/>
    <col min="13" max="13" width="6.625" style="12" customWidth="1"/>
    <col min="14" max="14" width="12.875" style="12" bestFit="1" customWidth="1"/>
    <col min="15" max="15" width="7.375" style="12" bestFit="1" customWidth="1"/>
    <col min="16" max="16" width="12.375" style="12" bestFit="1" customWidth="1"/>
    <col min="17" max="17" width="7.375" style="12" bestFit="1" customWidth="1"/>
    <col min="18" max="18" width="12.375" style="12" bestFit="1" customWidth="1"/>
    <col min="19" max="19" width="7.375" style="12" bestFit="1" customWidth="1"/>
    <col min="20" max="20" width="14.75" style="12" bestFit="1" customWidth="1"/>
    <col min="21" max="21" width="12.875" style="13" bestFit="1" customWidth="1"/>
    <col min="22" max="22" width="13.625" style="13" bestFit="1" customWidth="1"/>
    <col min="23" max="23" width="9" style="13"/>
    <col min="24" max="24" width="20.25" style="13" bestFit="1" customWidth="1"/>
    <col min="25" max="30" width="9" style="13"/>
    <col min="31" max="31" width="13.875" style="13" bestFit="1" customWidth="1"/>
    <col min="32" max="32" width="16.125" style="13" bestFit="1" customWidth="1"/>
    <col min="33" max="16384" width="9" style="13"/>
  </cols>
  <sheetData>
    <row r="1" spans="1:23" s="11" customFormat="1" ht="36" x14ac:dyDescent="0.25">
      <c r="A1" s="39" t="s">
        <v>0</v>
      </c>
      <c r="B1" s="21" t="s">
        <v>1</v>
      </c>
      <c r="C1" s="21" t="s">
        <v>2</v>
      </c>
      <c r="D1" s="70" t="s">
        <v>372</v>
      </c>
      <c r="E1" s="71" t="s">
        <v>370</v>
      </c>
      <c r="F1" s="49" t="s">
        <v>371</v>
      </c>
      <c r="G1" s="71" t="s">
        <v>283</v>
      </c>
      <c r="H1" s="49" t="s">
        <v>378</v>
      </c>
      <c r="I1" s="71" t="s">
        <v>283</v>
      </c>
      <c r="J1" s="49" t="s">
        <v>308</v>
      </c>
      <c r="K1" s="49" t="s">
        <v>373</v>
      </c>
      <c r="L1" s="71" t="s">
        <v>283</v>
      </c>
      <c r="M1" s="49" t="s">
        <v>375</v>
      </c>
      <c r="N1" s="49" t="s">
        <v>380</v>
      </c>
      <c r="O1" s="71" t="s">
        <v>283</v>
      </c>
      <c r="P1" s="49" t="s">
        <v>374</v>
      </c>
      <c r="Q1" s="49" t="s">
        <v>309</v>
      </c>
      <c r="R1" s="49" t="s">
        <v>376</v>
      </c>
      <c r="S1" s="49" t="s">
        <v>309</v>
      </c>
      <c r="T1" s="49" t="s">
        <v>394</v>
      </c>
      <c r="U1" s="49" t="s">
        <v>398</v>
      </c>
      <c r="V1" s="49" t="s">
        <v>397</v>
      </c>
    </row>
    <row r="2" spans="1:23" x14ac:dyDescent="0.25">
      <c r="A2" s="40" t="s">
        <v>3</v>
      </c>
      <c r="B2" s="41" t="s">
        <v>4</v>
      </c>
      <c r="C2" s="41" t="s">
        <v>5</v>
      </c>
      <c r="D2" s="72"/>
      <c r="E2" s="41"/>
      <c r="F2" s="66"/>
      <c r="G2" s="51"/>
      <c r="H2" s="51"/>
      <c r="I2" s="51"/>
      <c r="J2" s="66">
        <v>12.5</v>
      </c>
      <c r="K2" s="66">
        <v>10000</v>
      </c>
      <c r="L2" s="51" t="s">
        <v>337</v>
      </c>
      <c r="M2" s="66"/>
      <c r="N2" s="66"/>
      <c r="O2" s="66"/>
      <c r="P2" s="66">
        <v>9860</v>
      </c>
      <c r="Q2" s="51" t="s">
        <v>366</v>
      </c>
      <c r="R2" s="66">
        <v>48490</v>
      </c>
      <c r="S2" s="51" t="s">
        <v>365</v>
      </c>
      <c r="T2" s="73">
        <f>AVERAGE(D2,F2,H2,K2,N2,P2,R2)</f>
        <v>22783.333333333332</v>
      </c>
      <c r="U2" s="74">
        <v>8560</v>
      </c>
      <c r="V2" s="75">
        <f>AVERAGE(T2,U2)</f>
        <v>15671.666666666666</v>
      </c>
    </row>
    <row r="3" spans="1:23" x14ac:dyDescent="0.25">
      <c r="A3" s="40" t="s">
        <v>6</v>
      </c>
      <c r="B3" s="30" t="s">
        <v>7</v>
      </c>
      <c r="C3" s="41" t="s">
        <v>5</v>
      </c>
      <c r="D3" s="72"/>
      <c r="E3" s="41"/>
      <c r="F3" s="66"/>
      <c r="G3" s="51"/>
      <c r="H3" s="51"/>
      <c r="I3" s="51"/>
      <c r="J3" s="66">
        <v>12.5</v>
      </c>
      <c r="K3" s="66">
        <v>10000</v>
      </c>
      <c r="L3" s="51" t="s">
        <v>337</v>
      </c>
      <c r="M3" s="66"/>
      <c r="N3" s="66"/>
      <c r="O3" s="66"/>
      <c r="P3" s="66">
        <v>9860</v>
      </c>
      <c r="Q3" s="51" t="s">
        <v>366</v>
      </c>
      <c r="R3" s="66">
        <v>48490</v>
      </c>
      <c r="S3" s="51" t="s">
        <v>365</v>
      </c>
      <c r="T3" s="73">
        <f t="shared" ref="T3:T66" si="0">AVERAGE(D3,F3,H3,K3,N3,P3,R3)</f>
        <v>22783.333333333332</v>
      </c>
      <c r="U3" s="74">
        <v>8560</v>
      </c>
      <c r="V3" s="75">
        <f t="shared" ref="V3:V66" si="1">AVERAGE(T3,U3)</f>
        <v>15671.666666666666</v>
      </c>
    </row>
    <row r="4" spans="1:23" x14ac:dyDescent="0.25">
      <c r="A4" s="40" t="s">
        <v>8</v>
      </c>
      <c r="B4" s="30" t="s">
        <v>9</v>
      </c>
      <c r="C4" s="41" t="s">
        <v>5</v>
      </c>
      <c r="D4" s="72"/>
      <c r="E4" s="41"/>
      <c r="F4" s="66"/>
      <c r="G4" s="51"/>
      <c r="H4" s="51"/>
      <c r="I4" s="51"/>
      <c r="J4" s="66">
        <v>12.5</v>
      </c>
      <c r="K4" s="66">
        <v>10000</v>
      </c>
      <c r="L4" s="51" t="s">
        <v>337</v>
      </c>
      <c r="M4" s="66"/>
      <c r="N4" s="66"/>
      <c r="O4" s="66"/>
      <c r="P4" s="66">
        <v>9860</v>
      </c>
      <c r="Q4" s="51" t="s">
        <v>366</v>
      </c>
      <c r="R4" s="66">
        <v>48490</v>
      </c>
      <c r="S4" s="51" t="s">
        <v>365</v>
      </c>
      <c r="T4" s="73">
        <f t="shared" si="0"/>
        <v>22783.333333333332</v>
      </c>
      <c r="U4" s="74">
        <v>8560</v>
      </c>
      <c r="V4" s="75">
        <f t="shared" si="1"/>
        <v>15671.666666666666</v>
      </c>
    </row>
    <row r="5" spans="1:23" x14ac:dyDescent="0.25">
      <c r="A5" s="40" t="s">
        <v>10</v>
      </c>
      <c r="B5" s="30" t="s">
        <v>11</v>
      </c>
      <c r="C5" s="41" t="s">
        <v>5</v>
      </c>
      <c r="D5" s="72"/>
      <c r="E5" s="41"/>
      <c r="F5" s="66"/>
      <c r="G5" s="51"/>
      <c r="H5" s="51"/>
      <c r="I5" s="51"/>
      <c r="J5" s="66">
        <v>12.5</v>
      </c>
      <c r="K5" s="66">
        <v>10000</v>
      </c>
      <c r="L5" s="51" t="s">
        <v>337</v>
      </c>
      <c r="M5" s="66"/>
      <c r="N5" s="66"/>
      <c r="O5" s="66"/>
      <c r="P5" s="66">
        <v>9860</v>
      </c>
      <c r="Q5" s="51" t="s">
        <v>365</v>
      </c>
      <c r="R5" s="66">
        <v>48490</v>
      </c>
      <c r="S5" s="51" t="s">
        <v>365</v>
      </c>
      <c r="T5" s="73">
        <f t="shared" si="0"/>
        <v>22783.333333333332</v>
      </c>
      <c r="U5" s="74">
        <v>8560</v>
      </c>
      <c r="V5" s="75">
        <f t="shared" si="1"/>
        <v>15671.666666666666</v>
      </c>
      <c r="W5" s="17"/>
    </row>
    <row r="6" spans="1:23" x14ac:dyDescent="0.25">
      <c r="A6" s="40" t="s">
        <v>12</v>
      </c>
      <c r="B6" s="30" t="s">
        <v>13</v>
      </c>
      <c r="C6" s="41" t="s">
        <v>5</v>
      </c>
      <c r="D6" s="72"/>
      <c r="E6" s="41"/>
      <c r="F6" s="66"/>
      <c r="G6" s="51"/>
      <c r="H6" s="51"/>
      <c r="I6" s="51"/>
      <c r="J6" s="66">
        <v>12.5</v>
      </c>
      <c r="K6" s="66">
        <v>10000</v>
      </c>
      <c r="L6" s="51" t="s">
        <v>337</v>
      </c>
      <c r="M6" s="66"/>
      <c r="N6" s="66"/>
      <c r="O6" s="66"/>
      <c r="P6" s="66">
        <v>9860</v>
      </c>
      <c r="Q6" s="51" t="s">
        <v>365</v>
      </c>
      <c r="R6" s="66">
        <v>48490</v>
      </c>
      <c r="S6" s="51" t="s">
        <v>365</v>
      </c>
      <c r="T6" s="73">
        <f t="shared" si="0"/>
        <v>22783.333333333332</v>
      </c>
      <c r="U6" s="74">
        <v>8560</v>
      </c>
      <c r="V6" s="75">
        <f t="shared" si="1"/>
        <v>15671.666666666666</v>
      </c>
      <c r="W6" s="17"/>
    </row>
    <row r="7" spans="1:23" x14ac:dyDescent="0.25">
      <c r="A7" s="40" t="s">
        <v>14</v>
      </c>
      <c r="B7" s="41" t="s">
        <v>15</v>
      </c>
      <c r="C7" s="41" t="s">
        <v>5</v>
      </c>
      <c r="D7" s="72"/>
      <c r="E7" s="41"/>
      <c r="F7" s="66"/>
      <c r="G7" s="51"/>
      <c r="H7" s="51"/>
      <c r="I7" s="51"/>
      <c r="J7" s="66">
        <v>12.5</v>
      </c>
      <c r="K7" s="66">
        <v>10000</v>
      </c>
      <c r="L7" s="51" t="s">
        <v>337</v>
      </c>
      <c r="M7" s="66"/>
      <c r="N7" s="66"/>
      <c r="O7" s="66"/>
      <c r="P7" s="66">
        <v>9860</v>
      </c>
      <c r="Q7" s="51" t="s">
        <v>365</v>
      </c>
      <c r="R7" s="66">
        <v>48490</v>
      </c>
      <c r="S7" s="51" t="s">
        <v>365</v>
      </c>
      <c r="T7" s="73">
        <f t="shared" si="0"/>
        <v>22783.333333333332</v>
      </c>
      <c r="U7" s="74">
        <v>8620</v>
      </c>
      <c r="V7" s="75">
        <f t="shared" si="1"/>
        <v>15701.666666666666</v>
      </c>
      <c r="W7" s="17"/>
    </row>
    <row r="8" spans="1:23" x14ac:dyDescent="0.25">
      <c r="A8" s="40" t="s">
        <v>16</v>
      </c>
      <c r="B8" s="41" t="s">
        <v>17</v>
      </c>
      <c r="C8" s="41" t="s">
        <v>18</v>
      </c>
      <c r="D8" s="72">
        <v>10600</v>
      </c>
      <c r="E8" s="51" t="s">
        <v>353</v>
      </c>
      <c r="F8" s="66">
        <v>8800</v>
      </c>
      <c r="G8" s="51" t="s">
        <v>358</v>
      </c>
      <c r="H8" s="51">
        <v>7740</v>
      </c>
      <c r="I8" s="51" t="s">
        <v>379</v>
      </c>
      <c r="J8" s="66"/>
      <c r="K8" s="66"/>
      <c r="L8" s="66"/>
      <c r="M8" s="66"/>
      <c r="N8" s="66"/>
      <c r="O8" s="66"/>
      <c r="P8" s="66">
        <v>13900</v>
      </c>
      <c r="Q8" s="51" t="s">
        <v>365</v>
      </c>
      <c r="R8" s="66">
        <v>11640</v>
      </c>
      <c r="S8" s="51" t="s">
        <v>367</v>
      </c>
      <c r="T8" s="73">
        <f t="shared" si="0"/>
        <v>10536</v>
      </c>
      <c r="U8" s="74">
        <v>11800</v>
      </c>
      <c r="V8" s="75">
        <f t="shared" si="1"/>
        <v>11168</v>
      </c>
      <c r="W8" s="17"/>
    </row>
    <row r="9" spans="1:23" x14ac:dyDescent="0.25">
      <c r="A9" s="40" t="s">
        <v>19</v>
      </c>
      <c r="B9" s="41" t="s">
        <v>20</v>
      </c>
      <c r="C9" s="41" t="s">
        <v>18</v>
      </c>
      <c r="D9" s="72">
        <v>10600</v>
      </c>
      <c r="E9" s="51" t="s">
        <v>353</v>
      </c>
      <c r="F9" s="66">
        <v>8800</v>
      </c>
      <c r="G9" s="51" t="s">
        <v>358</v>
      </c>
      <c r="H9" s="51">
        <v>7740</v>
      </c>
      <c r="I9" s="51" t="s">
        <v>379</v>
      </c>
      <c r="J9" s="66"/>
      <c r="K9" s="66"/>
      <c r="L9" s="66"/>
      <c r="M9" s="66"/>
      <c r="N9" s="66"/>
      <c r="O9" s="66"/>
      <c r="P9" s="66">
        <v>13900</v>
      </c>
      <c r="Q9" s="51" t="s">
        <v>365</v>
      </c>
      <c r="R9" s="66">
        <v>11640</v>
      </c>
      <c r="S9" s="51" t="s">
        <v>367</v>
      </c>
      <c r="T9" s="73">
        <f t="shared" si="0"/>
        <v>10536</v>
      </c>
      <c r="U9" s="74">
        <v>11800</v>
      </c>
      <c r="V9" s="75">
        <f t="shared" si="1"/>
        <v>11168</v>
      </c>
      <c r="W9" s="17"/>
    </row>
    <row r="10" spans="1:23" x14ac:dyDescent="0.25">
      <c r="A10" s="40" t="s">
        <v>21</v>
      </c>
      <c r="B10" s="41" t="s">
        <v>22</v>
      </c>
      <c r="C10" s="41" t="s">
        <v>18</v>
      </c>
      <c r="D10" s="72">
        <v>10600</v>
      </c>
      <c r="E10" s="51" t="s">
        <v>353</v>
      </c>
      <c r="F10" s="66">
        <v>8800</v>
      </c>
      <c r="G10" s="51" t="s">
        <v>358</v>
      </c>
      <c r="H10" s="51">
        <v>7740</v>
      </c>
      <c r="I10" s="51" t="s">
        <v>379</v>
      </c>
      <c r="J10" s="66"/>
      <c r="K10" s="66"/>
      <c r="L10" s="66"/>
      <c r="M10" s="66"/>
      <c r="N10" s="66"/>
      <c r="O10" s="66"/>
      <c r="P10" s="66">
        <v>13900</v>
      </c>
      <c r="Q10" s="51" t="s">
        <v>365</v>
      </c>
      <c r="R10" s="66">
        <v>11640</v>
      </c>
      <c r="S10" s="51" t="s">
        <v>367</v>
      </c>
      <c r="T10" s="73">
        <f t="shared" si="0"/>
        <v>10536</v>
      </c>
      <c r="U10" s="74">
        <v>11800</v>
      </c>
      <c r="V10" s="75">
        <f t="shared" si="1"/>
        <v>11168</v>
      </c>
      <c r="W10" s="17"/>
    </row>
    <row r="11" spans="1:23" x14ac:dyDescent="0.25">
      <c r="A11" s="40" t="s">
        <v>23</v>
      </c>
      <c r="B11" s="41" t="s">
        <v>24</v>
      </c>
      <c r="C11" s="41" t="s">
        <v>25</v>
      </c>
      <c r="D11" s="73">
        <v>210</v>
      </c>
      <c r="E11" s="51" t="s">
        <v>355</v>
      </c>
      <c r="F11" s="74">
        <v>100</v>
      </c>
      <c r="G11" s="51" t="s">
        <v>381</v>
      </c>
      <c r="H11" s="74"/>
      <c r="I11" s="74"/>
      <c r="J11" s="66"/>
      <c r="K11" s="66"/>
      <c r="L11" s="66"/>
      <c r="M11" s="66"/>
      <c r="N11" s="66"/>
      <c r="O11" s="66"/>
      <c r="P11" s="66">
        <v>370</v>
      </c>
      <c r="Q11" s="51" t="s">
        <v>365</v>
      </c>
      <c r="R11" s="66"/>
      <c r="S11" s="66"/>
      <c r="T11" s="73">
        <f t="shared" si="0"/>
        <v>226.66666666666666</v>
      </c>
      <c r="U11" s="74">
        <v>300</v>
      </c>
      <c r="V11" s="75">
        <f t="shared" si="1"/>
        <v>263.33333333333331</v>
      </c>
      <c r="W11" s="17"/>
    </row>
    <row r="12" spans="1:23" x14ac:dyDescent="0.25">
      <c r="A12" s="40" t="s">
        <v>26</v>
      </c>
      <c r="B12" s="41" t="s">
        <v>27</v>
      </c>
      <c r="C12" s="41" t="s">
        <v>25</v>
      </c>
      <c r="D12" s="73">
        <v>210</v>
      </c>
      <c r="E12" s="51" t="s">
        <v>355</v>
      </c>
      <c r="F12" s="74">
        <v>100</v>
      </c>
      <c r="G12" s="51" t="s">
        <v>381</v>
      </c>
      <c r="H12" s="74"/>
      <c r="I12" s="74"/>
      <c r="J12" s="66"/>
      <c r="K12" s="66"/>
      <c r="L12" s="66"/>
      <c r="M12" s="66"/>
      <c r="N12" s="66"/>
      <c r="O12" s="66"/>
      <c r="P12" s="66">
        <v>370</v>
      </c>
      <c r="Q12" s="51" t="s">
        <v>365</v>
      </c>
      <c r="R12" s="66"/>
      <c r="S12" s="66"/>
      <c r="T12" s="73">
        <f t="shared" si="0"/>
        <v>226.66666666666666</v>
      </c>
      <c r="U12" s="74">
        <v>300</v>
      </c>
      <c r="V12" s="75">
        <f t="shared" si="1"/>
        <v>263.33333333333331</v>
      </c>
      <c r="W12" s="17"/>
    </row>
    <row r="13" spans="1:23" x14ac:dyDescent="0.25">
      <c r="A13" s="40" t="s">
        <v>28</v>
      </c>
      <c r="B13" s="41" t="s">
        <v>29</v>
      </c>
      <c r="C13" s="41" t="s">
        <v>30</v>
      </c>
      <c r="D13" s="73">
        <v>500</v>
      </c>
      <c r="E13" s="51" t="s">
        <v>358</v>
      </c>
      <c r="F13" s="74"/>
      <c r="G13" s="74"/>
      <c r="H13" s="74"/>
      <c r="I13" s="74"/>
      <c r="J13" s="66">
        <v>0.87</v>
      </c>
      <c r="K13" s="74">
        <v>556.79999999999995</v>
      </c>
      <c r="L13" s="51" t="s">
        <v>337</v>
      </c>
      <c r="M13" s="66"/>
      <c r="N13" s="66"/>
      <c r="O13" s="66"/>
      <c r="P13" s="66">
        <v>770</v>
      </c>
      <c r="Q13" s="51" t="s">
        <v>365</v>
      </c>
      <c r="R13" s="66"/>
      <c r="S13" s="66"/>
      <c r="T13" s="73">
        <f t="shared" si="0"/>
        <v>608.93333333333328</v>
      </c>
      <c r="U13" s="74">
        <v>600</v>
      </c>
      <c r="V13" s="75">
        <f t="shared" si="1"/>
        <v>604.4666666666667</v>
      </c>
      <c r="W13" s="17"/>
    </row>
    <row r="14" spans="1:23" x14ac:dyDescent="0.25">
      <c r="A14" s="40" t="s">
        <v>31</v>
      </c>
      <c r="B14" s="41" t="s">
        <v>32</v>
      </c>
      <c r="C14" s="41" t="s">
        <v>30</v>
      </c>
      <c r="D14" s="73">
        <v>500</v>
      </c>
      <c r="E14" s="51" t="s">
        <v>358</v>
      </c>
      <c r="F14" s="74"/>
      <c r="G14" s="74"/>
      <c r="H14" s="74"/>
      <c r="I14" s="74"/>
      <c r="J14" s="66">
        <v>0.87</v>
      </c>
      <c r="K14" s="74">
        <v>556.79999999999995</v>
      </c>
      <c r="L14" s="51" t="s">
        <v>337</v>
      </c>
      <c r="M14" s="66"/>
      <c r="N14" s="66"/>
      <c r="O14" s="66"/>
      <c r="P14" s="66">
        <v>770</v>
      </c>
      <c r="Q14" s="51" t="s">
        <v>365</v>
      </c>
      <c r="R14" s="66"/>
      <c r="S14" s="66"/>
      <c r="T14" s="73">
        <f t="shared" si="0"/>
        <v>608.93333333333328</v>
      </c>
      <c r="U14" s="74">
        <v>600</v>
      </c>
      <c r="V14" s="75">
        <f t="shared" si="1"/>
        <v>604.4666666666667</v>
      </c>
      <c r="W14" s="17"/>
    </row>
    <row r="15" spans="1:23" x14ac:dyDescent="0.25">
      <c r="A15" s="40" t="s">
        <v>33</v>
      </c>
      <c r="B15" s="41" t="s">
        <v>34</v>
      </c>
      <c r="C15" s="41" t="s">
        <v>30</v>
      </c>
      <c r="D15" s="73">
        <v>500</v>
      </c>
      <c r="E15" s="51" t="s">
        <v>358</v>
      </c>
      <c r="F15" s="74"/>
      <c r="G15" s="74"/>
      <c r="H15" s="74"/>
      <c r="I15" s="74"/>
      <c r="J15" s="66">
        <v>0.87</v>
      </c>
      <c r="K15" s="74">
        <v>556.79999999999995</v>
      </c>
      <c r="L15" s="51" t="s">
        <v>337</v>
      </c>
      <c r="M15" s="66"/>
      <c r="N15" s="66"/>
      <c r="O15" s="66"/>
      <c r="P15" s="66">
        <v>770</v>
      </c>
      <c r="Q15" s="51" t="s">
        <v>365</v>
      </c>
      <c r="R15" s="66"/>
      <c r="S15" s="66"/>
      <c r="T15" s="73">
        <f t="shared" si="0"/>
        <v>608.93333333333328</v>
      </c>
      <c r="U15" s="74">
        <v>600</v>
      </c>
      <c r="V15" s="75">
        <f t="shared" si="1"/>
        <v>604.4666666666667</v>
      </c>
      <c r="W15" s="17"/>
    </row>
    <row r="16" spans="1:23" x14ac:dyDescent="0.25">
      <c r="A16" s="40" t="s">
        <v>35</v>
      </c>
      <c r="B16" s="41" t="s">
        <v>36</v>
      </c>
      <c r="C16" s="41" t="s">
        <v>37</v>
      </c>
      <c r="D16" s="72">
        <v>1200</v>
      </c>
      <c r="E16" s="51" t="s">
        <v>377</v>
      </c>
      <c r="F16" s="66"/>
      <c r="G16" s="51" t="s">
        <v>337</v>
      </c>
      <c r="H16" s="51"/>
      <c r="I16" s="51"/>
      <c r="J16" s="66">
        <v>1.1599999999999999</v>
      </c>
      <c r="K16" s="74">
        <v>742.4</v>
      </c>
      <c r="L16" s="51" t="s">
        <v>337</v>
      </c>
      <c r="M16" s="66"/>
      <c r="N16" s="66"/>
      <c r="O16" s="66"/>
      <c r="P16" s="66">
        <v>952.5</v>
      </c>
      <c r="Q16" s="51" t="s">
        <v>365</v>
      </c>
      <c r="R16" s="66"/>
      <c r="S16" s="66"/>
      <c r="T16" s="73">
        <f t="shared" si="0"/>
        <v>964.9666666666667</v>
      </c>
      <c r="U16" s="74">
        <v>1150</v>
      </c>
      <c r="V16" s="75">
        <f t="shared" si="1"/>
        <v>1057.4833333333333</v>
      </c>
      <c r="W16" s="17"/>
    </row>
    <row r="17" spans="1:23" x14ac:dyDescent="0.25">
      <c r="A17" s="40" t="s">
        <v>38</v>
      </c>
      <c r="B17" s="41" t="s">
        <v>39</v>
      </c>
      <c r="C17" s="41" t="s">
        <v>37</v>
      </c>
      <c r="D17" s="72">
        <v>1200</v>
      </c>
      <c r="E17" s="51" t="s">
        <v>377</v>
      </c>
      <c r="F17" s="66"/>
      <c r="G17" s="51" t="s">
        <v>337</v>
      </c>
      <c r="H17" s="51"/>
      <c r="I17" s="51"/>
      <c r="J17" s="66">
        <v>1.1599999999999999</v>
      </c>
      <c r="K17" s="74">
        <v>742.4</v>
      </c>
      <c r="L17" s="51" t="s">
        <v>337</v>
      </c>
      <c r="M17" s="66"/>
      <c r="N17" s="66"/>
      <c r="O17" s="66"/>
      <c r="P17" s="66">
        <v>952.5</v>
      </c>
      <c r="Q17" s="51" t="s">
        <v>365</v>
      </c>
      <c r="R17" s="66"/>
      <c r="S17" s="66"/>
      <c r="T17" s="73">
        <f t="shared" si="0"/>
        <v>964.9666666666667</v>
      </c>
      <c r="U17" s="74">
        <v>1150</v>
      </c>
      <c r="V17" s="75">
        <f t="shared" si="1"/>
        <v>1057.4833333333333</v>
      </c>
      <c r="W17" s="17"/>
    </row>
    <row r="18" spans="1:23" x14ac:dyDescent="0.25">
      <c r="A18" s="40" t="s">
        <v>40</v>
      </c>
      <c r="B18" s="41" t="s">
        <v>41</v>
      </c>
      <c r="C18" s="41" t="s">
        <v>37</v>
      </c>
      <c r="D18" s="72">
        <v>1200</v>
      </c>
      <c r="E18" s="51" t="s">
        <v>377</v>
      </c>
      <c r="F18" s="66"/>
      <c r="G18" s="51" t="s">
        <v>337</v>
      </c>
      <c r="H18" s="51"/>
      <c r="I18" s="51"/>
      <c r="J18" s="66">
        <v>1.1599999999999999</v>
      </c>
      <c r="K18" s="74">
        <v>742.4</v>
      </c>
      <c r="L18" s="51" t="s">
        <v>337</v>
      </c>
      <c r="M18" s="66"/>
      <c r="N18" s="66"/>
      <c r="O18" s="66"/>
      <c r="P18" s="66">
        <v>952.5</v>
      </c>
      <c r="Q18" s="51" t="s">
        <v>365</v>
      </c>
      <c r="R18" s="66"/>
      <c r="S18" s="66"/>
      <c r="T18" s="73">
        <f t="shared" si="0"/>
        <v>964.9666666666667</v>
      </c>
      <c r="U18" s="74">
        <v>1150</v>
      </c>
      <c r="V18" s="75">
        <f t="shared" si="1"/>
        <v>1057.4833333333333</v>
      </c>
      <c r="W18" s="17"/>
    </row>
    <row r="19" spans="1:23" x14ac:dyDescent="0.25">
      <c r="A19" s="40" t="s">
        <v>42</v>
      </c>
      <c r="B19" s="41" t="s">
        <v>43</v>
      </c>
      <c r="C19" s="41" t="s">
        <v>44</v>
      </c>
      <c r="D19" s="72">
        <v>1580</v>
      </c>
      <c r="E19" s="51" t="s">
        <v>353</v>
      </c>
      <c r="F19" s="66"/>
      <c r="G19" s="66"/>
      <c r="H19" s="66"/>
      <c r="I19" s="66"/>
      <c r="J19" s="66">
        <v>2.5089999999999999</v>
      </c>
      <c r="K19" s="66">
        <v>1605.76</v>
      </c>
      <c r="L19" s="51" t="s">
        <v>361</v>
      </c>
      <c r="M19" s="66"/>
      <c r="N19" s="66"/>
      <c r="O19" s="66"/>
      <c r="P19" s="66">
        <v>1970</v>
      </c>
      <c r="Q19" s="51" t="s">
        <v>365</v>
      </c>
      <c r="R19" s="66"/>
      <c r="S19" s="66"/>
      <c r="T19" s="73">
        <f t="shared" si="0"/>
        <v>1718.5866666666668</v>
      </c>
      <c r="U19" s="74">
        <v>1930</v>
      </c>
      <c r="V19" s="75">
        <f t="shared" si="1"/>
        <v>1824.2933333333335</v>
      </c>
      <c r="W19" s="17"/>
    </row>
    <row r="20" spans="1:23" x14ac:dyDescent="0.25">
      <c r="A20" s="40" t="s">
        <v>45</v>
      </c>
      <c r="B20" s="42" t="s">
        <v>46</v>
      </c>
      <c r="C20" s="41" t="s">
        <v>47</v>
      </c>
      <c r="D20" s="72">
        <v>5480</v>
      </c>
      <c r="E20" s="51" t="s">
        <v>353</v>
      </c>
      <c r="F20" s="66"/>
      <c r="G20" s="66"/>
      <c r="H20" s="66"/>
      <c r="I20" s="66"/>
      <c r="J20" s="66">
        <v>7</v>
      </c>
      <c r="K20" s="66">
        <v>5600.0000000000009</v>
      </c>
      <c r="L20" s="51" t="s">
        <v>362</v>
      </c>
      <c r="M20" s="66">
        <v>7.98</v>
      </c>
      <c r="N20" s="66">
        <v>6384</v>
      </c>
      <c r="O20" s="51" t="s">
        <v>361</v>
      </c>
      <c r="P20" s="66">
        <v>4110</v>
      </c>
      <c r="Q20" s="51" t="s">
        <v>365</v>
      </c>
      <c r="R20" s="66"/>
      <c r="S20" s="66"/>
      <c r="T20" s="73">
        <f t="shared" si="0"/>
        <v>5393.5</v>
      </c>
      <c r="U20" s="74">
        <v>4449</v>
      </c>
      <c r="V20" s="75">
        <f t="shared" si="1"/>
        <v>4921.25</v>
      </c>
      <c r="W20" s="17"/>
    </row>
    <row r="21" spans="1:23" x14ac:dyDescent="0.25">
      <c r="A21" s="40" t="s">
        <v>48</v>
      </c>
      <c r="B21" s="41" t="s">
        <v>49</v>
      </c>
      <c r="C21" s="41" t="s">
        <v>50</v>
      </c>
      <c r="D21" s="72">
        <v>130</v>
      </c>
      <c r="E21" s="51" t="s">
        <v>353</v>
      </c>
      <c r="F21" s="66"/>
      <c r="G21" s="66"/>
      <c r="H21" s="66"/>
      <c r="I21" s="66"/>
      <c r="J21" s="66"/>
      <c r="K21" s="66"/>
      <c r="L21" s="66"/>
      <c r="M21" s="66"/>
      <c r="N21" s="66"/>
      <c r="O21" s="66"/>
      <c r="P21" s="66"/>
      <c r="Q21" s="66"/>
      <c r="R21" s="66"/>
      <c r="S21" s="66"/>
      <c r="T21" s="73">
        <f t="shared" si="0"/>
        <v>130</v>
      </c>
      <c r="U21" s="74">
        <v>172</v>
      </c>
      <c r="V21" s="75">
        <f t="shared" si="1"/>
        <v>151</v>
      </c>
      <c r="W21" s="17"/>
    </row>
    <row r="22" spans="1:23" x14ac:dyDescent="0.25">
      <c r="A22" s="40" t="s">
        <v>51</v>
      </c>
      <c r="B22" s="41" t="s">
        <v>52</v>
      </c>
      <c r="C22" s="41" t="s">
        <v>53</v>
      </c>
      <c r="D22" s="72">
        <v>503.33333333333331</v>
      </c>
      <c r="E22" s="51" t="s">
        <v>353</v>
      </c>
      <c r="F22" s="66"/>
      <c r="G22" s="66"/>
      <c r="H22" s="66"/>
      <c r="I22" s="66"/>
      <c r="J22" s="66">
        <v>0.72399999999999998</v>
      </c>
      <c r="K22" s="74">
        <v>463.36</v>
      </c>
      <c r="L22" s="51" t="s">
        <v>363</v>
      </c>
      <c r="M22" s="66"/>
      <c r="N22" s="66"/>
      <c r="O22" s="66"/>
      <c r="P22" s="66">
        <v>747.1</v>
      </c>
      <c r="Q22" s="51" t="s">
        <v>365</v>
      </c>
      <c r="R22" s="66"/>
      <c r="S22" s="66"/>
      <c r="T22" s="73">
        <f t="shared" si="0"/>
        <v>571.26444444444451</v>
      </c>
      <c r="U22" s="74">
        <v>606</v>
      </c>
      <c r="V22" s="75">
        <f t="shared" si="1"/>
        <v>588.63222222222225</v>
      </c>
      <c r="W22" s="17"/>
    </row>
    <row r="23" spans="1:23" x14ac:dyDescent="0.25">
      <c r="A23" s="40" t="s">
        <v>54</v>
      </c>
      <c r="B23" s="41" t="s">
        <v>55</v>
      </c>
      <c r="C23" s="41" t="s">
        <v>56</v>
      </c>
      <c r="D23" s="72">
        <v>260</v>
      </c>
      <c r="E23" s="51" t="s">
        <v>353</v>
      </c>
      <c r="F23" s="66"/>
      <c r="G23" s="66"/>
      <c r="H23" s="66"/>
      <c r="I23" s="66"/>
      <c r="J23" s="66">
        <v>0.65500000000000003</v>
      </c>
      <c r="K23" s="74">
        <v>419.20000000000005</v>
      </c>
      <c r="L23" s="51" t="s">
        <v>364</v>
      </c>
      <c r="M23" s="66"/>
      <c r="N23" s="66"/>
      <c r="O23" s="66"/>
      <c r="P23" s="66">
        <v>428.28</v>
      </c>
      <c r="Q23" s="51" t="s">
        <v>365</v>
      </c>
      <c r="R23" s="66"/>
      <c r="S23" s="66"/>
      <c r="T23" s="73">
        <f t="shared" si="0"/>
        <v>369.16</v>
      </c>
      <c r="U23" s="74">
        <v>342</v>
      </c>
      <c r="V23" s="75">
        <f t="shared" si="1"/>
        <v>355.58000000000004</v>
      </c>
      <c r="W23" s="17"/>
    </row>
    <row r="24" spans="1:23" x14ac:dyDescent="0.25">
      <c r="A24" s="40" t="s">
        <v>57</v>
      </c>
      <c r="B24" s="41" t="s">
        <v>58</v>
      </c>
      <c r="C24" s="41" t="s">
        <v>59</v>
      </c>
      <c r="D24" s="72">
        <v>150</v>
      </c>
      <c r="E24" s="51" t="s">
        <v>353</v>
      </c>
      <c r="F24" s="66"/>
      <c r="G24" s="66"/>
      <c r="H24" s="66"/>
      <c r="I24" s="66"/>
      <c r="J24" s="66"/>
      <c r="K24" s="66"/>
      <c r="L24" s="66"/>
      <c r="M24" s="66"/>
      <c r="N24" s="66"/>
      <c r="O24" s="66"/>
      <c r="P24" s="66"/>
      <c r="Q24" s="66"/>
      <c r="R24" s="66"/>
      <c r="S24" s="66"/>
      <c r="T24" s="73">
        <f t="shared" si="0"/>
        <v>150</v>
      </c>
      <c r="U24" s="74">
        <v>200</v>
      </c>
      <c r="V24" s="75">
        <f t="shared" si="1"/>
        <v>175</v>
      </c>
      <c r="W24" s="17"/>
    </row>
    <row r="25" spans="1:23" x14ac:dyDescent="0.25">
      <c r="A25" s="40" t="s">
        <v>60</v>
      </c>
      <c r="B25" s="41" t="s">
        <v>61</v>
      </c>
      <c r="C25" s="41" t="s">
        <v>62</v>
      </c>
      <c r="D25" s="72">
        <v>53600</v>
      </c>
      <c r="E25" s="51" t="s">
        <v>353</v>
      </c>
      <c r="F25" s="66"/>
      <c r="G25" s="66"/>
      <c r="H25" s="66"/>
      <c r="I25" s="66"/>
      <c r="J25" s="66"/>
      <c r="K25" s="66"/>
      <c r="L25" s="66"/>
      <c r="M25" s="66"/>
      <c r="N25" s="66"/>
      <c r="O25" s="66"/>
      <c r="P25" s="66">
        <v>70000</v>
      </c>
      <c r="Q25" s="51" t="s">
        <v>365</v>
      </c>
      <c r="R25" s="66"/>
      <c r="S25" s="66">
        <f>(D25+P25)/2</f>
        <v>61800</v>
      </c>
      <c r="T25" s="73">
        <f t="shared" si="0"/>
        <v>61800</v>
      </c>
      <c r="U25" s="74">
        <v>53600</v>
      </c>
      <c r="V25" s="75">
        <f t="shared" si="1"/>
        <v>57700</v>
      </c>
      <c r="W25" s="17"/>
    </row>
    <row r="26" spans="1:23" x14ac:dyDescent="0.25">
      <c r="A26" s="40" t="s">
        <v>63</v>
      </c>
      <c r="B26" s="41" t="s">
        <v>64</v>
      </c>
      <c r="C26" s="41" t="s">
        <v>65</v>
      </c>
      <c r="D26" s="73">
        <v>27900</v>
      </c>
      <c r="E26" s="51" t="s">
        <v>356</v>
      </c>
      <c r="F26" s="74"/>
      <c r="G26" s="74"/>
      <c r="H26" s="74"/>
      <c r="I26" s="74"/>
      <c r="J26" s="66"/>
      <c r="K26" s="66"/>
      <c r="L26" s="66"/>
      <c r="M26" s="66"/>
      <c r="N26" s="66"/>
      <c r="O26" s="66"/>
      <c r="P26" s="66">
        <v>87000</v>
      </c>
      <c r="Q26" s="51" t="s">
        <v>365</v>
      </c>
      <c r="R26" s="66"/>
      <c r="S26" s="66"/>
      <c r="T26" s="73">
        <f t="shared" si="0"/>
        <v>57450</v>
      </c>
      <c r="U26" s="74">
        <v>34587</v>
      </c>
      <c r="V26" s="75">
        <f t="shared" si="1"/>
        <v>46018.5</v>
      </c>
      <c r="W26" s="17"/>
    </row>
    <row r="27" spans="1:23" x14ac:dyDescent="0.25">
      <c r="A27" s="40" t="s">
        <v>66</v>
      </c>
      <c r="B27" s="41" t="s">
        <v>67</v>
      </c>
      <c r="C27" s="41" t="s">
        <v>294</v>
      </c>
      <c r="D27" s="72"/>
      <c r="E27" s="41"/>
      <c r="F27" s="66"/>
      <c r="G27" s="66"/>
      <c r="H27" s="66"/>
      <c r="I27" s="66"/>
      <c r="J27" s="66"/>
      <c r="K27" s="66"/>
      <c r="L27" s="66"/>
      <c r="M27" s="66"/>
      <c r="N27" s="66"/>
      <c r="O27" s="66"/>
      <c r="P27" s="66">
        <v>115100</v>
      </c>
      <c r="Q27" s="51" t="s">
        <v>365</v>
      </c>
      <c r="R27" s="66"/>
      <c r="S27" s="66"/>
      <c r="T27" s="73">
        <f t="shared" si="0"/>
        <v>115100</v>
      </c>
      <c r="U27" s="74">
        <v>34162</v>
      </c>
      <c r="V27" s="75">
        <f t="shared" si="1"/>
        <v>74631</v>
      </c>
      <c r="W27" s="17"/>
    </row>
    <row r="28" spans="1:23" x14ac:dyDescent="0.25">
      <c r="A28" s="40" t="s">
        <v>68</v>
      </c>
      <c r="B28" s="30" t="s">
        <v>69</v>
      </c>
      <c r="C28" s="41" t="s">
        <v>293</v>
      </c>
      <c r="D28" s="72"/>
      <c r="E28" s="41"/>
      <c r="F28" s="66"/>
      <c r="G28" s="66"/>
      <c r="H28" s="66"/>
      <c r="I28" s="66"/>
      <c r="J28" s="66"/>
      <c r="K28" s="66"/>
      <c r="L28" s="66"/>
      <c r="M28" s="66"/>
      <c r="N28" s="66"/>
      <c r="O28" s="66"/>
      <c r="P28" s="66"/>
      <c r="Q28" s="66"/>
      <c r="R28" s="66"/>
      <c r="S28" s="66"/>
      <c r="T28" s="73"/>
      <c r="U28" s="74">
        <v>1703</v>
      </c>
      <c r="V28" s="75">
        <f t="shared" si="1"/>
        <v>1703</v>
      </c>
      <c r="W28" s="17"/>
    </row>
    <row r="29" spans="1:23" x14ac:dyDescent="0.25">
      <c r="A29" s="40" t="s">
        <v>70</v>
      </c>
      <c r="B29" s="30" t="s">
        <v>71</v>
      </c>
      <c r="C29" s="41" t="s">
        <v>72</v>
      </c>
      <c r="D29" s="72">
        <v>18580</v>
      </c>
      <c r="E29" s="51" t="s">
        <v>353</v>
      </c>
      <c r="F29" s="66">
        <v>17500</v>
      </c>
      <c r="G29" s="51" t="s">
        <v>358</v>
      </c>
      <c r="H29" s="51"/>
      <c r="I29" s="51"/>
      <c r="J29" s="66"/>
      <c r="K29" s="66"/>
      <c r="L29" s="66"/>
      <c r="M29" s="66"/>
      <c r="N29" s="66"/>
      <c r="O29" s="66"/>
      <c r="P29" s="66">
        <v>35550</v>
      </c>
      <c r="Q29" s="51" t="s">
        <v>365</v>
      </c>
      <c r="R29" s="66"/>
      <c r="S29" s="66"/>
      <c r="T29" s="73">
        <f t="shared" si="0"/>
        <v>23876.666666666668</v>
      </c>
      <c r="U29" s="74">
        <v>24669</v>
      </c>
      <c r="V29" s="75">
        <f t="shared" si="1"/>
        <v>24272.833333333336</v>
      </c>
      <c r="W29" s="17"/>
    </row>
    <row r="30" spans="1:23" x14ac:dyDescent="0.25">
      <c r="A30" s="40" t="s">
        <v>73</v>
      </c>
      <c r="B30" s="30" t="s">
        <v>74</v>
      </c>
      <c r="C30" s="41" t="s">
        <v>75</v>
      </c>
      <c r="D30" s="72">
        <v>16090</v>
      </c>
      <c r="E30" s="51" t="s">
        <v>353</v>
      </c>
      <c r="F30" s="66">
        <v>13200</v>
      </c>
      <c r="G30" s="51" t="s">
        <v>358</v>
      </c>
      <c r="H30" s="51"/>
      <c r="I30" s="51"/>
      <c r="J30" s="66"/>
      <c r="K30" s="66"/>
      <c r="L30" s="66"/>
      <c r="M30" s="66"/>
      <c r="N30" s="66"/>
      <c r="O30" s="66"/>
      <c r="P30" s="66">
        <v>35800</v>
      </c>
      <c r="Q30" s="51" t="s">
        <v>365</v>
      </c>
      <c r="R30" s="66"/>
      <c r="S30" s="66"/>
      <c r="T30" s="73">
        <f t="shared" si="0"/>
        <v>21696.666666666668</v>
      </c>
      <c r="U30" s="74">
        <v>21040</v>
      </c>
      <c r="V30" s="75">
        <f t="shared" si="1"/>
        <v>21368.333333333336</v>
      </c>
      <c r="W30" s="17"/>
    </row>
    <row r="31" spans="1:23" x14ac:dyDescent="0.25">
      <c r="A31" s="40" t="s">
        <v>76</v>
      </c>
      <c r="B31" s="30" t="s">
        <v>77</v>
      </c>
      <c r="C31" s="41" t="s">
        <v>75</v>
      </c>
      <c r="D31" s="72">
        <v>16090</v>
      </c>
      <c r="E31" s="51" t="s">
        <v>353</v>
      </c>
      <c r="F31" s="66">
        <v>13200</v>
      </c>
      <c r="G31" s="51" t="s">
        <v>338</v>
      </c>
      <c r="H31" s="51"/>
      <c r="I31" s="51"/>
      <c r="J31" s="66"/>
      <c r="K31" s="66"/>
      <c r="L31" s="66"/>
      <c r="M31" s="66"/>
      <c r="N31" s="66"/>
      <c r="O31" s="66"/>
      <c r="P31" s="66">
        <v>35800</v>
      </c>
      <c r="Q31" s="51" t="s">
        <v>365</v>
      </c>
      <c r="R31" s="66"/>
      <c r="S31" s="66"/>
      <c r="T31" s="73">
        <f t="shared" si="0"/>
        <v>21696.666666666668</v>
      </c>
      <c r="U31" s="74">
        <v>21040</v>
      </c>
      <c r="V31" s="75">
        <f t="shared" si="1"/>
        <v>21368.333333333336</v>
      </c>
      <c r="W31" s="17"/>
    </row>
    <row r="32" spans="1:23" x14ac:dyDescent="0.25">
      <c r="A32" s="40" t="s">
        <v>78</v>
      </c>
      <c r="B32" s="30" t="s">
        <v>79</v>
      </c>
      <c r="C32" s="41" t="s">
        <v>80</v>
      </c>
      <c r="D32" s="72">
        <v>180</v>
      </c>
      <c r="E32" s="51" t="s">
        <v>353</v>
      </c>
      <c r="F32" s="66">
        <v>100</v>
      </c>
      <c r="G32" s="51" t="s">
        <v>338</v>
      </c>
      <c r="H32" s="51"/>
      <c r="I32" s="51"/>
      <c r="J32" s="66"/>
      <c r="K32" s="66"/>
      <c r="L32" s="66"/>
      <c r="M32" s="66"/>
      <c r="N32" s="66"/>
      <c r="O32" s="66"/>
      <c r="P32" s="66"/>
      <c r="Q32" s="66"/>
      <c r="R32" s="66"/>
      <c r="S32" s="66"/>
      <c r="T32" s="73">
        <f t="shared" si="0"/>
        <v>140</v>
      </c>
      <c r="U32" s="74">
        <v>239</v>
      </c>
      <c r="V32" s="75">
        <f t="shared" si="1"/>
        <v>189.5</v>
      </c>
      <c r="W32" s="17"/>
    </row>
    <row r="33" spans="1:23" x14ac:dyDescent="0.25">
      <c r="A33" s="40" t="s">
        <v>81</v>
      </c>
      <c r="B33" s="30" t="s">
        <v>82</v>
      </c>
      <c r="C33" s="41" t="s">
        <v>83</v>
      </c>
      <c r="D33" s="72">
        <v>1890</v>
      </c>
      <c r="E33" s="51" t="s">
        <v>353</v>
      </c>
      <c r="F33" s="66">
        <v>1700</v>
      </c>
      <c r="G33" s="51" t="s">
        <v>338</v>
      </c>
      <c r="H33" s="51"/>
      <c r="I33" s="51"/>
      <c r="J33" s="66"/>
      <c r="K33" s="66"/>
      <c r="L33" s="66"/>
      <c r="M33" s="66"/>
      <c r="N33" s="66"/>
      <c r="O33" s="66"/>
      <c r="P33" s="66">
        <v>15840</v>
      </c>
      <c r="Q33" s="51" t="s">
        <v>365</v>
      </c>
      <c r="R33" s="66"/>
      <c r="S33" s="66"/>
      <c r="T33" s="73">
        <f t="shared" si="0"/>
        <v>6476.666666666667</v>
      </c>
      <c r="U33" s="74">
        <v>2291</v>
      </c>
      <c r="V33" s="75">
        <f t="shared" si="1"/>
        <v>4383.8333333333339</v>
      </c>
      <c r="W33" s="17"/>
    </row>
    <row r="34" spans="1:23" x14ac:dyDescent="0.25">
      <c r="A34" s="40" t="s">
        <v>84</v>
      </c>
      <c r="B34" s="30" t="s">
        <v>85</v>
      </c>
      <c r="C34" s="41" t="s">
        <v>86</v>
      </c>
      <c r="D34" s="72">
        <v>4059.9999999999995</v>
      </c>
      <c r="E34" s="51" t="s">
        <v>353</v>
      </c>
      <c r="F34" s="66"/>
      <c r="G34" s="66"/>
      <c r="H34" s="66"/>
      <c r="I34" s="66"/>
      <c r="J34" s="66"/>
      <c r="K34" s="66"/>
      <c r="L34" s="66"/>
      <c r="M34" s="66"/>
      <c r="N34" s="66"/>
      <c r="O34" s="66"/>
      <c r="P34" s="66"/>
      <c r="Q34" s="66"/>
      <c r="R34" s="66"/>
      <c r="S34" s="66"/>
      <c r="T34" s="73">
        <f t="shared" si="0"/>
        <v>4059.9999999999995</v>
      </c>
      <c r="U34" s="74">
        <v>5868</v>
      </c>
      <c r="V34" s="75">
        <f t="shared" si="1"/>
        <v>4964</v>
      </c>
      <c r="W34" s="17"/>
    </row>
    <row r="35" spans="1:23" x14ac:dyDescent="0.25">
      <c r="A35" s="40" t="s">
        <v>87</v>
      </c>
      <c r="B35" s="30" t="s">
        <v>88</v>
      </c>
      <c r="C35" s="41" t="s">
        <v>89</v>
      </c>
      <c r="D35" s="72">
        <v>6350</v>
      </c>
      <c r="E35" s="51" t="s">
        <v>353</v>
      </c>
      <c r="F35" s="66"/>
      <c r="G35" s="66"/>
      <c r="H35" s="66"/>
      <c r="I35" s="66"/>
      <c r="J35" s="66"/>
      <c r="K35" s="66"/>
      <c r="L35" s="66"/>
      <c r="M35" s="66"/>
      <c r="N35" s="66"/>
      <c r="O35" s="66"/>
      <c r="P35" s="66">
        <v>14860</v>
      </c>
      <c r="Q35" s="51" t="s">
        <v>365</v>
      </c>
      <c r="R35" s="66"/>
      <c r="S35" s="66"/>
      <c r="T35" s="73">
        <f t="shared" si="0"/>
        <v>10605</v>
      </c>
      <c r="U35" s="74">
        <v>9138</v>
      </c>
      <c r="V35" s="75">
        <f t="shared" si="1"/>
        <v>9871.5</v>
      </c>
      <c r="W35" s="17"/>
    </row>
    <row r="36" spans="1:23" x14ac:dyDescent="0.25">
      <c r="A36" s="40" t="s">
        <v>90</v>
      </c>
      <c r="B36" s="30" t="s">
        <v>91</v>
      </c>
      <c r="C36" s="41" t="s">
        <v>92</v>
      </c>
      <c r="D36" s="72">
        <v>14423.333333333332</v>
      </c>
      <c r="E36" s="51" t="s">
        <v>353</v>
      </c>
      <c r="F36" s="66">
        <v>14800</v>
      </c>
      <c r="G36" s="51" t="s">
        <v>338</v>
      </c>
      <c r="H36" s="51"/>
      <c r="I36" s="51"/>
      <c r="J36" s="66">
        <v>21.765000000000001</v>
      </c>
      <c r="K36" s="66">
        <v>17412.000000000004</v>
      </c>
      <c r="L36" s="51" t="s">
        <v>361</v>
      </c>
      <c r="M36" s="66"/>
      <c r="N36" s="66"/>
      <c r="O36" s="66"/>
      <c r="P36" s="66">
        <v>40610</v>
      </c>
      <c r="Q36" s="51" t="s">
        <v>365</v>
      </c>
      <c r="R36" s="66"/>
      <c r="S36" s="66"/>
      <c r="T36" s="73">
        <f t="shared" si="0"/>
        <v>21811.333333333336</v>
      </c>
      <c r="U36" s="74">
        <v>22282</v>
      </c>
      <c r="V36" s="75">
        <f t="shared" si="1"/>
        <v>22046.666666666668</v>
      </c>
      <c r="W36" s="17"/>
    </row>
    <row r="37" spans="1:23" x14ac:dyDescent="0.25">
      <c r="A37" s="40" t="s">
        <v>93</v>
      </c>
      <c r="B37" s="30" t="s">
        <v>94</v>
      </c>
      <c r="C37" s="41" t="s">
        <v>95</v>
      </c>
      <c r="D37" s="72">
        <v>220</v>
      </c>
      <c r="E37" s="51" t="s">
        <v>353</v>
      </c>
      <c r="F37" s="66"/>
      <c r="G37" s="66"/>
      <c r="H37" s="66"/>
      <c r="I37" s="66"/>
      <c r="J37" s="66">
        <v>0.42499999999999999</v>
      </c>
      <c r="K37" s="74">
        <v>272</v>
      </c>
      <c r="L37" s="51" t="s">
        <v>361</v>
      </c>
      <c r="M37" s="66"/>
      <c r="N37" s="66"/>
      <c r="O37" s="66"/>
      <c r="P37" s="66">
        <v>379.90000000000003</v>
      </c>
      <c r="Q37" s="51" t="s">
        <v>365</v>
      </c>
      <c r="R37" s="66"/>
      <c r="S37" s="66"/>
      <c r="T37" s="73">
        <f t="shared" si="0"/>
        <v>290.63333333333338</v>
      </c>
      <c r="U37" s="74">
        <v>290</v>
      </c>
      <c r="V37" s="75">
        <f t="shared" si="1"/>
        <v>290.31666666666672</v>
      </c>
      <c r="W37" s="17"/>
    </row>
    <row r="38" spans="1:23" x14ac:dyDescent="0.25">
      <c r="A38" s="40" t="s">
        <v>96</v>
      </c>
      <c r="B38" s="30" t="s">
        <v>97</v>
      </c>
      <c r="C38" s="41" t="s">
        <v>95</v>
      </c>
      <c r="D38" s="72">
        <v>220</v>
      </c>
      <c r="E38" s="51" t="s">
        <v>353</v>
      </c>
      <c r="F38" s="66"/>
      <c r="G38" s="66"/>
      <c r="H38" s="66"/>
      <c r="I38" s="66"/>
      <c r="J38" s="66">
        <v>0.42499999999999999</v>
      </c>
      <c r="K38" s="74">
        <v>272</v>
      </c>
      <c r="L38" s="51" t="s">
        <v>361</v>
      </c>
      <c r="M38" s="66"/>
      <c r="N38" s="66"/>
      <c r="O38" s="66"/>
      <c r="P38" s="66">
        <v>379.90000000000003</v>
      </c>
      <c r="Q38" s="51" t="s">
        <v>365</v>
      </c>
      <c r="R38" s="66"/>
      <c r="S38" s="66"/>
      <c r="T38" s="73">
        <f t="shared" si="0"/>
        <v>290.63333333333338</v>
      </c>
      <c r="U38" s="74">
        <v>315</v>
      </c>
      <c r="V38" s="75">
        <f t="shared" si="1"/>
        <v>302.81666666666672</v>
      </c>
      <c r="W38" s="17"/>
    </row>
    <row r="39" spans="1:23" x14ac:dyDescent="0.25">
      <c r="A39" s="40" t="s">
        <v>98</v>
      </c>
      <c r="B39" s="30" t="s">
        <v>99</v>
      </c>
      <c r="C39" s="41" t="s">
        <v>295</v>
      </c>
      <c r="D39" s="72"/>
      <c r="E39" s="41"/>
      <c r="F39" s="66"/>
      <c r="G39" s="66"/>
      <c r="H39" s="66"/>
      <c r="I39" s="66"/>
      <c r="J39" s="66"/>
      <c r="K39" s="66"/>
      <c r="L39" s="66"/>
      <c r="M39" s="66"/>
      <c r="N39" s="66"/>
      <c r="O39" s="66"/>
      <c r="P39" s="66">
        <v>2100</v>
      </c>
      <c r="Q39" s="51" t="s">
        <v>365</v>
      </c>
      <c r="R39" s="66"/>
      <c r="S39" s="66"/>
      <c r="T39" s="73">
        <f t="shared" si="0"/>
        <v>2100</v>
      </c>
      <c r="U39" s="74">
        <v>35600</v>
      </c>
      <c r="V39" s="75">
        <f t="shared" si="1"/>
        <v>18850</v>
      </c>
      <c r="W39" s="17"/>
    </row>
    <row r="40" spans="1:23" x14ac:dyDescent="0.25">
      <c r="A40" s="40" t="s">
        <v>100</v>
      </c>
      <c r="B40" s="30" t="s">
        <v>101</v>
      </c>
      <c r="C40" s="41" t="s">
        <v>292</v>
      </c>
      <c r="D40" s="72"/>
      <c r="E40" s="41"/>
      <c r="F40" s="66"/>
      <c r="G40" s="66"/>
      <c r="H40" s="66"/>
      <c r="I40" s="66"/>
      <c r="J40" s="66"/>
      <c r="K40" s="66"/>
      <c r="L40" s="66"/>
      <c r="M40" s="66"/>
      <c r="N40" s="66"/>
      <c r="O40" s="66"/>
      <c r="P40" s="66"/>
      <c r="Q40" s="66"/>
      <c r="R40" s="66"/>
      <c r="S40" s="66"/>
      <c r="T40" s="73"/>
      <c r="U40" s="74">
        <v>59852</v>
      </c>
      <c r="V40" s="75">
        <f t="shared" si="1"/>
        <v>59852</v>
      </c>
      <c r="W40" s="17"/>
    </row>
    <row r="41" spans="1:23" x14ac:dyDescent="0.25">
      <c r="A41" s="40" t="s">
        <v>102</v>
      </c>
      <c r="B41" s="30" t="s">
        <v>103</v>
      </c>
      <c r="C41" s="41" t="s">
        <v>296</v>
      </c>
      <c r="D41" s="72"/>
      <c r="E41" s="41"/>
      <c r="F41" s="66"/>
      <c r="G41" s="66"/>
      <c r="H41" s="66"/>
      <c r="I41" s="66"/>
      <c r="J41" s="66"/>
      <c r="K41" s="66"/>
      <c r="L41" s="66"/>
      <c r="M41" s="66"/>
      <c r="N41" s="66"/>
      <c r="O41" s="66"/>
      <c r="P41" s="66"/>
      <c r="Q41" s="66"/>
      <c r="R41" s="66"/>
      <c r="S41" s="66"/>
      <c r="T41" s="73"/>
      <c r="U41" s="74">
        <v>21471</v>
      </c>
      <c r="V41" s="75">
        <f t="shared" si="1"/>
        <v>21471</v>
      </c>
      <c r="W41" s="17"/>
    </row>
    <row r="42" spans="1:23" x14ac:dyDescent="0.25">
      <c r="A42" s="40" t="s">
        <v>104</v>
      </c>
      <c r="B42" s="30" t="s">
        <v>105</v>
      </c>
      <c r="C42" s="41" t="s">
        <v>297</v>
      </c>
      <c r="D42" s="72"/>
      <c r="E42" s="41"/>
      <c r="F42" s="66"/>
      <c r="G42" s="66"/>
      <c r="H42" s="66"/>
      <c r="I42" s="66"/>
      <c r="J42" s="66"/>
      <c r="K42" s="66"/>
      <c r="L42" s="66"/>
      <c r="M42" s="66"/>
      <c r="N42" s="66"/>
      <c r="O42" s="66"/>
      <c r="P42" s="66"/>
      <c r="Q42" s="66"/>
      <c r="R42" s="66"/>
      <c r="S42" s="66"/>
      <c r="T42" s="73"/>
      <c r="U42" s="74">
        <v>8460</v>
      </c>
      <c r="V42" s="75">
        <f t="shared" si="1"/>
        <v>8460</v>
      </c>
      <c r="W42" s="17"/>
    </row>
    <row r="43" spans="1:23" x14ac:dyDescent="0.25">
      <c r="A43" s="40" t="s">
        <v>106</v>
      </c>
      <c r="B43" s="30" t="s">
        <v>107</v>
      </c>
      <c r="C43" s="41" t="s">
        <v>108</v>
      </c>
      <c r="D43" s="72"/>
      <c r="E43" s="41"/>
      <c r="F43" s="66"/>
      <c r="G43" s="66"/>
      <c r="H43" s="66"/>
      <c r="I43" s="66"/>
      <c r="J43" s="66"/>
      <c r="K43" s="66"/>
      <c r="L43" s="66"/>
      <c r="M43" s="66"/>
      <c r="N43" s="66"/>
      <c r="O43" s="66"/>
      <c r="P43" s="66">
        <v>144</v>
      </c>
      <c r="Q43" s="51" t="s">
        <v>365</v>
      </c>
      <c r="R43" s="66"/>
      <c r="S43" s="66"/>
      <c r="T43" s="73">
        <f t="shared" si="0"/>
        <v>144</v>
      </c>
      <c r="U43" s="74">
        <v>115.8</v>
      </c>
      <c r="V43" s="75">
        <f t="shared" si="1"/>
        <v>129.9</v>
      </c>
      <c r="W43" s="17"/>
    </row>
    <row r="44" spans="1:23" x14ac:dyDescent="0.25">
      <c r="A44" s="40" t="s">
        <v>109</v>
      </c>
      <c r="B44" s="30" t="s">
        <v>110</v>
      </c>
      <c r="C44" s="41" t="s">
        <v>111</v>
      </c>
      <c r="D44" s="72">
        <v>35110</v>
      </c>
      <c r="E44" s="51" t="s">
        <v>353</v>
      </c>
      <c r="F44" s="66"/>
      <c r="G44" s="66"/>
      <c r="H44" s="66"/>
      <c r="I44" s="66"/>
      <c r="J44" s="66"/>
      <c r="K44" s="66"/>
      <c r="L44" s="66"/>
      <c r="M44" s="66"/>
      <c r="N44" s="66"/>
      <c r="O44" s="66"/>
      <c r="P44" s="66">
        <v>81780</v>
      </c>
      <c r="Q44" s="51" t="s">
        <v>365</v>
      </c>
      <c r="R44" s="66"/>
      <c r="S44" s="66"/>
      <c r="T44" s="73">
        <f t="shared" si="0"/>
        <v>58445</v>
      </c>
      <c r="U44" s="74">
        <v>90133</v>
      </c>
      <c r="V44" s="75">
        <f t="shared" si="1"/>
        <v>74289</v>
      </c>
      <c r="W44" s="17"/>
    </row>
    <row r="45" spans="1:23" x14ac:dyDescent="0.25">
      <c r="A45" s="40" t="s">
        <v>112</v>
      </c>
      <c r="B45" s="30" t="s">
        <v>113</v>
      </c>
      <c r="C45" s="41" t="s">
        <v>291</v>
      </c>
      <c r="D45" s="72"/>
      <c r="E45" s="41"/>
      <c r="F45" s="66"/>
      <c r="G45" s="66"/>
      <c r="H45" s="66"/>
      <c r="I45" s="66"/>
      <c r="J45" s="66">
        <v>140.28</v>
      </c>
      <c r="K45" s="66">
        <v>112224</v>
      </c>
      <c r="L45" s="51" t="s">
        <v>337</v>
      </c>
      <c r="M45" s="66"/>
      <c r="N45" s="66"/>
      <c r="O45" s="66"/>
      <c r="P45" s="66">
        <v>173600</v>
      </c>
      <c r="Q45" s="51" t="s">
        <v>365</v>
      </c>
      <c r="R45" s="66"/>
      <c r="S45" s="66"/>
      <c r="T45" s="73">
        <f t="shared" si="0"/>
        <v>142912</v>
      </c>
      <c r="U45" s="74">
        <v>123738</v>
      </c>
      <c r="V45" s="75">
        <f t="shared" si="1"/>
        <v>133325</v>
      </c>
      <c r="W45" s="17"/>
    </row>
    <row r="46" spans="1:23" x14ac:dyDescent="0.25">
      <c r="A46" s="40" t="s">
        <v>114</v>
      </c>
      <c r="B46" s="30" t="s">
        <v>115</v>
      </c>
      <c r="C46" s="41" t="s">
        <v>116</v>
      </c>
      <c r="D46" s="72"/>
      <c r="E46" s="41"/>
      <c r="F46" s="66"/>
      <c r="G46" s="66"/>
      <c r="H46" s="66"/>
      <c r="I46" s="66"/>
      <c r="J46" s="66"/>
      <c r="K46" s="66"/>
      <c r="L46" s="66"/>
      <c r="M46" s="66"/>
      <c r="N46" s="66"/>
      <c r="O46" s="66"/>
      <c r="P46" s="66">
        <v>88570</v>
      </c>
      <c r="Q46" s="51" t="s">
        <v>365</v>
      </c>
      <c r="R46" s="66"/>
      <c r="S46" s="66"/>
      <c r="T46" s="73">
        <f t="shared" si="0"/>
        <v>88570</v>
      </c>
      <c r="U46" s="74">
        <v>76884</v>
      </c>
      <c r="V46" s="75">
        <f t="shared" si="1"/>
        <v>82727</v>
      </c>
      <c r="W46" s="17"/>
    </row>
    <row r="47" spans="1:23" x14ac:dyDescent="0.25">
      <c r="A47" s="40" t="s">
        <v>117</v>
      </c>
      <c r="B47" s="30" t="s">
        <v>118</v>
      </c>
      <c r="C47" s="41" t="s">
        <v>290</v>
      </c>
      <c r="D47" s="72"/>
      <c r="E47" s="41"/>
      <c r="F47" s="66"/>
      <c r="G47" s="66"/>
      <c r="H47" s="66"/>
      <c r="I47" s="66"/>
      <c r="J47" s="66"/>
      <c r="K47" s="66"/>
      <c r="L47" s="66"/>
      <c r="M47" s="66"/>
      <c r="N47" s="66"/>
      <c r="O47" s="66"/>
      <c r="P47" s="66">
        <v>54890</v>
      </c>
      <c r="Q47" s="51" t="s">
        <v>365</v>
      </c>
      <c r="R47" s="66"/>
      <c r="S47" s="66"/>
      <c r="T47" s="73">
        <f t="shared" si="0"/>
        <v>54890</v>
      </c>
      <c r="U47" s="74">
        <v>46653</v>
      </c>
      <c r="V47" s="75">
        <f t="shared" si="1"/>
        <v>50771.5</v>
      </c>
      <c r="W47" s="17"/>
    </row>
    <row r="48" spans="1:23" x14ac:dyDescent="0.25">
      <c r="A48" s="40" t="s">
        <v>119</v>
      </c>
      <c r="B48" s="30" t="s">
        <v>120</v>
      </c>
      <c r="C48" s="41" t="s">
        <v>121</v>
      </c>
      <c r="D48" s="72">
        <v>2980</v>
      </c>
      <c r="E48" s="51" t="s">
        <v>353</v>
      </c>
      <c r="F48" s="66"/>
      <c r="G48" s="66"/>
      <c r="H48" s="66"/>
      <c r="I48" s="66"/>
      <c r="J48" s="66"/>
      <c r="K48" s="66"/>
      <c r="L48" s="66"/>
      <c r="M48" s="66"/>
      <c r="N48" s="66"/>
      <c r="O48" s="66"/>
      <c r="P48" s="66">
        <v>11660</v>
      </c>
      <c r="Q48" s="51" t="s">
        <v>365</v>
      </c>
      <c r="R48" s="66"/>
      <c r="S48" s="66"/>
      <c r="T48" s="73">
        <f t="shared" si="0"/>
        <v>7320</v>
      </c>
      <c r="U48" s="74">
        <v>4005</v>
      </c>
      <c r="V48" s="75">
        <f t="shared" si="1"/>
        <v>5662.5</v>
      </c>
      <c r="W48" s="17"/>
    </row>
    <row r="49" spans="1:23" x14ac:dyDescent="0.25">
      <c r="A49" s="40" t="s">
        <v>122</v>
      </c>
      <c r="B49" s="42" t="s">
        <v>123</v>
      </c>
      <c r="C49" s="41" t="s">
        <v>124</v>
      </c>
      <c r="D49" s="72"/>
      <c r="E49" s="41"/>
      <c r="F49" s="66"/>
      <c r="G49" s="66"/>
      <c r="H49" s="66"/>
      <c r="I49" s="66"/>
      <c r="J49" s="66"/>
      <c r="K49" s="66"/>
      <c r="L49" s="66"/>
      <c r="M49" s="66"/>
      <c r="N49" s="66"/>
      <c r="O49" s="66"/>
      <c r="P49" s="66"/>
      <c r="Q49" s="66"/>
      <c r="R49" s="66"/>
      <c r="S49" s="66"/>
      <c r="T49" s="73"/>
      <c r="U49" s="74">
        <v>33460</v>
      </c>
      <c r="V49" s="75">
        <f t="shared" si="1"/>
        <v>33460</v>
      </c>
      <c r="W49" s="17"/>
    </row>
    <row r="50" spans="1:23" x14ac:dyDescent="0.25">
      <c r="A50" s="40" t="s">
        <v>125</v>
      </c>
      <c r="B50" s="42" t="s">
        <v>126</v>
      </c>
      <c r="C50" s="41" t="s">
        <v>127</v>
      </c>
      <c r="D50" s="72"/>
      <c r="E50" s="41"/>
      <c r="F50" s="66"/>
      <c r="G50" s="66"/>
      <c r="H50" s="66"/>
      <c r="I50" s="66"/>
      <c r="J50" s="66"/>
      <c r="K50" s="66"/>
      <c r="L50" s="66"/>
      <c r="M50" s="66"/>
      <c r="N50" s="66"/>
      <c r="O50" s="66"/>
      <c r="P50" s="66"/>
      <c r="Q50" s="66"/>
      <c r="R50" s="66"/>
      <c r="S50" s="66"/>
      <c r="T50" s="73"/>
      <c r="U50" s="74">
        <v>97680</v>
      </c>
      <c r="V50" s="75">
        <f t="shared" si="1"/>
        <v>97680</v>
      </c>
      <c r="W50" s="17"/>
    </row>
    <row r="51" spans="1:23" x14ac:dyDescent="0.25">
      <c r="A51" s="40" t="s">
        <v>128</v>
      </c>
      <c r="B51" s="42" t="s">
        <v>129</v>
      </c>
      <c r="C51" s="41" t="s">
        <v>130</v>
      </c>
      <c r="D51" s="72"/>
      <c r="E51" s="41"/>
      <c r="F51" s="66"/>
      <c r="G51" s="66"/>
      <c r="H51" s="66"/>
      <c r="I51" s="66"/>
      <c r="J51" s="66"/>
      <c r="K51" s="66"/>
      <c r="L51" s="66"/>
      <c r="M51" s="66"/>
      <c r="N51" s="66"/>
      <c r="O51" s="66"/>
      <c r="P51" s="66"/>
      <c r="Q51" s="66"/>
      <c r="R51" s="66"/>
      <c r="S51" s="66"/>
      <c r="T51" s="73"/>
      <c r="U51" s="74">
        <v>9255</v>
      </c>
      <c r="V51" s="75">
        <f t="shared" si="1"/>
        <v>9255</v>
      </c>
      <c r="W51" s="17"/>
    </row>
    <row r="52" spans="1:23" x14ac:dyDescent="0.25">
      <c r="A52" s="40" t="s">
        <v>131</v>
      </c>
      <c r="B52" s="42" t="s">
        <v>132</v>
      </c>
      <c r="C52" s="41" t="s">
        <v>298</v>
      </c>
      <c r="D52" s="73">
        <v>135000</v>
      </c>
      <c r="E52" s="51" t="s">
        <v>357</v>
      </c>
      <c r="F52" s="74"/>
      <c r="G52" s="74"/>
      <c r="H52" s="74"/>
      <c r="I52" s="74"/>
      <c r="J52" s="66"/>
      <c r="K52" s="66"/>
      <c r="L52" s="51" t="s">
        <v>357</v>
      </c>
      <c r="M52" s="66"/>
      <c r="N52" s="66"/>
      <c r="O52" s="66"/>
      <c r="P52" s="66">
        <v>266350</v>
      </c>
      <c r="Q52" s="51" t="s">
        <v>365</v>
      </c>
      <c r="R52" s="66"/>
      <c r="S52" s="66"/>
      <c r="T52" s="73">
        <f t="shared" si="0"/>
        <v>200675</v>
      </c>
      <c r="U52" s="74">
        <v>126606</v>
      </c>
      <c r="V52" s="75">
        <f t="shared" si="1"/>
        <v>163640.5</v>
      </c>
      <c r="W52" s="17"/>
    </row>
    <row r="53" spans="1:23" x14ac:dyDescent="0.25">
      <c r="A53" s="40" t="s">
        <v>133</v>
      </c>
      <c r="B53" s="42" t="s">
        <v>134</v>
      </c>
      <c r="C53" s="41" t="s">
        <v>135</v>
      </c>
      <c r="D53" s="72">
        <v>210</v>
      </c>
      <c r="E53" s="51" t="s">
        <v>353</v>
      </c>
      <c r="F53" s="66"/>
      <c r="G53" s="66"/>
      <c r="H53" s="66"/>
      <c r="I53" s="66"/>
      <c r="J53" s="66">
        <v>0.38700000000000001</v>
      </c>
      <c r="K53" s="74">
        <v>247.68</v>
      </c>
      <c r="L53" s="51" t="s">
        <v>361</v>
      </c>
      <c r="M53" s="66"/>
      <c r="N53" s="66"/>
      <c r="O53" s="66"/>
      <c r="P53" s="66">
        <v>516</v>
      </c>
      <c r="Q53" s="51" t="s">
        <v>365</v>
      </c>
      <c r="R53" s="66"/>
      <c r="S53" s="66"/>
      <c r="T53" s="73">
        <f t="shared" si="0"/>
        <v>324.56</v>
      </c>
      <c r="U53" s="74">
        <v>277</v>
      </c>
      <c r="V53" s="75">
        <f t="shared" si="1"/>
        <v>300.77999999999997</v>
      </c>
      <c r="W53" s="17"/>
    </row>
    <row r="54" spans="1:23" x14ac:dyDescent="0.25">
      <c r="A54" s="40" t="s">
        <v>136</v>
      </c>
      <c r="B54" s="42" t="s">
        <v>137</v>
      </c>
      <c r="C54" s="41" t="s">
        <v>299</v>
      </c>
      <c r="D54" s="72"/>
      <c r="E54" s="41"/>
      <c r="F54" s="66"/>
      <c r="G54" s="66"/>
      <c r="H54" s="66"/>
      <c r="I54" s="66"/>
      <c r="J54" s="66"/>
      <c r="K54" s="66"/>
      <c r="L54" s="66"/>
      <c r="M54" s="66"/>
      <c r="N54" s="66"/>
      <c r="O54" s="66"/>
      <c r="P54" s="66">
        <v>261</v>
      </c>
      <c r="Q54" s="76" t="s">
        <v>399</v>
      </c>
      <c r="R54" s="66"/>
      <c r="S54" s="66"/>
      <c r="T54" s="73">
        <f t="shared" si="0"/>
        <v>261</v>
      </c>
      <c r="U54" s="74">
        <v>212</v>
      </c>
      <c r="V54" s="75">
        <f t="shared" si="1"/>
        <v>236.5</v>
      </c>
      <c r="W54" s="17"/>
    </row>
    <row r="55" spans="1:23" x14ac:dyDescent="0.25">
      <c r="A55" s="40" t="s">
        <v>138</v>
      </c>
      <c r="B55" s="42" t="s">
        <v>139</v>
      </c>
      <c r="C55" s="41" t="s">
        <v>284</v>
      </c>
      <c r="D55" s="72"/>
      <c r="E55" s="41"/>
      <c r="F55" s="66"/>
      <c r="G55" s="66"/>
      <c r="H55" s="66"/>
      <c r="I55" s="66"/>
      <c r="J55" s="66"/>
      <c r="K55" s="66"/>
      <c r="L55" s="66"/>
      <c r="M55" s="66"/>
      <c r="N55" s="66"/>
      <c r="O55" s="66"/>
      <c r="P55" s="66">
        <v>261</v>
      </c>
      <c r="Q55" s="51" t="s">
        <v>365</v>
      </c>
      <c r="R55" s="66"/>
      <c r="S55" s="66"/>
      <c r="T55" s="73">
        <f t="shared" si="0"/>
        <v>261</v>
      </c>
      <c r="U55" s="74">
        <v>212</v>
      </c>
      <c r="V55" s="75">
        <f t="shared" si="1"/>
        <v>236.5</v>
      </c>
      <c r="W55" s="17"/>
    </row>
    <row r="56" spans="1:23" x14ac:dyDescent="0.25">
      <c r="A56" s="40" t="s">
        <v>140</v>
      </c>
      <c r="B56" s="42" t="s">
        <v>141</v>
      </c>
      <c r="C56" s="41" t="s">
        <v>300</v>
      </c>
      <c r="D56" s="72"/>
      <c r="E56" s="41"/>
      <c r="F56" s="66"/>
      <c r="G56" s="66"/>
      <c r="H56" s="66"/>
      <c r="I56" s="66"/>
      <c r="J56" s="66"/>
      <c r="K56" s="66"/>
      <c r="L56" s="66"/>
      <c r="M56" s="66"/>
      <c r="N56" s="66"/>
      <c r="O56" s="66"/>
      <c r="P56" s="66">
        <v>17480</v>
      </c>
      <c r="Q56" s="51" t="s">
        <v>365</v>
      </c>
      <c r="R56" s="66"/>
      <c r="S56" s="66"/>
      <c r="T56" s="73">
        <f t="shared" si="0"/>
        <v>17480</v>
      </c>
      <c r="U56" s="74">
        <v>14907</v>
      </c>
      <c r="V56" s="75">
        <f t="shared" si="1"/>
        <v>16193.5</v>
      </c>
      <c r="W56" s="17"/>
    </row>
    <row r="57" spans="1:23" x14ac:dyDescent="0.25">
      <c r="A57" s="40" t="s">
        <v>142</v>
      </c>
      <c r="B57" s="42" t="s">
        <v>143</v>
      </c>
      <c r="C57" s="41" t="s">
        <v>144</v>
      </c>
      <c r="D57" s="73">
        <v>2700</v>
      </c>
      <c r="E57" s="51" t="s">
        <v>358</v>
      </c>
      <c r="F57" s="74"/>
      <c r="G57" s="74"/>
      <c r="H57" s="74"/>
      <c r="I57" s="74"/>
      <c r="J57" s="66"/>
      <c r="K57" s="66"/>
      <c r="L57" s="66"/>
      <c r="M57" s="66"/>
      <c r="N57" s="66"/>
      <c r="O57" s="66"/>
      <c r="P57" s="66"/>
      <c r="Q57" s="66"/>
      <c r="R57" s="66"/>
      <c r="S57" s="66"/>
      <c r="T57" s="73">
        <f t="shared" si="0"/>
        <v>2700</v>
      </c>
      <c r="U57" s="74">
        <v>3242</v>
      </c>
      <c r="V57" s="75">
        <f t="shared" si="1"/>
        <v>2971</v>
      </c>
      <c r="W57" s="17"/>
    </row>
    <row r="58" spans="1:23" x14ac:dyDescent="0.25">
      <c r="A58" s="40" t="s">
        <v>145</v>
      </c>
      <c r="B58" s="42" t="s">
        <v>146</v>
      </c>
      <c r="C58" s="41" t="s">
        <v>301</v>
      </c>
      <c r="D58" s="73">
        <v>325</v>
      </c>
      <c r="E58" s="51" t="s">
        <v>359</v>
      </c>
      <c r="F58" s="74"/>
      <c r="G58" s="74"/>
      <c r="H58" s="74"/>
      <c r="I58" s="74"/>
      <c r="J58" s="66"/>
      <c r="K58" s="66"/>
      <c r="L58" s="66"/>
      <c r="M58" s="66"/>
      <c r="N58" s="66"/>
      <c r="O58" s="66"/>
      <c r="P58" s="66">
        <v>260</v>
      </c>
      <c r="Q58" s="51" t="s">
        <v>365</v>
      </c>
      <c r="R58" s="66">
        <v>456</v>
      </c>
      <c r="S58" s="51" t="s">
        <v>383</v>
      </c>
      <c r="T58" s="73">
        <f t="shared" si="0"/>
        <v>347</v>
      </c>
      <c r="U58" s="74">
        <v>300</v>
      </c>
      <c r="V58" s="75">
        <f t="shared" si="1"/>
        <v>323.5</v>
      </c>
      <c r="W58" s="17"/>
    </row>
    <row r="59" spans="1:23" x14ac:dyDescent="0.25">
      <c r="A59" s="40" t="s">
        <v>147</v>
      </c>
      <c r="B59" s="42" t="s">
        <v>148</v>
      </c>
      <c r="C59" s="41" t="s">
        <v>302</v>
      </c>
      <c r="D59" s="72"/>
      <c r="E59" s="51"/>
      <c r="F59" s="66"/>
      <c r="G59" s="66"/>
      <c r="H59" s="66"/>
      <c r="I59" s="66"/>
      <c r="J59" s="66"/>
      <c r="K59" s="66"/>
      <c r="L59" s="66"/>
      <c r="M59" s="66"/>
      <c r="N59" s="66"/>
      <c r="O59" s="66"/>
      <c r="P59" s="66">
        <v>1020</v>
      </c>
      <c r="Q59" s="51" t="s">
        <v>365</v>
      </c>
      <c r="R59" s="66">
        <v>1309</v>
      </c>
      <c r="S59" s="51" t="s">
        <v>383</v>
      </c>
      <c r="T59" s="73">
        <f t="shared" si="0"/>
        <v>1164.5</v>
      </c>
      <c r="U59" s="74">
        <v>900</v>
      </c>
      <c r="V59" s="75">
        <f t="shared" si="1"/>
        <v>1032.25</v>
      </c>
      <c r="W59" s="17"/>
    </row>
    <row r="60" spans="1:23" x14ac:dyDescent="0.25">
      <c r="A60" s="40" t="s">
        <v>149</v>
      </c>
      <c r="B60" s="42" t="s">
        <v>150</v>
      </c>
      <c r="C60" s="41" t="s">
        <v>151</v>
      </c>
      <c r="D60" s="72">
        <v>8360</v>
      </c>
      <c r="E60" s="51" t="s">
        <v>353</v>
      </c>
      <c r="F60" s="66"/>
      <c r="G60" s="66"/>
      <c r="H60" s="66"/>
      <c r="I60" s="66"/>
      <c r="J60" s="66">
        <v>12.63</v>
      </c>
      <c r="K60" s="66">
        <v>10104.000000000002</v>
      </c>
      <c r="L60" s="51" t="s">
        <v>361</v>
      </c>
      <c r="M60" s="66"/>
      <c r="N60" s="66"/>
      <c r="O60" s="66"/>
      <c r="P60" s="66">
        <v>18540</v>
      </c>
      <c r="Q60" s="51" t="s">
        <v>365</v>
      </c>
      <c r="R60" s="66">
        <v>17450</v>
      </c>
      <c r="S60" s="51" t="s">
        <v>368</v>
      </c>
      <c r="T60" s="73">
        <f t="shared" si="0"/>
        <v>13613.5</v>
      </c>
      <c r="U60" s="74">
        <v>9196</v>
      </c>
      <c r="V60" s="75">
        <f t="shared" si="1"/>
        <v>11404.75</v>
      </c>
      <c r="W60" s="17"/>
    </row>
    <row r="61" spans="1:23" x14ac:dyDescent="0.25">
      <c r="A61" s="40" t="s">
        <v>152</v>
      </c>
      <c r="B61" s="42" t="s">
        <v>153</v>
      </c>
      <c r="C61" s="41" t="s">
        <v>151</v>
      </c>
      <c r="D61" s="72">
        <v>8360</v>
      </c>
      <c r="E61" s="51" t="s">
        <v>353</v>
      </c>
      <c r="F61" s="66"/>
      <c r="G61" s="66"/>
      <c r="H61" s="66"/>
      <c r="I61" s="66"/>
      <c r="J61" s="66">
        <v>12.63</v>
      </c>
      <c r="K61" s="66">
        <v>10104.000000000002</v>
      </c>
      <c r="L61" s="51" t="s">
        <v>361</v>
      </c>
      <c r="M61" s="66"/>
      <c r="N61" s="66"/>
      <c r="O61" s="66"/>
      <c r="P61" s="66">
        <v>18540</v>
      </c>
      <c r="Q61" s="51" t="s">
        <v>365</v>
      </c>
      <c r="R61" s="66">
        <v>17450</v>
      </c>
      <c r="S61" s="51" t="s">
        <v>368</v>
      </c>
      <c r="T61" s="73">
        <f t="shared" si="0"/>
        <v>13613.5</v>
      </c>
      <c r="U61" s="74">
        <v>9196</v>
      </c>
      <c r="V61" s="75">
        <f t="shared" si="1"/>
        <v>11404.75</v>
      </c>
      <c r="W61" s="17"/>
    </row>
    <row r="62" spans="1:23" x14ac:dyDescent="0.25">
      <c r="A62" s="40" t="s">
        <v>154</v>
      </c>
      <c r="B62" s="42" t="s">
        <v>155</v>
      </c>
      <c r="C62" s="41" t="s">
        <v>151</v>
      </c>
      <c r="D62" s="72">
        <v>8360</v>
      </c>
      <c r="E62" s="51" t="s">
        <v>353</v>
      </c>
      <c r="F62" s="66"/>
      <c r="G62" s="66"/>
      <c r="H62" s="66"/>
      <c r="I62" s="66"/>
      <c r="J62" s="66">
        <v>12.63</v>
      </c>
      <c r="K62" s="66">
        <v>10104.000000000002</v>
      </c>
      <c r="L62" s="51" t="s">
        <v>361</v>
      </c>
      <c r="M62" s="66"/>
      <c r="N62" s="66"/>
      <c r="O62" s="66"/>
      <c r="P62" s="66">
        <v>18540</v>
      </c>
      <c r="Q62" s="51" t="s">
        <v>365</v>
      </c>
      <c r="R62" s="66">
        <v>17450</v>
      </c>
      <c r="S62" s="51" t="s">
        <v>368</v>
      </c>
      <c r="T62" s="73">
        <f t="shared" si="0"/>
        <v>13613.5</v>
      </c>
      <c r="U62" s="74">
        <v>9196</v>
      </c>
      <c r="V62" s="75">
        <f t="shared" si="1"/>
        <v>11404.75</v>
      </c>
      <c r="W62" s="17"/>
    </row>
    <row r="63" spans="1:23" x14ac:dyDescent="0.25">
      <c r="A63" s="40" t="s">
        <v>156</v>
      </c>
      <c r="B63" s="42" t="s">
        <v>157</v>
      </c>
      <c r="C63" s="41" t="s">
        <v>158</v>
      </c>
      <c r="D63" s="72"/>
      <c r="E63" s="41"/>
      <c r="F63" s="66"/>
      <c r="G63" s="66"/>
      <c r="H63" s="66"/>
      <c r="I63" s="66"/>
      <c r="J63" s="66"/>
      <c r="K63" s="66"/>
      <c r="L63" s="66"/>
      <c r="M63" s="66"/>
      <c r="N63" s="66"/>
      <c r="O63" s="66"/>
      <c r="P63" s="66"/>
      <c r="Q63" s="66"/>
      <c r="R63" s="66"/>
      <c r="S63" s="66"/>
      <c r="T63" s="73"/>
      <c r="U63" s="74">
        <v>7909</v>
      </c>
      <c r="V63" s="75">
        <f t="shared" si="1"/>
        <v>7909</v>
      </c>
      <c r="W63" s="17"/>
    </row>
    <row r="64" spans="1:23" x14ac:dyDescent="0.25">
      <c r="A64" s="40" t="s">
        <v>159</v>
      </c>
      <c r="B64" s="42" t="s">
        <v>160</v>
      </c>
      <c r="C64" s="41" t="s">
        <v>161</v>
      </c>
      <c r="D64" s="72">
        <v>46250</v>
      </c>
      <c r="E64" s="51" t="s">
        <v>353</v>
      </c>
      <c r="F64" s="66">
        <v>41200</v>
      </c>
      <c r="G64" s="51" t="s">
        <v>338</v>
      </c>
      <c r="H64" s="51"/>
      <c r="I64" s="51"/>
      <c r="J64" s="66"/>
      <c r="K64" s="66"/>
      <c r="L64" s="66"/>
      <c r="M64" s="66"/>
      <c r="N64" s="66"/>
      <c r="O64" s="66"/>
      <c r="P64" s="66">
        <v>39740</v>
      </c>
      <c r="Q64" s="51" t="s">
        <v>365</v>
      </c>
      <c r="R64" s="66"/>
      <c r="S64" s="66"/>
      <c r="T64" s="73">
        <f t="shared" si="0"/>
        <v>42396.666666666664</v>
      </c>
      <c r="U64" s="74">
        <v>32891</v>
      </c>
      <c r="V64" s="75">
        <f t="shared" si="1"/>
        <v>37643.833333333328</v>
      </c>
      <c r="W64" s="17"/>
    </row>
    <row r="65" spans="1:23" x14ac:dyDescent="0.25">
      <c r="A65" s="40" t="s">
        <v>162</v>
      </c>
      <c r="B65" s="42" t="s">
        <v>163</v>
      </c>
      <c r="C65" s="41" t="s">
        <v>304</v>
      </c>
      <c r="D65" s="72"/>
      <c r="E65" s="41"/>
      <c r="F65" s="66"/>
      <c r="G65" s="66"/>
      <c r="H65" s="66"/>
      <c r="I65" s="66"/>
      <c r="J65" s="66"/>
      <c r="K65" s="66"/>
      <c r="L65" s="66"/>
      <c r="M65" s="66"/>
      <c r="N65" s="66"/>
      <c r="O65" s="66"/>
      <c r="P65" s="66">
        <v>174880</v>
      </c>
      <c r="Q65" s="51" t="s">
        <v>365</v>
      </c>
      <c r="R65" s="66"/>
      <c r="S65" s="66"/>
      <c r="T65" s="73">
        <f t="shared" si="0"/>
        <v>174880</v>
      </c>
      <c r="U65" s="74">
        <v>87383</v>
      </c>
      <c r="V65" s="75">
        <f t="shared" si="1"/>
        <v>131131.5</v>
      </c>
      <c r="W65" s="17"/>
    </row>
    <row r="66" spans="1:23" x14ac:dyDescent="0.25">
      <c r="A66" s="40" t="s">
        <v>164</v>
      </c>
      <c r="B66" s="42" t="s">
        <v>165</v>
      </c>
      <c r="C66" s="41" t="s">
        <v>166</v>
      </c>
      <c r="D66" s="72">
        <v>40270</v>
      </c>
      <c r="E66" s="51" t="s">
        <v>353</v>
      </c>
      <c r="F66" s="66"/>
      <c r="G66" s="66"/>
      <c r="H66" s="66"/>
      <c r="I66" s="66"/>
      <c r="J66" s="66"/>
      <c r="K66" s="66"/>
      <c r="L66" s="66"/>
      <c r="M66" s="66"/>
      <c r="N66" s="66"/>
      <c r="O66" s="66"/>
      <c r="P66" s="66">
        <v>91860</v>
      </c>
      <c r="Q66" s="51" t="s">
        <v>365</v>
      </c>
      <c r="R66" s="66"/>
      <c r="S66" s="66"/>
      <c r="T66" s="73">
        <f t="shared" si="0"/>
        <v>66065</v>
      </c>
      <c r="U66" s="74">
        <v>49262</v>
      </c>
      <c r="V66" s="75">
        <f t="shared" si="1"/>
        <v>57663.5</v>
      </c>
      <c r="W66" s="17"/>
    </row>
    <row r="67" spans="1:23" x14ac:dyDescent="0.25">
      <c r="A67" s="40" t="s">
        <v>167</v>
      </c>
      <c r="B67" s="42" t="s">
        <v>168</v>
      </c>
      <c r="C67" s="41" t="s">
        <v>305</v>
      </c>
      <c r="D67" s="72"/>
      <c r="E67" s="41"/>
      <c r="F67" s="66"/>
      <c r="G67" s="66"/>
      <c r="H67" s="66"/>
      <c r="I67" s="66"/>
      <c r="J67" s="66"/>
      <c r="K67" s="66"/>
      <c r="L67" s="66"/>
      <c r="M67" s="66"/>
      <c r="N67" s="66"/>
      <c r="O67" s="66"/>
      <c r="P67" s="66"/>
      <c r="Q67" s="66"/>
      <c r="R67" s="66"/>
      <c r="S67" s="66"/>
      <c r="T67" s="73"/>
      <c r="U67" s="74">
        <v>16072</v>
      </c>
      <c r="V67" s="75">
        <f t="shared" ref="V67:V109" si="2">AVERAGE(T67,U67)</f>
        <v>16072</v>
      </c>
      <c r="W67" s="17"/>
    </row>
    <row r="68" spans="1:23" x14ac:dyDescent="0.25">
      <c r="A68" s="40" t="s">
        <v>169</v>
      </c>
      <c r="B68" s="42" t="s">
        <v>170</v>
      </c>
      <c r="C68" s="41" t="s">
        <v>303</v>
      </c>
      <c r="D68" s="72"/>
      <c r="E68" s="41"/>
      <c r="F68" s="66"/>
      <c r="G68" s="66"/>
      <c r="H68" s="66"/>
      <c r="I68" s="66"/>
      <c r="J68" s="66"/>
      <c r="K68" s="66"/>
      <c r="L68" s="66"/>
      <c r="M68" s="66"/>
      <c r="N68" s="66"/>
      <c r="O68" s="66"/>
      <c r="P68" s="66">
        <v>146100</v>
      </c>
      <c r="Q68" s="51" t="s">
        <v>365</v>
      </c>
      <c r="R68" s="66"/>
      <c r="S68" s="66"/>
      <c r="T68" s="73">
        <f t="shared" ref="T68:T109" si="3">AVERAGE(D68,F68,H68,K68,N68,P68,R68)</f>
        <v>146100</v>
      </c>
      <c r="U68" s="74">
        <v>100510</v>
      </c>
      <c r="V68" s="75">
        <f t="shared" si="2"/>
        <v>123305</v>
      </c>
      <c r="W68" s="17"/>
    </row>
    <row r="69" spans="1:23" x14ac:dyDescent="0.25">
      <c r="A69" s="40" t="s">
        <v>171</v>
      </c>
      <c r="B69" s="42" t="s">
        <v>172</v>
      </c>
      <c r="C69" s="41" t="s">
        <v>173</v>
      </c>
      <c r="D69" s="72">
        <v>2540</v>
      </c>
      <c r="E69" s="51" t="s">
        <v>353</v>
      </c>
      <c r="F69" s="66">
        <v>2200</v>
      </c>
      <c r="G69" s="51" t="s">
        <v>338</v>
      </c>
      <c r="H69" s="51"/>
      <c r="I69" s="51"/>
      <c r="J69" s="66"/>
      <c r="K69" s="66"/>
      <c r="L69" s="66"/>
      <c r="M69" s="66"/>
      <c r="N69" s="66"/>
      <c r="O69" s="66"/>
      <c r="P69" s="66">
        <v>3330</v>
      </c>
      <c r="Q69" s="51" t="s">
        <v>365</v>
      </c>
      <c r="R69" s="66"/>
      <c r="S69" s="66"/>
      <c r="T69" s="73">
        <f t="shared" si="3"/>
        <v>2690</v>
      </c>
      <c r="U69" s="74">
        <v>3151</v>
      </c>
      <c r="V69" s="75">
        <f t="shared" si="2"/>
        <v>2920.5</v>
      </c>
      <c r="W69" s="17"/>
    </row>
    <row r="70" spans="1:23" x14ac:dyDescent="0.25">
      <c r="A70" s="40" t="s">
        <v>174</v>
      </c>
      <c r="B70" s="42" t="s">
        <v>175</v>
      </c>
      <c r="C70" s="41" t="s">
        <v>176</v>
      </c>
      <c r="D70" s="72">
        <v>3630</v>
      </c>
      <c r="E70" s="51" t="s">
        <v>353</v>
      </c>
      <c r="F70" s="66"/>
      <c r="G70" s="66"/>
      <c r="H70" s="66"/>
      <c r="I70" s="66"/>
      <c r="J70" s="66"/>
      <c r="K70" s="66"/>
      <c r="L70" s="66"/>
      <c r="M70" s="66"/>
      <c r="N70" s="66"/>
      <c r="O70" s="66"/>
      <c r="P70" s="66">
        <v>11650</v>
      </c>
      <c r="Q70" s="51" t="s">
        <v>365</v>
      </c>
      <c r="R70" s="66">
        <v>520</v>
      </c>
      <c r="S70" s="51" t="s">
        <v>365</v>
      </c>
      <c r="T70" s="73">
        <f t="shared" si="3"/>
        <v>5266.666666666667</v>
      </c>
      <c r="U70" s="74">
        <v>5302</v>
      </c>
      <c r="V70" s="75">
        <f t="shared" si="2"/>
        <v>5284.3333333333339</v>
      </c>
      <c r="W70" s="17"/>
    </row>
    <row r="71" spans="1:23" x14ac:dyDescent="0.25">
      <c r="A71" s="40" t="s">
        <v>177</v>
      </c>
      <c r="B71" s="42" t="s">
        <v>178</v>
      </c>
      <c r="C71" s="42" t="s">
        <v>179</v>
      </c>
      <c r="D71" s="72">
        <v>7960</v>
      </c>
      <c r="E71" s="51" t="s">
        <v>334</v>
      </c>
      <c r="F71" s="66"/>
      <c r="G71" s="66"/>
      <c r="H71" s="66"/>
      <c r="I71" s="66"/>
      <c r="J71" s="66"/>
      <c r="K71" s="66"/>
      <c r="L71" s="66"/>
      <c r="M71" s="66"/>
      <c r="N71" s="66"/>
      <c r="O71" s="66"/>
      <c r="P71" s="66"/>
      <c r="Q71" s="66"/>
      <c r="R71" s="66"/>
      <c r="S71" s="66"/>
      <c r="T71" s="73">
        <f t="shared" si="3"/>
        <v>7960</v>
      </c>
      <c r="U71" s="74">
        <v>10810</v>
      </c>
      <c r="V71" s="75">
        <f t="shared" si="2"/>
        <v>9385</v>
      </c>
      <c r="W71" s="17"/>
    </row>
    <row r="72" spans="1:23" x14ac:dyDescent="0.25">
      <c r="A72" s="40" t="s">
        <v>180</v>
      </c>
      <c r="B72" s="41" t="s">
        <v>181</v>
      </c>
      <c r="C72" s="41" t="s">
        <v>182</v>
      </c>
      <c r="D72" s="72">
        <v>270</v>
      </c>
      <c r="E72" s="51" t="s">
        <v>334</v>
      </c>
      <c r="F72" s="66"/>
      <c r="G72" s="66"/>
      <c r="H72" s="66"/>
      <c r="I72" s="66"/>
      <c r="J72" s="66"/>
      <c r="K72" s="66"/>
      <c r="L72" s="66"/>
      <c r="M72" s="66"/>
      <c r="N72" s="66"/>
      <c r="O72" s="66"/>
      <c r="P72" s="66">
        <v>970</v>
      </c>
      <c r="Q72" s="51" t="s">
        <v>365</v>
      </c>
      <c r="R72" s="66"/>
      <c r="S72" s="66"/>
      <c r="T72" s="73">
        <f t="shared" si="3"/>
        <v>620</v>
      </c>
      <c r="U72" s="74">
        <v>390</v>
      </c>
      <c r="V72" s="75">
        <f t="shared" si="2"/>
        <v>505</v>
      </c>
      <c r="W72" s="17"/>
    </row>
    <row r="73" spans="1:23" x14ac:dyDescent="0.25">
      <c r="A73" s="40" t="s">
        <v>183</v>
      </c>
      <c r="B73" s="41" t="s">
        <v>184</v>
      </c>
      <c r="C73" s="41" t="s">
        <v>306</v>
      </c>
      <c r="D73" s="72"/>
      <c r="E73" s="41"/>
      <c r="F73" s="66"/>
      <c r="G73" s="66"/>
      <c r="H73" s="66"/>
      <c r="I73" s="66"/>
      <c r="J73" s="66"/>
      <c r="K73" s="66"/>
      <c r="L73" s="66"/>
      <c r="M73" s="66"/>
      <c r="N73" s="66"/>
      <c r="O73" s="66"/>
      <c r="P73" s="66">
        <v>28950</v>
      </c>
      <c r="Q73" s="51" t="s">
        <v>365</v>
      </c>
      <c r="R73" s="66">
        <v>12380</v>
      </c>
      <c r="S73" s="51" t="s">
        <v>365</v>
      </c>
      <c r="T73" s="73">
        <f t="shared" si="3"/>
        <v>20665</v>
      </c>
      <c r="U73" s="74">
        <v>14599</v>
      </c>
      <c r="V73" s="75">
        <f t="shared" si="2"/>
        <v>17632</v>
      </c>
      <c r="W73" s="17"/>
    </row>
    <row r="74" spans="1:23" x14ac:dyDescent="0.25">
      <c r="A74" s="40" t="s">
        <v>185</v>
      </c>
      <c r="B74" s="41" t="s">
        <v>186</v>
      </c>
      <c r="C74" s="41" t="s">
        <v>187</v>
      </c>
      <c r="D74" s="72">
        <v>8540</v>
      </c>
      <c r="E74" s="51" t="s">
        <v>334</v>
      </c>
      <c r="F74" s="66">
        <v>8700</v>
      </c>
      <c r="G74" s="51" t="s">
        <v>338</v>
      </c>
      <c r="H74" s="51"/>
      <c r="I74" s="51"/>
      <c r="J74" s="66"/>
      <c r="K74" s="66"/>
      <c r="L74" s="66"/>
      <c r="M74" s="66"/>
      <c r="N74" s="66"/>
      <c r="O74" s="66"/>
      <c r="P74" s="66">
        <v>22380</v>
      </c>
      <c r="Q74" s="51" t="s">
        <v>365</v>
      </c>
      <c r="R74" s="66">
        <v>6010</v>
      </c>
      <c r="S74" s="51" t="s">
        <v>365</v>
      </c>
      <c r="T74" s="73">
        <f t="shared" si="3"/>
        <v>11407.5</v>
      </c>
      <c r="U74" s="74">
        <v>10971</v>
      </c>
      <c r="V74" s="75">
        <f t="shared" si="2"/>
        <v>11189.25</v>
      </c>
      <c r="W74" s="17"/>
    </row>
    <row r="75" spans="1:23" x14ac:dyDescent="0.25">
      <c r="A75" s="40" t="s">
        <v>188</v>
      </c>
      <c r="B75" s="41" t="s">
        <v>189</v>
      </c>
      <c r="C75" s="41" t="s">
        <v>190</v>
      </c>
      <c r="D75" s="72">
        <v>5050</v>
      </c>
      <c r="E75" s="51" t="s">
        <v>334</v>
      </c>
      <c r="F75" s="66"/>
      <c r="G75" s="66"/>
      <c r="H75" s="66"/>
      <c r="I75" s="66"/>
      <c r="J75" s="66"/>
      <c r="K75" s="66"/>
      <c r="L75" s="66"/>
      <c r="M75" s="66"/>
      <c r="N75" s="66"/>
      <c r="O75" s="66"/>
      <c r="P75" s="66">
        <v>6930</v>
      </c>
      <c r="Q75" s="51" t="s">
        <v>365</v>
      </c>
      <c r="R75" s="66"/>
      <c r="S75" s="66"/>
      <c r="T75" s="73">
        <f t="shared" si="3"/>
        <v>5990</v>
      </c>
      <c r="U75" s="74">
        <v>6693</v>
      </c>
      <c r="V75" s="75">
        <f t="shared" si="2"/>
        <v>6341.5</v>
      </c>
      <c r="W75" s="17"/>
    </row>
    <row r="76" spans="1:23" x14ac:dyDescent="0.25">
      <c r="A76" s="40" t="s">
        <v>191</v>
      </c>
      <c r="B76" s="41" t="s">
        <v>192</v>
      </c>
      <c r="C76" s="41" t="s">
        <v>193</v>
      </c>
      <c r="D76" s="72">
        <v>7510</v>
      </c>
      <c r="E76" s="51" t="s">
        <v>334</v>
      </c>
      <c r="F76" s="66">
        <v>6500</v>
      </c>
      <c r="G76" s="51" t="s">
        <v>338</v>
      </c>
      <c r="H76" s="51"/>
      <c r="I76" s="51"/>
      <c r="J76" s="66"/>
      <c r="K76" s="66"/>
      <c r="L76" s="66"/>
      <c r="M76" s="66"/>
      <c r="N76" s="66"/>
      <c r="O76" s="66"/>
      <c r="P76" s="66">
        <v>16630</v>
      </c>
      <c r="Q76" s="51" t="s">
        <v>365</v>
      </c>
      <c r="R76" s="66">
        <v>16960</v>
      </c>
      <c r="S76" s="51" t="s">
        <v>365</v>
      </c>
      <c r="T76" s="73">
        <f t="shared" si="3"/>
        <v>11900</v>
      </c>
      <c r="U76" s="74">
        <v>10163</v>
      </c>
      <c r="V76" s="75">
        <f t="shared" si="2"/>
        <v>11031.5</v>
      </c>
      <c r="W76" s="17"/>
    </row>
    <row r="77" spans="1:23" x14ac:dyDescent="0.25">
      <c r="A77" s="40" t="s">
        <v>194</v>
      </c>
      <c r="B77" s="41" t="s">
        <v>195</v>
      </c>
      <c r="C77" s="41" t="s">
        <v>196</v>
      </c>
      <c r="D77" s="72"/>
      <c r="E77" s="41"/>
      <c r="F77" s="66"/>
      <c r="G77" s="66"/>
      <c r="H77" s="66"/>
      <c r="I77" s="66"/>
      <c r="J77" s="66"/>
      <c r="K77" s="66"/>
      <c r="L77" s="66"/>
      <c r="M77" s="66"/>
      <c r="N77" s="66"/>
      <c r="O77" s="66"/>
      <c r="P77" s="66"/>
      <c r="Q77" s="66"/>
      <c r="R77" s="66"/>
      <c r="S77" s="66"/>
      <c r="T77" s="73"/>
      <c r="U77" s="74">
        <v>267</v>
      </c>
      <c r="V77" s="75">
        <f t="shared" si="2"/>
        <v>267</v>
      </c>
      <c r="W77" s="17"/>
    </row>
    <row r="78" spans="1:23" x14ac:dyDescent="0.25">
      <c r="A78" s="40" t="s">
        <v>197</v>
      </c>
      <c r="B78" s="41" t="s">
        <v>198</v>
      </c>
      <c r="C78" s="41" t="s">
        <v>199</v>
      </c>
      <c r="D78" s="72"/>
      <c r="E78" s="41"/>
      <c r="F78" s="66"/>
      <c r="G78" s="66"/>
      <c r="H78" s="66"/>
      <c r="I78" s="66"/>
      <c r="J78" s="66"/>
      <c r="K78" s="66"/>
      <c r="L78" s="66"/>
      <c r="M78" s="66"/>
      <c r="N78" s="66"/>
      <c r="O78" s="66"/>
      <c r="P78" s="66"/>
      <c r="Q78" s="66"/>
      <c r="R78" s="66"/>
      <c r="S78" s="66"/>
      <c r="T78" s="73"/>
      <c r="U78" s="74">
        <v>180</v>
      </c>
      <c r="V78" s="75">
        <f t="shared" si="2"/>
        <v>180</v>
      </c>
      <c r="W78" s="17"/>
    </row>
    <row r="79" spans="1:23" x14ac:dyDescent="0.25">
      <c r="A79" s="40" t="s">
        <v>200</v>
      </c>
      <c r="B79" s="41" t="s">
        <v>201</v>
      </c>
      <c r="C79" s="41" t="s">
        <v>202</v>
      </c>
      <c r="D79" s="72"/>
      <c r="E79" s="41"/>
      <c r="F79" s="66"/>
      <c r="G79" s="66"/>
      <c r="H79" s="66"/>
      <c r="I79" s="66"/>
      <c r="J79" s="66"/>
      <c r="K79" s="66"/>
      <c r="L79" s="66"/>
      <c r="M79" s="66"/>
      <c r="N79" s="66"/>
      <c r="O79" s="66"/>
      <c r="P79" s="66">
        <v>14840</v>
      </c>
      <c r="Q79" s="51" t="s">
        <v>365</v>
      </c>
      <c r="R79" s="66"/>
      <c r="S79" s="66"/>
      <c r="T79" s="73">
        <f t="shared" si="3"/>
        <v>14840</v>
      </c>
      <c r="U79" s="74">
        <v>8403</v>
      </c>
      <c r="V79" s="75">
        <f t="shared" si="2"/>
        <v>11621.5</v>
      </c>
      <c r="W79" s="17"/>
    </row>
    <row r="80" spans="1:23" x14ac:dyDescent="0.25">
      <c r="A80" s="40" t="s">
        <v>203</v>
      </c>
      <c r="B80" s="41" t="s">
        <v>204</v>
      </c>
      <c r="C80" s="41" t="s">
        <v>205</v>
      </c>
      <c r="D80" s="72"/>
      <c r="E80" s="41"/>
      <c r="F80" s="66"/>
      <c r="G80" s="66"/>
      <c r="H80" s="66"/>
      <c r="I80" s="66"/>
      <c r="J80" s="66"/>
      <c r="K80" s="66"/>
      <c r="L80" s="66"/>
      <c r="M80" s="66"/>
      <c r="N80" s="66"/>
      <c r="O80" s="66"/>
      <c r="P80" s="66">
        <v>413</v>
      </c>
      <c r="Q80" s="51" t="s">
        <v>365</v>
      </c>
      <c r="R80" s="66"/>
      <c r="S80" s="66"/>
      <c r="T80" s="73">
        <f t="shared" si="3"/>
        <v>413</v>
      </c>
      <c r="U80" s="74">
        <v>319</v>
      </c>
      <c r="V80" s="75">
        <f t="shared" si="2"/>
        <v>366</v>
      </c>
      <c r="W80" s="17"/>
    </row>
    <row r="81" spans="1:30" x14ac:dyDescent="0.25">
      <c r="A81" s="40" t="s">
        <v>206</v>
      </c>
      <c r="B81" s="41" t="s">
        <v>207</v>
      </c>
      <c r="C81" s="41" t="s">
        <v>208</v>
      </c>
      <c r="D81" s="73">
        <v>3600</v>
      </c>
      <c r="E81" s="51" t="s">
        <v>358</v>
      </c>
      <c r="F81" s="74"/>
      <c r="G81" s="74"/>
      <c r="H81" s="74"/>
      <c r="I81" s="74"/>
      <c r="J81" s="66"/>
      <c r="K81" s="66"/>
      <c r="L81" s="66"/>
      <c r="M81" s="66"/>
      <c r="N81" s="66"/>
      <c r="O81" s="66"/>
      <c r="P81" s="66">
        <v>28350</v>
      </c>
      <c r="Q81" s="51" t="s">
        <v>365</v>
      </c>
      <c r="R81" s="66"/>
      <c r="S81" s="66"/>
      <c r="T81" s="73">
        <f t="shared" si="3"/>
        <v>15975</v>
      </c>
      <c r="U81" s="74">
        <v>4772</v>
      </c>
      <c r="V81" s="75">
        <f t="shared" si="2"/>
        <v>10373.5</v>
      </c>
      <c r="W81" s="17"/>
    </row>
    <row r="82" spans="1:30" x14ac:dyDescent="0.25">
      <c r="A82" s="40" t="s">
        <v>209</v>
      </c>
      <c r="B82" s="41" t="s">
        <v>210</v>
      </c>
      <c r="C82" s="41" t="s">
        <v>307</v>
      </c>
      <c r="D82" s="72"/>
      <c r="E82" s="41"/>
      <c r="F82" s="66"/>
      <c r="G82" s="66"/>
      <c r="H82" s="66"/>
      <c r="I82" s="66"/>
      <c r="J82" s="66"/>
      <c r="K82" s="66"/>
      <c r="L82" s="66"/>
      <c r="M82" s="66"/>
      <c r="N82" s="66"/>
      <c r="O82" s="66"/>
      <c r="P82" s="66">
        <v>46000</v>
      </c>
      <c r="Q82" s="51" t="s">
        <v>365</v>
      </c>
      <c r="R82" s="66"/>
      <c r="S82" s="66"/>
      <c r="T82" s="73">
        <f t="shared" si="3"/>
        <v>46000</v>
      </c>
      <c r="U82" s="74">
        <v>8168</v>
      </c>
      <c r="V82" s="75">
        <f t="shared" si="2"/>
        <v>27084</v>
      </c>
      <c r="W82" s="17"/>
    </row>
    <row r="83" spans="1:30" x14ac:dyDescent="0.25">
      <c r="A83" s="40" t="s">
        <v>211</v>
      </c>
      <c r="B83" s="41" t="s">
        <v>212</v>
      </c>
      <c r="C83" s="41" t="s">
        <v>213</v>
      </c>
      <c r="D83" s="72">
        <v>25800</v>
      </c>
      <c r="E83" s="51" t="s">
        <v>334</v>
      </c>
      <c r="F83" s="66"/>
      <c r="G83" s="66"/>
      <c r="H83" s="66"/>
      <c r="I83" s="66"/>
      <c r="J83" s="66"/>
      <c r="K83" s="66"/>
      <c r="L83" s="66"/>
      <c r="M83" s="66"/>
      <c r="N83" s="66"/>
      <c r="O83" s="66"/>
      <c r="P83" s="66">
        <v>63270</v>
      </c>
      <c r="Q83" s="51" t="s">
        <v>365</v>
      </c>
      <c r="R83" s="66"/>
      <c r="S83" s="66"/>
      <c r="T83" s="73">
        <f t="shared" si="3"/>
        <v>44535</v>
      </c>
      <c r="U83" s="74">
        <v>42438</v>
      </c>
      <c r="V83" s="75">
        <f t="shared" si="2"/>
        <v>43486.5</v>
      </c>
      <c r="W83" s="17"/>
    </row>
    <row r="84" spans="1:30" x14ac:dyDescent="0.25">
      <c r="A84" s="40" t="s">
        <v>214</v>
      </c>
      <c r="B84" s="41" t="s">
        <v>215</v>
      </c>
      <c r="C84" s="41" t="s">
        <v>216</v>
      </c>
      <c r="D84" s="73">
        <v>1100</v>
      </c>
      <c r="E84" s="51" t="s">
        <v>358</v>
      </c>
      <c r="F84" s="74">
        <v>1280</v>
      </c>
      <c r="G84" s="51" t="s">
        <v>382</v>
      </c>
      <c r="H84" s="74"/>
      <c r="I84" s="74"/>
      <c r="J84" s="66"/>
      <c r="K84" s="66"/>
      <c r="L84" s="66"/>
      <c r="M84" s="66"/>
      <c r="N84" s="66"/>
      <c r="O84" s="66"/>
      <c r="P84" s="66">
        <v>1760</v>
      </c>
      <c r="Q84" s="51" t="s">
        <v>365</v>
      </c>
      <c r="R84" s="66"/>
      <c r="S84" s="66"/>
      <c r="T84" s="73">
        <f t="shared" si="3"/>
        <v>1380</v>
      </c>
      <c r="U84" s="74">
        <v>1784</v>
      </c>
      <c r="V84" s="75">
        <f t="shared" si="2"/>
        <v>1582</v>
      </c>
      <c r="W84" s="17"/>
      <c r="Z84" s="12"/>
    </row>
    <row r="85" spans="1:30" x14ac:dyDescent="0.25">
      <c r="A85" s="40" t="s">
        <v>217</v>
      </c>
      <c r="B85" s="41" t="s">
        <v>218</v>
      </c>
      <c r="C85" s="41" t="s">
        <v>289</v>
      </c>
      <c r="D85" s="73">
        <v>1100</v>
      </c>
      <c r="E85" s="51" t="s">
        <v>358</v>
      </c>
      <c r="F85" s="74">
        <v>1280</v>
      </c>
      <c r="G85" s="51" t="s">
        <v>382</v>
      </c>
      <c r="H85" s="74"/>
      <c r="I85" s="74"/>
      <c r="J85" s="66"/>
      <c r="K85" s="66"/>
      <c r="L85" s="66"/>
      <c r="M85" s="66"/>
      <c r="N85" s="66"/>
      <c r="O85" s="66"/>
      <c r="P85" s="66">
        <v>1760</v>
      </c>
      <c r="Q85" s="51" t="s">
        <v>365</v>
      </c>
      <c r="R85" s="66"/>
      <c r="S85" s="66"/>
      <c r="T85" s="73">
        <f t="shared" si="3"/>
        <v>1380</v>
      </c>
      <c r="U85" s="74">
        <v>1769</v>
      </c>
      <c r="V85" s="75">
        <f t="shared" si="2"/>
        <v>1574.5</v>
      </c>
      <c r="W85" s="17"/>
      <c r="Z85" s="12"/>
    </row>
    <row r="86" spans="1:30" x14ac:dyDescent="0.25">
      <c r="A86" s="40" t="s">
        <v>219</v>
      </c>
      <c r="B86" s="41" t="s">
        <v>220</v>
      </c>
      <c r="C86" s="41" t="s">
        <v>216</v>
      </c>
      <c r="D86" s="73">
        <v>1100</v>
      </c>
      <c r="E86" s="51" t="s">
        <v>358</v>
      </c>
      <c r="F86" s="74">
        <v>1280</v>
      </c>
      <c r="G86" s="51" t="s">
        <v>382</v>
      </c>
      <c r="H86" s="74"/>
      <c r="I86" s="74"/>
      <c r="J86" s="66"/>
      <c r="K86" s="66"/>
      <c r="L86" s="66"/>
      <c r="M86" s="66"/>
      <c r="N86" s="66"/>
      <c r="O86" s="66"/>
      <c r="P86" s="66">
        <v>1760</v>
      </c>
      <c r="Q86" s="51" t="s">
        <v>365</v>
      </c>
      <c r="R86" s="66"/>
      <c r="S86" s="66"/>
      <c r="T86" s="73">
        <f t="shared" si="3"/>
        <v>1380</v>
      </c>
      <c r="U86" s="74">
        <v>1789</v>
      </c>
      <c r="V86" s="75">
        <f t="shared" si="2"/>
        <v>1584.5</v>
      </c>
      <c r="W86" s="17"/>
      <c r="Z86" s="12"/>
    </row>
    <row r="87" spans="1:30" x14ac:dyDescent="0.25">
      <c r="A87" s="40" t="s">
        <v>221</v>
      </c>
      <c r="B87" s="41" t="s">
        <v>222</v>
      </c>
      <c r="C87" s="41" t="s">
        <v>223</v>
      </c>
      <c r="D87" s="72"/>
      <c r="E87" s="41"/>
      <c r="F87" s="66"/>
      <c r="G87" s="66"/>
      <c r="H87" s="66"/>
      <c r="I87" s="66"/>
      <c r="J87" s="66"/>
      <c r="K87" s="66"/>
      <c r="L87" s="66"/>
      <c r="M87" s="66"/>
      <c r="N87" s="66"/>
      <c r="O87" s="66"/>
      <c r="P87" s="66">
        <v>34920</v>
      </c>
      <c r="Q87" s="51" t="s">
        <v>365</v>
      </c>
      <c r="R87" s="66"/>
      <c r="S87" s="66"/>
      <c r="T87" s="73">
        <f t="shared" si="3"/>
        <v>34920</v>
      </c>
      <c r="U87" s="74">
        <v>16917</v>
      </c>
      <c r="V87" s="75">
        <f t="shared" si="2"/>
        <v>25918.5</v>
      </c>
      <c r="W87" s="17"/>
    </row>
    <row r="88" spans="1:30" x14ac:dyDescent="0.25">
      <c r="A88" s="40" t="s">
        <v>224</v>
      </c>
      <c r="B88" s="41" t="s">
        <v>225</v>
      </c>
      <c r="C88" s="41" t="s">
        <v>226</v>
      </c>
      <c r="D88" s="72"/>
      <c r="E88" s="41"/>
      <c r="F88" s="66"/>
      <c r="G88" s="66"/>
      <c r="H88" s="66"/>
      <c r="I88" s="66"/>
      <c r="J88" s="74"/>
      <c r="K88" s="74"/>
      <c r="L88" s="74"/>
      <c r="M88" s="74"/>
      <c r="N88" s="74"/>
      <c r="O88" s="74"/>
      <c r="P88" s="66">
        <v>10920</v>
      </c>
      <c r="Q88" s="51" t="s">
        <v>365</v>
      </c>
      <c r="R88" s="66">
        <v>7730</v>
      </c>
      <c r="S88" s="51" t="s">
        <v>369</v>
      </c>
      <c r="T88" s="73">
        <f t="shared" si="3"/>
        <v>9325</v>
      </c>
      <c r="U88" s="74">
        <v>17735</v>
      </c>
      <c r="V88" s="75">
        <f t="shared" si="2"/>
        <v>13530</v>
      </c>
      <c r="W88" s="17"/>
    </row>
    <row r="89" spans="1:30" x14ac:dyDescent="0.25">
      <c r="A89" s="40" t="s">
        <v>227</v>
      </c>
      <c r="B89" s="41" t="s">
        <v>228</v>
      </c>
      <c r="C89" s="41" t="s">
        <v>226</v>
      </c>
      <c r="D89" s="72"/>
      <c r="E89" s="41"/>
      <c r="F89" s="66"/>
      <c r="G89" s="66"/>
      <c r="H89" s="66"/>
      <c r="I89" s="66"/>
      <c r="J89" s="74"/>
      <c r="K89" s="74"/>
      <c r="L89" s="74"/>
      <c r="M89" s="74"/>
      <c r="N89" s="74"/>
      <c r="O89" s="74"/>
      <c r="P89" s="66">
        <v>10920</v>
      </c>
      <c r="Q89" s="51" t="s">
        <v>365</v>
      </c>
      <c r="R89" s="66">
        <v>7730</v>
      </c>
      <c r="S89" s="51" t="s">
        <v>369</v>
      </c>
      <c r="T89" s="73">
        <f t="shared" si="3"/>
        <v>9325</v>
      </c>
      <c r="U89" s="74">
        <v>17735</v>
      </c>
      <c r="V89" s="75">
        <f t="shared" si="2"/>
        <v>13530</v>
      </c>
      <c r="W89" s="17"/>
    </row>
    <row r="90" spans="1:30" x14ac:dyDescent="0.25">
      <c r="A90" s="40" t="s">
        <v>229</v>
      </c>
      <c r="B90" s="41" t="s">
        <v>230</v>
      </c>
      <c r="C90" s="41" t="s">
        <v>288</v>
      </c>
      <c r="D90" s="72"/>
      <c r="E90" s="41"/>
      <c r="F90" s="66"/>
      <c r="G90" s="66"/>
      <c r="H90" s="66"/>
      <c r="I90" s="66"/>
      <c r="J90" s="74"/>
      <c r="K90" s="74"/>
      <c r="L90" s="74"/>
      <c r="M90" s="74"/>
      <c r="N90" s="74"/>
      <c r="O90" s="74"/>
      <c r="P90" s="66">
        <v>256730.00000000003</v>
      </c>
      <c r="Q90" s="51" t="s">
        <v>365</v>
      </c>
      <c r="R90" s="66"/>
      <c r="S90" s="66"/>
      <c r="T90" s="73">
        <f t="shared" si="3"/>
        <v>256730.00000000003</v>
      </c>
      <c r="U90" s="74">
        <v>67998</v>
      </c>
      <c r="V90" s="75">
        <f t="shared" si="2"/>
        <v>162364</v>
      </c>
      <c r="W90" s="17"/>
    </row>
    <row r="91" spans="1:30" x14ac:dyDescent="0.25">
      <c r="A91" s="40" t="s">
        <v>231</v>
      </c>
      <c r="B91" s="41" t="s">
        <v>232</v>
      </c>
      <c r="C91" s="41" t="s">
        <v>233</v>
      </c>
      <c r="D91" s="72"/>
      <c r="E91" s="41"/>
      <c r="F91" s="66"/>
      <c r="G91" s="66"/>
      <c r="H91" s="66"/>
      <c r="I91" s="66"/>
      <c r="J91" s="74"/>
      <c r="K91" s="74"/>
      <c r="L91" s="74"/>
      <c r="M91" s="74"/>
      <c r="N91" s="74"/>
      <c r="O91" s="74"/>
      <c r="P91" s="66">
        <v>135260</v>
      </c>
      <c r="Q91" s="51" t="s">
        <v>365</v>
      </c>
      <c r="R91" s="66"/>
      <c r="S91" s="66"/>
      <c r="T91" s="73">
        <f t="shared" si="3"/>
        <v>135260</v>
      </c>
      <c r="U91" s="74">
        <v>94108</v>
      </c>
      <c r="V91" s="75">
        <f t="shared" si="2"/>
        <v>114684</v>
      </c>
      <c r="W91" s="17"/>
    </row>
    <row r="92" spans="1:30" x14ac:dyDescent="0.25">
      <c r="A92" s="40" t="s">
        <v>234</v>
      </c>
      <c r="B92" s="41" t="s">
        <v>235</v>
      </c>
      <c r="C92" s="41" t="s">
        <v>286</v>
      </c>
      <c r="D92" s="72"/>
      <c r="E92" s="41"/>
      <c r="F92" s="66"/>
      <c r="G92" s="66"/>
      <c r="H92" s="66"/>
      <c r="I92" s="66"/>
      <c r="J92" s="74"/>
      <c r="K92" s="74"/>
      <c r="L92" s="74"/>
      <c r="M92" s="74"/>
      <c r="N92" s="74"/>
      <c r="O92" s="74"/>
      <c r="P92" s="66">
        <v>610</v>
      </c>
      <c r="Q92" s="51" t="s">
        <v>365</v>
      </c>
      <c r="R92" s="66"/>
      <c r="S92" s="66"/>
      <c r="T92" s="73">
        <f t="shared" si="3"/>
        <v>610</v>
      </c>
      <c r="U92" s="74">
        <v>597</v>
      </c>
      <c r="V92" s="75">
        <f t="shared" si="2"/>
        <v>603.5</v>
      </c>
      <c r="W92" s="17"/>
    </row>
    <row r="93" spans="1:30" x14ac:dyDescent="0.25">
      <c r="A93" s="40" t="s">
        <v>236</v>
      </c>
      <c r="B93" s="41" t="s">
        <v>237</v>
      </c>
      <c r="C93" s="41" t="s">
        <v>287</v>
      </c>
      <c r="D93" s="72"/>
      <c r="E93" s="41"/>
      <c r="F93" s="66"/>
      <c r="G93" s="66"/>
      <c r="H93" s="66"/>
      <c r="I93" s="66"/>
      <c r="J93" s="74"/>
      <c r="K93" s="74"/>
      <c r="L93" s="74"/>
      <c r="M93" s="74"/>
      <c r="N93" s="74"/>
      <c r="O93" s="74"/>
      <c r="P93" s="66">
        <v>13410</v>
      </c>
      <c r="Q93" s="51" t="s">
        <v>365</v>
      </c>
      <c r="R93" s="66"/>
      <c r="S93" s="66"/>
      <c r="T93" s="73">
        <f t="shared" si="3"/>
        <v>13410</v>
      </c>
      <c r="U93" s="74">
        <v>11946</v>
      </c>
      <c r="V93" s="75">
        <f t="shared" si="2"/>
        <v>12678</v>
      </c>
      <c r="W93" s="17"/>
    </row>
    <row r="94" spans="1:30" x14ac:dyDescent="0.25">
      <c r="A94" s="40" t="s">
        <v>238</v>
      </c>
      <c r="B94" s="41" t="s">
        <v>239</v>
      </c>
      <c r="C94" s="41" t="s">
        <v>240</v>
      </c>
      <c r="D94" s="72">
        <v>13500</v>
      </c>
      <c r="E94" s="51" t="s">
        <v>334</v>
      </c>
      <c r="F94" s="66">
        <v>12200</v>
      </c>
      <c r="G94" s="51" t="s">
        <v>338</v>
      </c>
      <c r="H94" s="51"/>
      <c r="I94" s="51"/>
      <c r="J94" s="74"/>
      <c r="K94" s="74"/>
      <c r="L94" s="74"/>
      <c r="M94" s="74"/>
      <c r="N94" s="74"/>
      <c r="O94" s="74"/>
      <c r="P94" s="66">
        <v>35900</v>
      </c>
      <c r="Q94" s="51" t="s">
        <v>365</v>
      </c>
      <c r="R94" s="66"/>
      <c r="S94" s="66"/>
      <c r="T94" s="73">
        <f t="shared" si="3"/>
        <v>20533.333333333332</v>
      </c>
      <c r="U94" s="74">
        <v>14218</v>
      </c>
      <c r="V94" s="75">
        <f t="shared" si="2"/>
        <v>17375.666666666664</v>
      </c>
      <c r="W94" s="17"/>
      <c r="X94" s="14"/>
      <c r="AD94" s="20"/>
    </row>
    <row r="95" spans="1:30" x14ac:dyDescent="0.25">
      <c r="A95" s="40" t="s">
        <v>241</v>
      </c>
      <c r="B95" s="41" t="s">
        <v>242</v>
      </c>
      <c r="C95" s="41" t="s">
        <v>240</v>
      </c>
      <c r="D95" s="72">
        <v>13500</v>
      </c>
      <c r="E95" s="51" t="s">
        <v>334</v>
      </c>
      <c r="F95" s="66">
        <v>12200</v>
      </c>
      <c r="G95" s="51" t="s">
        <v>338</v>
      </c>
      <c r="H95" s="51"/>
      <c r="I95" s="51"/>
      <c r="J95" s="74"/>
      <c r="K95" s="74"/>
      <c r="L95" s="74"/>
      <c r="M95" s="74"/>
      <c r="N95" s="74"/>
      <c r="O95" s="74"/>
      <c r="P95" s="66">
        <v>35900</v>
      </c>
      <c r="Q95" s="51" t="s">
        <v>365</v>
      </c>
      <c r="R95" s="66"/>
      <c r="S95" s="66"/>
      <c r="T95" s="73">
        <f t="shared" si="3"/>
        <v>20533.333333333332</v>
      </c>
      <c r="U95" s="74">
        <v>14218</v>
      </c>
      <c r="V95" s="75">
        <f t="shared" si="2"/>
        <v>17375.666666666664</v>
      </c>
      <c r="W95" s="17"/>
      <c r="X95" s="14"/>
    </row>
    <row r="96" spans="1:30" x14ac:dyDescent="0.25">
      <c r="A96" s="40" t="s">
        <v>243</v>
      </c>
      <c r="B96" s="41" t="s">
        <v>244</v>
      </c>
      <c r="C96" s="41" t="s">
        <v>245</v>
      </c>
      <c r="D96" s="72"/>
      <c r="E96" s="41"/>
      <c r="F96" s="66"/>
      <c r="G96" s="66"/>
      <c r="H96" s="66"/>
      <c r="I96" s="66"/>
      <c r="J96" s="74"/>
      <c r="K96" s="74"/>
      <c r="L96" s="74"/>
      <c r="M96" s="74"/>
      <c r="N96" s="74"/>
      <c r="O96" s="74"/>
      <c r="P96" s="66">
        <v>196600</v>
      </c>
      <c r="Q96" s="51" t="s">
        <v>365</v>
      </c>
      <c r="R96" s="66"/>
      <c r="S96" s="66"/>
      <c r="T96" s="73">
        <f t="shared" si="3"/>
        <v>196600</v>
      </c>
      <c r="U96" s="74">
        <v>40977</v>
      </c>
      <c r="V96" s="75">
        <f t="shared" si="2"/>
        <v>118788.5</v>
      </c>
      <c r="W96" s="17"/>
      <c r="X96" s="14"/>
    </row>
    <row r="97" spans="1:24" x14ac:dyDescent="0.25">
      <c r="A97" s="40" t="s">
        <v>246</v>
      </c>
      <c r="B97" s="41" t="s">
        <v>247</v>
      </c>
      <c r="C97" s="41" t="s">
        <v>248</v>
      </c>
      <c r="D97" s="72"/>
      <c r="E97" s="41"/>
      <c r="F97" s="66"/>
      <c r="G97" s="66"/>
      <c r="H97" s="66"/>
      <c r="I97" s="66"/>
      <c r="J97" s="74"/>
      <c r="K97" s="74"/>
      <c r="L97" s="74"/>
      <c r="M97" s="74"/>
      <c r="N97" s="74"/>
      <c r="O97" s="74"/>
      <c r="P97" s="66">
        <v>168390</v>
      </c>
      <c r="Q97" s="51" t="s">
        <v>365</v>
      </c>
      <c r="R97" s="66"/>
      <c r="S97" s="66"/>
      <c r="T97" s="73">
        <f t="shared" si="3"/>
        <v>168390</v>
      </c>
      <c r="U97" s="74">
        <v>21376</v>
      </c>
      <c r="V97" s="75">
        <f t="shared" si="2"/>
        <v>94883</v>
      </c>
      <c r="W97" s="17"/>
      <c r="X97" s="14"/>
    </row>
    <row r="98" spans="1:24" x14ac:dyDescent="0.25">
      <c r="A98" s="40" t="s">
        <v>249</v>
      </c>
      <c r="B98" s="41" t="s">
        <v>250</v>
      </c>
      <c r="C98" s="41" t="s">
        <v>251</v>
      </c>
      <c r="D98" s="72"/>
      <c r="E98" s="41"/>
      <c r="F98" s="66"/>
      <c r="G98" s="66"/>
      <c r="H98" s="66"/>
      <c r="I98" s="66"/>
      <c r="J98" s="74"/>
      <c r="K98" s="74"/>
      <c r="L98" s="74"/>
      <c r="M98" s="74"/>
      <c r="N98" s="74"/>
      <c r="O98" s="74"/>
      <c r="P98" s="66">
        <v>180870</v>
      </c>
      <c r="Q98" s="51" t="s">
        <v>365</v>
      </c>
      <c r="R98" s="66"/>
      <c r="S98" s="66"/>
      <c r="T98" s="73">
        <f t="shared" si="3"/>
        <v>180870</v>
      </c>
      <c r="U98" s="74">
        <v>34756</v>
      </c>
      <c r="V98" s="75">
        <f t="shared" si="2"/>
        <v>107813</v>
      </c>
      <c r="W98" s="17"/>
      <c r="X98" s="14"/>
    </row>
    <row r="99" spans="1:24" x14ac:dyDescent="0.25">
      <c r="A99" s="40" t="s">
        <v>252</v>
      </c>
      <c r="B99" s="41" t="s">
        <v>253</v>
      </c>
      <c r="C99" s="41" t="s">
        <v>254</v>
      </c>
      <c r="D99" s="72"/>
      <c r="E99" s="41"/>
      <c r="F99" s="66"/>
      <c r="G99" s="66"/>
      <c r="H99" s="66"/>
      <c r="I99" s="66"/>
      <c r="J99" s="74"/>
      <c r="K99" s="74"/>
      <c r="L99" s="74"/>
      <c r="M99" s="74"/>
      <c r="N99" s="74"/>
      <c r="O99" s="74"/>
      <c r="P99" s="66">
        <v>393800</v>
      </c>
      <c r="Q99" s="51" t="s">
        <v>365</v>
      </c>
      <c r="R99" s="66"/>
      <c r="S99" s="66"/>
      <c r="T99" s="73">
        <f t="shared" si="3"/>
        <v>393800</v>
      </c>
      <c r="U99" s="74">
        <v>62382</v>
      </c>
      <c r="V99" s="75">
        <f t="shared" si="2"/>
        <v>228091</v>
      </c>
      <c r="W99" s="17"/>
      <c r="X99" s="14"/>
    </row>
    <row r="100" spans="1:24" x14ac:dyDescent="0.25">
      <c r="A100" s="40" t="s">
        <v>255</v>
      </c>
      <c r="B100" s="41" t="s">
        <v>256</v>
      </c>
      <c r="C100" s="41" t="s">
        <v>257</v>
      </c>
      <c r="D100" s="72"/>
      <c r="E100" s="41"/>
      <c r="F100" s="66"/>
      <c r="G100" s="66"/>
      <c r="H100" s="66"/>
      <c r="I100" s="66"/>
      <c r="J100" s="74"/>
      <c r="K100" s="74"/>
      <c r="L100" s="74"/>
      <c r="M100" s="74"/>
      <c r="N100" s="74"/>
      <c r="O100" s="74"/>
      <c r="P100" s="66"/>
      <c r="Q100" s="66"/>
      <c r="R100" s="66"/>
      <c r="S100" s="66"/>
      <c r="T100" s="73"/>
      <c r="U100" s="74">
        <v>3747</v>
      </c>
      <c r="V100" s="75">
        <f t="shared" si="2"/>
        <v>3747</v>
      </c>
      <c r="W100" s="17"/>
      <c r="X100" s="14"/>
    </row>
    <row r="101" spans="1:24" x14ac:dyDescent="0.25">
      <c r="A101" s="40" t="s">
        <v>258</v>
      </c>
      <c r="B101" s="41" t="s">
        <v>259</v>
      </c>
      <c r="C101" s="41" t="s">
        <v>260</v>
      </c>
      <c r="D101" s="72"/>
      <c r="E101" s="41"/>
      <c r="F101" s="66"/>
      <c r="G101" s="66"/>
      <c r="H101" s="66"/>
      <c r="I101" s="66"/>
      <c r="J101" s="74"/>
      <c r="K101" s="74"/>
      <c r="L101" s="74"/>
      <c r="M101" s="74"/>
      <c r="N101" s="74"/>
      <c r="O101" s="74"/>
      <c r="P101" s="66">
        <v>97080</v>
      </c>
      <c r="Q101" s="51" t="s">
        <v>365</v>
      </c>
      <c r="R101" s="66"/>
      <c r="S101" s="66"/>
      <c r="T101" s="73">
        <f t="shared" si="3"/>
        <v>97080</v>
      </c>
      <c r="U101" s="74">
        <v>46301</v>
      </c>
      <c r="V101" s="75">
        <f t="shared" si="2"/>
        <v>71690.5</v>
      </c>
      <c r="W101" s="17"/>
      <c r="X101" s="14"/>
    </row>
    <row r="102" spans="1:24" x14ac:dyDescent="0.25">
      <c r="A102" s="40" t="s">
        <v>261</v>
      </c>
      <c r="B102" s="41" t="s">
        <v>262</v>
      </c>
      <c r="C102" s="41" t="s">
        <v>263</v>
      </c>
      <c r="D102" s="72"/>
      <c r="E102" s="41"/>
      <c r="F102" s="66"/>
      <c r="G102" s="66"/>
      <c r="H102" s="66"/>
      <c r="I102" s="66"/>
      <c r="J102" s="74"/>
      <c r="K102" s="74"/>
      <c r="L102" s="74"/>
      <c r="M102" s="74"/>
      <c r="N102" s="74"/>
      <c r="O102" s="74"/>
      <c r="P102" s="66">
        <v>145900</v>
      </c>
      <c r="Q102" s="51" t="s">
        <v>365</v>
      </c>
      <c r="R102" s="66"/>
      <c r="S102" s="66"/>
      <c r="T102" s="73">
        <f t="shared" si="3"/>
        <v>145900</v>
      </c>
      <c r="U102" s="74">
        <v>75887</v>
      </c>
      <c r="V102" s="75">
        <f t="shared" si="2"/>
        <v>110893.5</v>
      </c>
      <c r="W102" s="17"/>
    </row>
    <row r="103" spans="1:24" x14ac:dyDescent="0.25">
      <c r="A103" s="40" t="s">
        <v>264</v>
      </c>
      <c r="B103" s="41" t="s">
        <v>265</v>
      </c>
      <c r="C103" s="41" t="s">
        <v>263</v>
      </c>
      <c r="D103" s="72"/>
      <c r="E103" s="41"/>
      <c r="F103" s="66"/>
      <c r="G103" s="66"/>
      <c r="H103" s="66"/>
      <c r="I103" s="66"/>
      <c r="J103" s="74"/>
      <c r="K103" s="74"/>
      <c r="L103" s="74"/>
      <c r="M103" s="74"/>
      <c r="N103" s="74"/>
      <c r="O103" s="74"/>
      <c r="P103" s="66">
        <v>145900</v>
      </c>
      <c r="Q103" s="51" t="s">
        <v>365</v>
      </c>
      <c r="R103" s="66"/>
      <c r="S103" s="66"/>
      <c r="T103" s="73">
        <f t="shared" si="3"/>
        <v>145900</v>
      </c>
      <c r="U103" s="74">
        <v>47307</v>
      </c>
      <c r="V103" s="75">
        <f t="shared" si="2"/>
        <v>96603.5</v>
      </c>
      <c r="W103" s="17"/>
    </row>
    <row r="104" spans="1:24" x14ac:dyDescent="0.25">
      <c r="A104" s="40" t="s">
        <v>266</v>
      </c>
      <c r="B104" s="41" t="s">
        <v>267</v>
      </c>
      <c r="C104" s="41" t="s">
        <v>268</v>
      </c>
      <c r="D104" s="72"/>
      <c r="E104" s="41"/>
      <c r="F104" s="66"/>
      <c r="G104" s="77"/>
      <c r="H104" s="77"/>
      <c r="I104" s="77"/>
      <c r="J104" s="74"/>
      <c r="K104" s="74"/>
      <c r="L104" s="74"/>
      <c r="M104" s="74"/>
      <c r="N104" s="74"/>
      <c r="O104" s="74"/>
      <c r="P104" s="66">
        <v>78190</v>
      </c>
      <c r="Q104" s="51" t="s">
        <v>365</v>
      </c>
      <c r="R104" s="66"/>
      <c r="S104" s="66"/>
      <c r="T104" s="73">
        <f t="shared" si="3"/>
        <v>78190</v>
      </c>
      <c r="U104" s="74">
        <v>52800</v>
      </c>
      <c r="V104" s="75">
        <f t="shared" si="2"/>
        <v>65495</v>
      </c>
      <c r="W104" s="17"/>
    </row>
    <row r="105" spans="1:24" x14ac:dyDescent="0.25">
      <c r="A105" s="40" t="s">
        <v>269</v>
      </c>
      <c r="B105" s="41" t="s">
        <v>270</v>
      </c>
      <c r="C105" s="41" t="s">
        <v>271</v>
      </c>
      <c r="D105" s="72"/>
      <c r="E105" s="41"/>
      <c r="F105" s="66"/>
      <c r="G105" s="66"/>
      <c r="H105" s="66"/>
      <c r="I105" s="66"/>
      <c r="J105" s="74"/>
      <c r="K105" s="74"/>
      <c r="L105" s="74"/>
      <c r="M105" s="74"/>
      <c r="N105" s="74"/>
      <c r="O105" s="74"/>
      <c r="P105" s="66">
        <v>78190</v>
      </c>
      <c r="Q105" s="51" t="s">
        <v>365</v>
      </c>
      <c r="R105" s="66"/>
      <c r="S105" s="66"/>
      <c r="T105" s="73">
        <f t="shared" si="3"/>
        <v>78190</v>
      </c>
      <c r="U105" s="74">
        <v>23272</v>
      </c>
      <c r="V105" s="75">
        <f t="shared" si="2"/>
        <v>50731</v>
      </c>
      <c r="W105" s="17"/>
    </row>
    <row r="106" spans="1:24" x14ac:dyDescent="0.25">
      <c r="A106" s="40" t="s">
        <v>272</v>
      </c>
      <c r="B106" s="41" t="s">
        <v>273</v>
      </c>
      <c r="C106" s="41" t="s">
        <v>285</v>
      </c>
      <c r="D106" s="72"/>
      <c r="E106" s="41"/>
      <c r="F106" s="66"/>
      <c r="G106" s="66"/>
      <c r="H106" s="66"/>
      <c r="I106" s="66"/>
      <c r="J106" s="74"/>
      <c r="K106" s="74"/>
      <c r="L106" s="74"/>
      <c r="M106" s="74"/>
      <c r="N106" s="74"/>
      <c r="O106" s="74"/>
      <c r="P106" s="66">
        <v>58950</v>
      </c>
      <c r="Q106" s="51" t="s">
        <v>365</v>
      </c>
      <c r="R106" s="66"/>
      <c r="S106" s="66"/>
      <c r="T106" s="73">
        <f t="shared" si="3"/>
        <v>58950</v>
      </c>
      <c r="U106" s="74">
        <v>48576</v>
      </c>
      <c r="V106" s="75">
        <f t="shared" si="2"/>
        <v>53763</v>
      </c>
      <c r="W106" s="17"/>
    </row>
    <row r="107" spans="1:24" x14ac:dyDescent="0.25">
      <c r="A107" s="40" t="s">
        <v>274</v>
      </c>
      <c r="B107" s="41" t="s">
        <v>275</v>
      </c>
      <c r="C107" s="41" t="s">
        <v>276</v>
      </c>
      <c r="D107" s="72"/>
      <c r="E107" s="41"/>
      <c r="F107" s="66"/>
      <c r="G107" s="66"/>
      <c r="H107" s="66"/>
      <c r="I107" s="66"/>
      <c r="J107" s="74"/>
      <c r="K107" s="74"/>
      <c r="L107" s="74"/>
      <c r="M107" s="74"/>
      <c r="N107" s="74"/>
      <c r="O107" s="74"/>
      <c r="P107" s="66">
        <v>58950</v>
      </c>
      <c r="Q107" s="51" t="s">
        <v>365</v>
      </c>
      <c r="R107" s="66"/>
      <c r="S107" s="66"/>
      <c r="T107" s="73">
        <f t="shared" si="3"/>
        <v>58950</v>
      </c>
      <c r="U107" s="74">
        <v>46772</v>
      </c>
      <c r="V107" s="75">
        <f t="shared" si="2"/>
        <v>52861</v>
      </c>
      <c r="W107" s="17"/>
    </row>
    <row r="108" spans="1:24" x14ac:dyDescent="0.25">
      <c r="A108" s="40" t="s">
        <v>277</v>
      </c>
      <c r="B108" s="41" t="s">
        <v>278</v>
      </c>
      <c r="C108" s="41" t="s">
        <v>279</v>
      </c>
      <c r="D108" s="72"/>
      <c r="E108" s="41"/>
      <c r="F108" s="66"/>
      <c r="G108" s="66"/>
      <c r="H108" s="66"/>
      <c r="I108" s="66"/>
      <c r="J108" s="74"/>
      <c r="K108" s="74"/>
      <c r="L108" s="74"/>
      <c r="M108" s="74"/>
      <c r="N108" s="74"/>
      <c r="O108" s="74"/>
      <c r="P108" s="66"/>
      <c r="Q108" s="66"/>
      <c r="R108" s="66"/>
      <c r="S108" s="66"/>
      <c r="T108" s="73"/>
      <c r="U108" s="74">
        <v>21307</v>
      </c>
      <c r="V108" s="75">
        <f t="shared" si="2"/>
        <v>21307</v>
      </c>
      <c r="W108" s="17"/>
    </row>
    <row r="109" spans="1:24" x14ac:dyDescent="0.25">
      <c r="A109" s="43" t="s">
        <v>280</v>
      </c>
      <c r="B109" s="44" t="s">
        <v>281</v>
      </c>
      <c r="C109" s="44" t="s">
        <v>282</v>
      </c>
      <c r="D109" s="78"/>
      <c r="E109" s="44"/>
      <c r="F109" s="68"/>
      <c r="G109" s="68"/>
      <c r="H109" s="68"/>
      <c r="I109" s="68"/>
      <c r="J109" s="55"/>
      <c r="K109" s="55"/>
      <c r="L109" s="55"/>
      <c r="M109" s="55"/>
      <c r="N109" s="55"/>
      <c r="O109" s="55"/>
      <c r="P109" s="68">
        <v>12820</v>
      </c>
      <c r="Q109" s="55" t="s">
        <v>365</v>
      </c>
      <c r="R109" s="68">
        <v>1499</v>
      </c>
      <c r="S109" s="55" t="s">
        <v>369</v>
      </c>
      <c r="T109" s="38">
        <f t="shared" si="3"/>
        <v>7159.5</v>
      </c>
      <c r="U109" s="55">
        <v>7685</v>
      </c>
      <c r="V109" s="79">
        <f t="shared" si="2"/>
        <v>7422.25</v>
      </c>
      <c r="W109" s="17"/>
    </row>
    <row r="110" spans="1:24" x14ac:dyDescent="0.25">
      <c r="A110" s="66" t="s">
        <v>339</v>
      </c>
      <c r="B110" s="66"/>
      <c r="C110" s="66"/>
      <c r="D110" s="73"/>
      <c r="E110" s="66"/>
      <c r="F110" s="66"/>
      <c r="G110" s="66"/>
      <c r="H110" s="66"/>
      <c r="I110" s="66"/>
      <c r="J110" s="66"/>
      <c r="K110" s="66"/>
      <c r="L110" s="66"/>
      <c r="M110" s="66"/>
      <c r="N110" s="66"/>
      <c r="O110" s="66"/>
      <c r="P110" s="66"/>
      <c r="Q110" s="66"/>
      <c r="R110" s="66"/>
      <c r="S110" s="66"/>
      <c r="T110" s="66"/>
      <c r="U110" s="74"/>
      <c r="V110" s="74"/>
    </row>
    <row r="111" spans="1:24" x14ac:dyDescent="0.25">
      <c r="A111" s="63" t="s">
        <v>408</v>
      </c>
      <c r="B111" s="66"/>
      <c r="C111" s="66"/>
      <c r="D111" s="73"/>
      <c r="E111" s="66"/>
      <c r="F111" s="66"/>
      <c r="G111" s="66"/>
      <c r="H111" s="66"/>
      <c r="I111" s="66"/>
      <c r="J111" s="66"/>
      <c r="K111" s="66"/>
      <c r="L111" s="66"/>
      <c r="M111" s="66"/>
      <c r="N111" s="66"/>
      <c r="O111" s="66"/>
      <c r="P111" s="66"/>
      <c r="Q111" s="66"/>
      <c r="R111" s="66"/>
      <c r="S111" s="66"/>
      <c r="T111" s="66"/>
      <c r="U111" s="74"/>
      <c r="V111" s="80"/>
      <c r="W111" s="17"/>
    </row>
    <row r="112" spans="1:24" x14ac:dyDescent="0.25">
      <c r="A112" s="63" t="s">
        <v>409</v>
      </c>
      <c r="B112" s="66"/>
      <c r="C112" s="66"/>
      <c r="D112" s="73"/>
      <c r="E112" s="66"/>
      <c r="F112" s="66"/>
      <c r="G112" s="66"/>
      <c r="H112" s="66"/>
      <c r="I112" s="66"/>
      <c r="J112" s="66"/>
      <c r="K112" s="66"/>
      <c r="L112" s="66"/>
      <c r="M112" s="66"/>
      <c r="N112" s="66"/>
      <c r="O112" s="66"/>
      <c r="P112" s="66"/>
      <c r="Q112" s="66"/>
      <c r="R112" s="66"/>
      <c r="S112" s="66"/>
      <c r="T112" s="66"/>
      <c r="U112" s="74"/>
      <c r="V112" s="74"/>
    </row>
    <row r="113" spans="1:22" x14ac:dyDescent="0.25">
      <c r="A113" s="62" t="s">
        <v>410</v>
      </c>
      <c r="B113" s="66"/>
      <c r="C113" s="66"/>
      <c r="D113" s="73"/>
      <c r="E113" s="66"/>
      <c r="F113" s="66"/>
      <c r="G113" s="66"/>
      <c r="H113" s="66"/>
      <c r="I113" s="66"/>
      <c r="J113" s="66"/>
      <c r="K113" s="66"/>
      <c r="L113" s="66"/>
      <c r="M113" s="66"/>
      <c r="N113" s="66"/>
      <c r="O113" s="66"/>
      <c r="P113" s="66"/>
      <c r="Q113" s="66"/>
      <c r="R113" s="66"/>
      <c r="S113" s="66"/>
      <c r="T113" s="66"/>
      <c r="U113" s="74"/>
      <c r="V113" s="74"/>
    </row>
    <row r="114" spans="1:22" x14ac:dyDescent="0.25">
      <c r="A114" s="62" t="s">
        <v>411</v>
      </c>
      <c r="B114" s="66"/>
      <c r="C114" s="66"/>
      <c r="D114" s="73"/>
      <c r="E114" s="66"/>
      <c r="F114" s="66"/>
      <c r="G114" s="66"/>
      <c r="H114" s="66"/>
      <c r="I114" s="66"/>
      <c r="J114" s="66"/>
      <c r="K114" s="66"/>
      <c r="L114" s="66"/>
      <c r="M114" s="66"/>
      <c r="N114" s="66"/>
      <c r="O114" s="66"/>
      <c r="P114" s="66"/>
      <c r="Q114" s="66"/>
      <c r="R114" s="66"/>
      <c r="S114" s="66"/>
      <c r="T114" s="66"/>
      <c r="U114" s="74"/>
      <c r="V114" s="74"/>
    </row>
    <row r="115" spans="1:22" x14ac:dyDescent="0.25">
      <c r="A115" s="62" t="s">
        <v>412</v>
      </c>
      <c r="B115" s="66"/>
      <c r="C115" s="66"/>
      <c r="D115" s="73"/>
      <c r="E115" s="66"/>
      <c r="F115" s="66"/>
      <c r="G115" s="66"/>
      <c r="H115" s="66"/>
      <c r="I115" s="66"/>
      <c r="J115" s="66"/>
      <c r="K115" s="66"/>
      <c r="L115" s="66"/>
      <c r="M115" s="66"/>
      <c r="N115" s="66"/>
      <c r="O115" s="66"/>
      <c r="P115" s="66"/>
      <c r="Q115" s="66"/>
      <c r="R115" s="66"/>
      <c r="S115" s="66"/>
      <c r="T115" s="66"/>
      <c r="U115" s="74"/>
      <c r="V115" s="74"/>
    </row>
    <row r="116" spans="1:22" x14ac:dyDescent="0.25">
      <c r="A116" s="62" t="s">
        <v>413</v>
      </c>
      <c r="B116" s="66"/>
      <c r="C116" s="66"/>
      <c r="D116" s="73"/>
      <c r="E116" s="66"/>
      <c r="F116" s="66"/>
      <c r="G116" s="66"/>
      <c r="H116" s="66"/>
      <c r="I116" s="66"/>
      <c r="J116" s="66"/>
      <c r="K116" s="66"/>
      <c r="L116" s="66"/>
      <c r="M116" s="66"/>
      <c r="N116" s="66"/>
      <c r="O116" s="66"/>
      <c r="P116" s="66"/>
      <c r="Q116" s="66"/>
      <c r="R116" s="66"/>
      <c r="S116" s="66"/>
      <c r="T116" s="66"/>
      <c r="U116" s="74"/>
      <c r="V116" s="74"/>
    </row>
    <row r="117" spans="1:22" x14ac:dyDescent="0.25">
      <c r="A117" s="63" t="s">
        <v>354</v>
      </c>
      <c r="B117" s="66"/>
      <c r="C117" s="66"/>
      <c r="D117" s="73"/>
      <c r="E117" s="66"/>
      <c r="F117" s="66"/>
      <c r="G117" s="66"/>
      <c r="H117" s="66"/>
      <c r="I117" s="66"/>
      <c r="J117" s="66"/>
      <c r="K117" s="66"/>
      <c r="L117" s="66"/>
      <c r="M117" s="66"/>
      <c r="N117" s="66"/>
      <c r="O117" s="66"/>
      <c r="P117" s="66"/>
      <c r="Q117" s="66"/>
      <c r="R117" s="66"/>
      <c r="S117" s="66"/>
      <c r="T117" s="66"/>
      <c r="U117" s="74"/>
      <c r="V117" s="74"/>
    </row>
    <row r="118" spans="1:22" x14ac:dyDescent="0.25">
      <c r="A118" s="81" t="s">
        <v>414</v>
      </c>
      <c r="B118" s="66"/>
      <c r="C118" s="66"/>
      <c r="D118" s="73"/>
      <c r="E118" s="66"/>
      <c r="F118" s="66"/>
      <c r="G118" s="66"/>
      <c r="H118" s="66"/>
      <c r="I118" s="66"/>
      <c r="J118" s="66"/>
      <c r="K118" s="66"/>
      <c r="L118" s="66"/>
      <c r="M118" s="66"/>
      <c r="N118" s="66"/>
      <c r="O118" s="66"/>
      <c r="P118" s="66"/>
      <c r="Q118" s="66"/>
      <c r="R118" s="66"/>
      <c r="S118" s="66"/>
      <c r="T118" s="66"/>
      <c r="U118" s="74"/>
      <c r="V118" s="74"/>
    </row>
    <row r="119" spans="1:22" x14ac:dyDescent="0.25">
      <c r="A119" s="81" t="s">
        <v>415</v>
      </c>
      <c r="B119" s="66"/>
      <c r="C119" s="66"/>
      <c r="D119" s="73"/>
      <c r="E119" s="66"/>
      <c r="F119" s="66"/>
      <c r="G119" s="66"/>
      <c r="H119" s="66"/>
      <c r="I119" s="66"/>
      <c r="J119" s="66"/>
      <c r="K119" s="66"/>
      <c r="L119" s="66"/>
      <c r="M119" s="66"/>
      <c r="N119" s="66"/>
      <c r="O119" s="66"/>
      <c r="P119" s="66"/>
      <c r="Q119" s="66"/>
      <c r="R119" s="66"/>
      <c r="S119" s="66"/>
      <c r="T119" s="66"/>
      <c r="U119" s="74"/>
      <c r="V119" s="74"/>
    </row>
    <row r="120" spans="1:22" x14ac:dyDescent="0.25">
      <c r="A120" s="81" t="s">
        <v>416</v>
      </c>
      <c r="B120" s="66"/>
      <c r="C120" s="66"/>
      <c r="D120" s="73"/>
      <c r="E120" s="66"/>
      <c r="F120" s="66"/>
      <c r="G120" s="66"/>
      <c r="H120" s="66"/>
      <c r="I120" s="66"/>
      <c r="J120" s="66"/>
      <c r="K120" s="66"/>
      <c r="L120" s="66"/>
      <c r="M120" s="66"/>
      <c r="N120" s="66"/>
      <c r="O120" s="66"/>
      <c r="P120" s="66"/>
      <c r="Q120" s="66"/>
      <c r="R120" s="66"/>
      <c r="S120" s="66"/>
      <c r="T120" s="66"/>
      <c r="U120" s="74"/>
      <c r="V120" s="74"/>
    </row>
    <row r="121" spans="1:22" x14ac:dyDescent="0.25">
      <c r="A121" s="81" t="s">
        <v>441</v>
      </c>
      <c r="B121" s="66"/>
      <c r="C121" s="66"/>
      <c r="D121" s="73"/>
      <c r="E121" s="66"/>
      <c r="F121" s="66"/>
      <c r="G121" s="66"/>
      <c r="H121" s="66"/>
      <c r="I121" s="66"/>
      <c r="J121" s="66"/>
      <c r="K121" s="66"/>
      <c r="L121" s="66"/>
      <c r="M121" s="66"/>
      <c r="N121" s="66"/>
      <c r="O121" s="66"/>
      <c r="P121" s="66"/>
      <c r="Q121" s="66"/>
      <c r="R121" s="66"/>
      <c r="S121" s="66"/>
      <c r="T121" s="66"/>
      <c r="U121" s="74"/>
      <c r="V121" s="74"/>
    </row>
    <row r="122" spans="1:22" x14ac:dyDescent="0.25">
      <c r="A122" s="81" t="s">
        <v>442</v>
      </c>
      <c r="B122" s="66"/>
      <c r="C122" s="66"/>
      <c r="D122" s="73"/>
      <c r="E122" s="66"/>
      <c r="F122" s="66"/>
      <c r="G122" s="66"/>
      <c r="H122" s="66"/>
      <c r="I122" s="66"/>
      <c r="J122" s="66"/>
      <c r="K122" s="66"/>
      <c r="L122" s="66"/>
      <c r="M122" s="66"/>
      <c r="N122" s="66"/>
      <c r="O122" s="66"/>
      <c r="P122" s="66"/>
      <c r="Q122" s="66"/>
      <c r="R122" s="66"/>
      <c r="S122" s="66"/>
      <c r="T122" s="66"/>
      <c r="U122" s="74"/>
      <c r="V122" s="74"/>
    </row>
    <row r="123" spans="1:22" x14ac:dyDescent="0.25">
      <c r="A123" s="62" t="s">
        <v>417</v>
      </c>
      <c r="B123" s="66"/>
      <c r="C123" s="66"/>
      <c r="D123" s="73"/>
      <c r="E123" s="66"/>
      <c r="F123" s="66"/>
      <c r="G123" s="66"/>
      <c r="H123" s="66"/>
      <c r="I123" s="66"/>
      <c r="J123" s="66"/>
      <c r="K123" s="66"/>
      <c r="L123" s="66"/>
      <c r="M123" s="66"/>
      <c r="N123" s="66"/>
      <c r="O123" s="66"/>
      <c r="P123" s="66"/>
      <c r="Q123" s="66"/>
      <c r="R123" s="66"/>
      <c r="S123" s="66"/>
      <c r="T123" s="66"/>
      <c r="U123" s="74"/>
      <c r="V123" s="74"/>
    </row>
    <row r="124" spans="1:22" x14ac:dyDescent="0.25">
      <c r="A124" s="62" t="s">
        <v>419</v>
      </c>
      <c r="B124" s="66"/>
      <c r="C124" s="66"/>
      <c r="D124" s="73"/>
      <c r="E124" s="66"/>
      <c r="F124" s="66"/>
      <c r="G124" s="66"/>
      <c r="H124" s="66"/>
      <c r="I124" s="66"/>
      <c r="J124" s="66"/>
      <c r="K124" s="66"/>
      <c r="L124" s="66"/>
      <c r="M124" s="66"/>
      <c r="N124" s="66"/>
      <c r="O124" s="66"/>
      <c r="P124" s="66"/>
      <c r="Q124" s="66"/>
      <c r="R124" s="66"/>
      <c r="S124" s="66"/>
      <c r="T124" s="66"/>
      <c r="U124" s="74"/>
      <c r="V124" s="74"/>
    </row>
    <row r="125" spans="1:22" x14ac:dyDescent="0.25">
      <c r="A125" s="62" t="s">
        <v>420</v>
      </c>
      <c r="B125" s="66"/>
      <c r="C125" s="66"/>
      <c r="D125" s="73"/>
      <c r="E125" s="66"/>
      <c r="F125" s="66"/>
      <c r="G125" s="66"/>
      <c r="H125" s="66"/>
      <c r="I125" s="66"/>
      <c r="J125" s="66"/>
      <c r="K125" s="66"/>
      <c r="L125" s="66"/>
      <c r="M125" s="66"/>
      <c r="N125" s="66"/>
      <c r="O125" s="66"/>
      <c r="P125" s="66"/>
      <c r="Q125" s="66"/>
      <c r="R125" s="66"/>
      <c r="S125" s="66"/>
      <c r="T125" s="66"/>
      <c r="U125" s="74"/>
      <c r="V125" s="74"/>
    </row>
    <row r="126" spans="1:22" x14ac:dyDescent="0.25">
      <c r="A126" s="62" t="s">
        <v>421</v>
      </c>
      <c r="B126" s="66"/>
      <c r="C126" s="66"/>
      <c r="D126" s="73"/>
      <c r="E126" s="66"/>
      <c r="F126" s="66"/>
      <c r="G126" s="66"/>
      <c r="H126" s="66"/>
      <c r="I126" s="66"/>
      <c r="J126" s="66"/>
      <c r="K126" s="66"/>
      <c r="L126" s="66"/>
      <c r="M126" s="66"/>
      <c r="N126" s="66"/>
      <c r="O126" s="66"/>
      <c r="P126" s="66"/>
      <c r="Q126" s="66"/>
      <c r="R126" s="66"/>
      <c r="S126" s="66"/>
      <c r="T126" s="66"/>
      <c r="U126" s="74"/>
      <c r="V126" s="74"/>
    </row>
    <row r="127" spans="1:22" x14ac:dyDescent="0.25">
      <c r="A127" s="62" t="s">
        <v>422</v>
      </c>
      <c r="B127" s="66"/>
      <c r="C127" s="66"/>
      <c r="D127" s="73"/>
      <c r="E127" s="66"/>
      <c r="F127" s="66"/>
      <c r="G127" s="66"/>
      <c r="H127" s="66"/>
      <c r="I127" s="66"/>
      <c r="J127" s="66"/>
      <c r="K127" s="66"/>
      <c r="L127" s="66"/>
      <c r="M127" s="66"/>
      <c r="N127" s="66"/>
      <c r="O127" s="66"/>
      <c r="P127" s="66"/>
      <c r="Q127" s="66"/>
      <c r="R127" s="66"/>
      <c r="S127" s="66"/>
      <c r="T127" s="66"/>
      <c r="U127" s="74"/>
      <c r="V127" s="74"/>
    </row>
    <row r="128" spans="1:22" x14ac:dyDescent="0.25">
      <c r="A128" s="62" t="s">
        <v>423</v>
      </c>
      <c r="B128" s="66"/>
      <c r="C128" s="66"/>
      <c r="D128" s="73"/>
      <c r="E128" s="66"/>
      <c r="F128" s="66"/>
      <c r="G128" s="66"/>
      <c r="H128" s="66"/>
      <c r="I128" s="66"/>
      <c r="J128" s="66"/>
      <c r="K128" s="66"/>
      <c r="L128" s="66"/>
      <c r="M128" s="66"/>
      <c r="N128" s="66"/>
      <c r="O128" s="66"/>
      <c r="P128" s="66"/>
      <c r="Q128" s="66"/>
      <c r="R128" s="66"/>
      <c r="S128" s="66"/>
      <c r="T128" s="66"/>
      <c r="U128" s="74"/>
      <c r="V128" s="74"/>
    </row>
    <row r="129" spans="1:22" x14ac:dyDescent="0.25">
      <c r="A129" s="62" t="s">
        <v>424</v>
      </c>
      <c r="B129" s="66"/>
      <c r="C129" s="66"/>
      <c r="D129" s="73"/>
      <c r="E129" s="66"/>
      <c r="F129" s="66"/>
      <c r="G129" s="66"/>
      <c r="H129" s="66"/>
      <c r="I129" s="66"/>
      <c r="J129" s="66"/>
      <c r="K129" s="66"/>
      <c r="L129" s="66"/>
      <c r="M129" s="66"/>
      <c r="N129" s="66"/>
      <c r="O129" s="66"/>
      <c r="P129" s="66"/>
      <c r="Q129" s="66"/>
      <c r="R129" s="66"/>
      <c r="S129" s="66"/>
      <c r="T129" s="66"/>
      <c r="U129" s="74"/>
      <c r="V129" s="74"/>
    </row>
    <row r="130" spans="1:22" x14ac:dyDescent="0.25">
      <c r="A130" s="62" t="s">
        <v>425</v>
      </c>
      <c r="B130" s="66"/>
      <c r="C130" s="66"/>
      <c r="D130" s="73"/>
      <c r="E130" s="66"/>
      <c r="F130" s="66"/>
      <c r="G130" s="66"/>
      <c r="H130" s="66"/>
      <c r="I130" s="66"/>
      <c r="J130" s="66"/>
      <c r="K130" s="66"/>
      <c r="L130" s="66"/>
      <c r="M130" s="66"/>
      <c r="N130" s="66"/>
      <c r="O130" s="66"/>
      <c r="P130" s="66"/>
      <c r="Q130" s="66"/>
      <c r="R130" s="66"/>
      <c r="S130" s="66"/>
      <c r="T130" s="66"/>
      <c r="U130" s="74"/>
      <c r="V130" s="74"/>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Summary</vt:lpstr>
      <vt:lpstr>Temperature</vt:lpstr>
      <vt:lpstr>pH comparison</vt:lpstr>
      <vt:lpstr>DO comparison</vt:lpstr>
      <vt:lpstr>Salinity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2015-06-05T18:19:34Z</dcterms:created>
  <dcterms:modified xsi:type="dcterms:W3CDTF">2022-05-19T02:21:37Z</dcterms:modified>
</cp:coreProperties>
</file>