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Repos\se2832LabRepo\labs\Lab3StudentProvidedMaterial\Assignment\"/>
    </mc:Choice>
  </mc:AlternateContent>
  <bookViews>
    <workbookView xWindow="0" yWindow="0" windowWidth="28800" windowHeight="13120" activeTab="2"/>
  </bookViews>
  <sheets>
    <sheet name="Filing Required" sheetId="1" r:id="rId1"/>
    <sheet name="Check Filing Status" sheetId="4" r:id="rId2"/>
    <sheet name="Standard Deduction" sheetId="2" r:id="rId3"/>
    <sheet name="TaxableAmountsAndTaxableIncom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3" l="1"/>
  <c r="G2" i="3"/>
  <c r="K3" i="3" l="1"/>
  <c r="N3" i="3" s="1"/>
  <c r="K2" i="3"/>
  <c r="N2" i="3" s="1"/>
  <c r="H26" i="1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G62" i="3"/>
  <c r="G58" i="3"/>
  <c r="G54" i="3"/>
  <c r="G50" i="3"/>
  <c r="G107" i="3"/>
  <c r="K107" i="3" s="1"/>
  <c r="N107" i="3" s="1"/>
  <c r="G103" i="3"/>
  <c r="K103" i="3" s="1"/>
  <c r="N103" i="3" s="1"/>
  <c r="G95" i="3"/>
  <c r="K95" i="3" s="1"/>
  <c r="N95" i="3" s="1"/>
  <c r="G93" i="3"/>
  <c r="G92" i="3"/>
  <c r="K92" i="3" s="1"/>
  <c r="N92" i="3" s="1"/>
  <c r="G91" i="3"/>
  <c r="K91" i="3" s="1"/>
  <c r="N91" i="3" s="1"/>
  <c r="G90" i="3"/>
  <c r="G89" i="3"/>
  <c r="G88" i="3"/>
  <c r="K88" i="3" s="1"/>
  <c r="N88" i="3" s="1"/>
  <c r="G87" i="3"/>
  <c r="K87" i="3" s="1"/>
  <c r="N87" i="3" s="1"/>
  <c r="G86" i="3"/>
  <c r="K86" i="3" s="1"/>
  <c r="G85" i="3"/>
  <c r="G84" i="3"/>
  <c r="K84" i="3" s="1"/>
  <c r="N84" i="3" s="1"/>
  <c r="G83" i="3"/>
  <c r="K83" i="3" s="1"/>
  <c r="N83" i="3" s="1"/>
  <c r="G82" i="3"/>
  <c r="G81" i="3"/>
  <c r="G80" i="3"/>
  <c r="K80" i="3" s="1"/>
  <c r="N80" i="3" s="1"/>
  <c r="G79" i="3"/>
  <c r="K79" i="3" s="1"/>
  <c r="N79" i="3" s="1"/>
  <c r="G63" i="3"/>
  <c r="K63" i="3" s="1"/>
  <c r="N63" i="3" s="1"/>
  <c r="G61" i="3"/>
  <c r="G60" i="3"/>
  <c r="K60" i="3" s="1"/>
  <c r="N60" i="3" s="1"/>
  <c r="G59" i="3"/>
  <c r="K59" i="3" s="1"/>
  <c r="N59" i="3" s="1"/>
  <c r="G57" i="3"/>
  <c r="G56" i="3"/>
  <c r="K56" i="3" s="1"/>
  <c r="N56" i="3" s="1"/>
  <c r="G55" i="3"/>
  <c r="K55" i="3" s="1"/>
  <c r="N55" i="3" s="1"/>
  <c r="G53" i="3"/>
  <c r="G52" i="3"/>
  <c r="K52" i="3" s="1"/>
  <c r="N52" i="3" s="1"/>
  <c r="G51" i="3"/>
  <c r="K51" i="3" s="1"/>
  <c r="N51" i="3" s="1"/>
  <c r="G49" i="3"/>
  <c r="G97" i="3" l="1"/>
  <c r="G94" i="3"/>
  <c r="K94" i="3" s="1"/>
  <c r="N94" i="3" s="1"/>
  <c r="G98" i="3"/>
  <c r="K98" i="3" s="1"/>
  <c r="N98" i="3" s="1"/>
  <c r="G99" i="3"/>
  <c r="K99" i="3" s="1"/>
  <c r="N99" i="3" s="1"/>
  <c r="G108" i="3"/>
  <c r="K108" i="3" s="1"/>
  <c r="N108" i="3" s="1"/>
  <c r="G96" i="3"/>
  <c r="K96" i="3" s="1"/>
  <c r="N96" i="3" s="1"/>
  <c r="G100" i="3"/>
  <c r="K100" i="3" s="1"/>
  <c r="G104" i="3"/>
  <c r="K104" i="3" s="1"/>
  <c r="N104" i="3" s="1"/>
  <c r="G101" i="3"/>
  <c r="K101" i="3" s="1"/>
  <c r="N101" i="3" s="1"/>
  <c r="G105" i="3"/>
  <c r="K105" i="3" s="1"/>
  <c r="N105" i="3" s="1"/>
  <c r="G102" i="3"/>
  <c r="K102" i="3" s="1"/>
  <c r="N102" i="3" s="1"/>
  <c r="G106" i="3"/>
  <c r="K106" i="3" s="1"/>
  <c r="N106" i="3" s="1"/>
  <c r="K97" i="3"/>
  <c r="N97" i="3" s="1"/>
  <c r="K82" i="3"/>
  <c r="N82" i="3" s="1"/>
  <c r="K90" i="3"/>
  <c r="N90" i="3" s="1"/>
  <c r="K81" i="3"/>
  <c r="N81" i="3" s="1"/>
  <c r="K85" i="3"/>
  <c r="N85" i="3" s="1"/>
  <c r="N86" i="3"/>
  <c r="K89" i="3"/>
  <c r="N89" i="3" s="1"/>
  <c r="K93" i="3"/>
  <c r="N93" i="3" s="1"/>
  <c r="K54" i="3"/>
  <c r="N54" i="3" s="1"/>
  <c r="K58" i="3"/>
  <c r="N58" i="3" s="1"/>
  <c r="K62" i="3"/>
  <c r="N62" i="3" s="1"/>
  <c r="K50" i="3"/>
  <c r="N50" i="3" s="1"/>
  <c r="K49" i="3"/>
  <c r="N49" i="3" s="1"/>
  <c r="K53" i="3"/>
  <c r="N53" i="3" s="1"/>
  <c r="K57" i="3"/>
  <c r="N57" i="3" s="1"/>
  <c r="K61" i="3"/>
  <c r="N61" i="3" s="1"/>
  <c r="G64" i="3"/>
  <c r="K64" i="3" s="1"/>
  <c r="G65" i="3"/>
  <c r="K65" i="3" s="1"/>
  <c r="G66" i="3"/>
  <c r="K66" i="3" s="1"/>
  <c r="G67" i="3"/>
  <c r="K67" i="3" s="1"/>
  <c r="G68" i="3"/>
  <c r="K68" i="3" s="1"/>
  <c r="G69" i="3"/>
  <c r="K69" i="3" s="1"/>
  <c r="G70" i="3"/>
  <c r="K70" i="3" s="1"/>
  <c r="G71" i="3"/>
  <c r="K71" i="3" s="1"/>
  <c r="G72" i="3"/>
  <c r="K72" i="3" s="1"/>
  <c r="G73" i="3"/>
  <c r="K73" i="3" s="1"/>
  <c r="G74" i="3"/>
  <c r="K74" i="3" s="1"/>
  <c r="G75" i="3"/>
  <c r="K75" i="3" s="1"/>
  <c r="G76" i="3"/>
  <c r="K76" i="3" s="1"/>
  <c r="G77" i="3"/>
  <c r="K77" i="3" s="1"/>
  <c r="G78" i="3"/>
  <c r="K78" i="3" s="1"/>
  <c r="G48" i="3"/>
  <c r="G47" i="3"/>
  <c r="K47" i="3" s="1"/>
  <c r="N47" i="3" s="1"/>
  <c r="G46" i="3"/>
  <c r="K46" i="3" s="1"/>
  <c r="N46" i="3" s="1"/>
  <c r="G45" i="3"/>
  <c r="K45" i="3" s="1"/>
  <c r="G44" i="3"/>
  <c r="G43" i="3"/>
  <c r="K43" i="3" s="1"/>
  <c r="N43" i="3" s="1"/>
  <c r="G42" i="3"/>
  <c r="K42" i="3" s="1"/>
  <c r="N42" i="3" s="1"/>
  <c r="G41" i="3"/>
  <c r="G40" i="3"/>
  <c r="G39" i="3"/>
  <c r="K39" i="3" s="1"/>
  <c r="N39" i="3" s="1"/>
  <c r="G38" i="3"/>
  <c r="K38" i="3" s="1"/>
  <c r="N38" i="3" s="1"/>
  <c r="G37" i="3"/>
  <c r="K37" i="3" s="1"/>
  <c r="G36" i="3"/>
  <c r="G35" i="3"/>
  <c r="K35" i="3" s="1"/>
  <c r="N35" i="3" s="1"/>
  <c r="G34" i="3"/>
  <c r="K34" i="3" s="1"/>
  <c r="N34" i="3" s="1"/>
  <c r="G33" i="3"/>
  <c r="G32" i="3"/>
  <c r="K32" i="3" s="1"/>
  <c r="N32" i="3" s="1"/>
  <c r="G31" i="3"/>
  <c r="K31" i="3" s="1"/>
  <c r="N31" i="3" s="1"/>
  <c r="G30" i="3"/>
  <c r="K30" i="3" s="1"/>
  <c r="G29" i="3"/>
  <c r="G28" i="3"/>
  <c r="K28" i="3" s="1"/>
  <c r="N28" i="3" s="1"/>
  <c r="G27" i="3"/>
  <c r="K27" i="3" s="1"/>
  <c r="N27" i="3" s="1"/>
  <c r="G26" i="3"/>
  <c r="K26" i="3" s="1"/>
  <c r="G25" i="3"/>
  <c r="G24" i="3"/>
  <c r="K24" i="3" s="1"/>
  <c r="N24" i="3" s="1"/>
  <c r="G23" i="3"/>
  <c r="K23" i="3" s="1"/>
  <c r="N23" i="3" s="1"/>
  <c r="G22" i="3"/>
  <c r="K22" i="3" s="1"/>
  <c r="G21" i="3"/>
  <c r="G20" i="3"/>
  <c r="K20" i="3" s="1"/>
  <c r="N20" i="3" s="1"/>
  <c r="G19" i="3"/>
  <c r="K19" i="3" s="1"/>
  <c r="N19" i="3" s="1"/>
  <c r="G18" i="3"/>
  <c r="K18" i="3" s="1"/>
  <c r="N18" i="3" s="1"/>
  <c r="G16" i="3"/>
  <c r="K16" i="3" s="1"/>
  <c r="G15" i="3"/>
  <c r="K15" i="3" s="1"/>
  <c r="G17" i="3"/>
  <c r="K17" i="3" s="1"/>
  <c r="N17" i="3" s="1"/>
  <c r="G14" i="3"/>
  <c r="K14" i="3" s="1"/>
  <c r="G13" i="3"/>
  <c r="K13" i="3" s="1"/>
  <c r="G12" i="3"/>
  <c r="K12" i="3" s="1"/>
  <c r="G6" i="3"/>
  <c r="K6" i="3" s="1"/>
  <c r="G11" i="3"/>
  <c r="K11" i="3" s="1"/>
  <c r="G10" i="3"/>
  <c r="K10" i="3" s="1"/>
  <c r="G9" i="3"/>
  <c r="K9" i="3" s="1"/>
  <c r="G8" i="3"/>
  <c r="K8" i="3" s="1"/>
  <c r="G7" i="3"/>
  <c r="K7" i="3" s="1"/>
  <c r="G5" i="3"/>
  <c r="K5" i="3" s="1"/>
  <c r="N5" i="3" s="1"/>
  <c r="G4" i="3"/>
  <c r="K4" i="3" s="1"/>
  <c r="N4" i="3" s="1"/>
  <c r="G4" i="2"/>
  <c r="G2" i="2"/>
  <c r="E6" i="2"/>
  <c r="G6" i="2" s="1"/>
  <c r="E5" i="2"/>
  <c r="G5" i="2" s="1"/>
  <c r="E3" i="2"/>
  <c r="G3" i="2" s="1"/>
  <c r="H32" i="1"/>
  <c r="H31" i="1"/>
  <c r="H30" i="1"/>
  <c r="H29" i="1"/>
  <c r="H28" i="1"/>
  <c r="H27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N100" i="3" l="1"/>
  <c r="N66" i="3"/>
  <c r="N73" i="3"/>
  <c r="N68" i="3"/>
  <c r="N78" i="3"/>
  <c r="N69" i="3"/>
  <c r="N64" i="3"/>
  <c r="N75" i="3"/>
  <c r="N74" i="3"/>
  <c r="N65" i="3"/>
  <c r="N76" i="3"/>
  <c r="N71" i="3"/>
  <c r="N70" i="3"/>
  <c r="N77" i="3"/>
  <c r="N72" i="3"/>
  <c r="N67" i="3"/>
  <c r="N16" i="3"/>
  <c r="K41" i="3"/>
  <c r="N41" i="3" s="1"/>
  <c r="K21" i="3"/>
  <c r="N21" i="3" s="1"/>
  <c r="N22" i="3"/>
  <c r="K25" i="3"/>
  <c r="N25" i="3" s="1"/>
  <c r="N26" i="3"/>
  <c r="K29" i="3"/>
  <c r="N29" i="3" s="1"/>
  <c r="N30" i="3"/>
  <c r="K33" i="3"/>
  <c r="N33" i="3" s="1"/>
  <c r="K36" i="3"/>
  <c r="N36" i="3" s="1"/>
  <c r="N37" i="3"/>
  <c r="K40" i="3"/>
  <c r="N40" i="3" s="1"/>
  <c r="K44" i="3"/>
  <c r="N44" i="3" s="1"/>
  <c r="N45" i="3"/>
  <c r="K48" i="3"/>
  <c r="N48" i="3" s="1"/>
  <c r="N15" i="3"/>
  <c r="N6" i="3"/>
  <c r="N9" i="3"/>
  <c r="N7" i="3"/>
  <c r="N11" i="3"/>
  <c r="N13" i="3"/>
  <c r="N10" i="3"/>
  <c r="N14" i="3"/>
  <c r="N8" i="3"/>
  <c r="N12" i="3"/>
</calcChain>
</file>

<file path=xl/sharedStrings.xml><?xml version="1.0" encoding="utf-8"?>
<sst xmlns="http://schemas.openxmlformats.org/spreadsheetml/2006/main" count="199" uniqueCount="17">
  <si>
    <t>SINGLE</t>
  </si>
  <si>
    <t>HEAD_OF_HOUSEHOLD</t>
  </si>
  <si>
    <t>MARRIED_FILING_JOINTLY</t>
  </si>
  <si>
    <t>MARRIED_FILING_SEPARATELY</t>
  </si>
  <si>
    <t>QUALIFYING_WIDOWER</t>
  </si>
  <si>
    <t>Status</t>
  </si>
  <si>
    <t>Age</t>
  </si>
  <si>
    <t>Income</t>
  </si>
  <si>
    <t>Return Required</t>
  </si>
  <si>
    <t>Entry</t>
  </si>
  <si>
    <t>Spouse Age</t>
  </si>
  <si>
    <t>Base Standard Deduction</t>
  </si>
  <si>
    <t>Tax Rate</t>
  </si>
  <si>
    <t>Tax Due</t>
  </si>
  <si>
    <t>Additional</t>
  </si>
  <si>
    <t>Bracket Bottom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</si>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</sst>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H26" sqref="H26"/>
    </sheetView>
  </sheetViews>
  <sheetFormatPr defaultRowHeight="14.5" x14ac:dyDescent="0.35"/>
  <cols>
    <col min="2" max="2" width="25.90625" customWidth="1"/>
    <col min="3" max="4" width="6.08984375" customWidth="1"/>
  </cols>
  <sheetData>
    <row r="1" spans="1:8" x14ac:dyDescent="0.35">
      <c r="B1" t="s">
        <v>5</v>
      </c>
      <c r="C1" t="s">
        <v>6</v>
      </c>
      <c r="D1" t="s">
        <v>10</v>
      </c>
      <c r="E1" t="s">
        <v>7</v>
      </c>
      <c r="F1" t="s">
        <v>8</v>
      </c>
      <c r="H1" t="s">
        <v>9</v>
      </c>
    </row>
    <row r="2" spans="1:8" x14ac:dyDescent="0.35">
      <c r="A2">
        <v>1</v>
      </c>
      <c r="B2" t="s">
        <v>0</v>
      </c>
      <c r="C2">
        <v>30</v>
      </c>
      <c r="E2" s="1">
        <v>8949</v>
      </c>
      <c r="F2" t="b">
        <v>0</v>
      </c>
      <c r="H2" t="str">
        <f>IF(F2,CONCATENATE("new Object[] { TaxCalculatorInterface.", B2,", ", C2,", ",E2,".00, true},"),CONCATENATE("new Object[] { TaxCalculatorInterface.", B2,", ", C2,", ",E2,".00, false},"))</f>
        <v>new Object[] { TaxCalculatorInterface.SINGLE, 30, 8949.00, false},</v>
      </c>
    </row>
    <row r="3" spans="1:8" x14ac:dyDescent="0.35">
      <c r="A3">
        <v>1</v>
      </c>
      <c r="B3" t="s">
        <v>0</v>
      </c>
      <c r="C3">
        <v>30</v>
      </c>
      <c r="E3" s="1">
        <v>8950</v>
      </c>
      <c r="F3" t="b">
        <v>1</v>
      </c>
      <c r="H3" t="str">
        <f t="shared" ref="H3:H32" si="0">IF(F3,CONCATENATE("new Object[] { TaxCalculatorInterface.", B3,", ", C3,", ",E3,".00, true},"),CONCATENATE("new Object[] { TaxCalculatorInterface.", B3,", ", C3,", ",E3,".00, false},"))</f>
        <v>new Object[] { TaxCalculatorInterface.SINGLE, 30, 8950.00, true},</v>
      </c>
    </row>
    <row r="4" spans="1:8" x14ac:dyDescent="0.35">
      <c r="A4">
        <v>1</v>
      </c>
      <c r="B4" t="s">
        <v>0</v>
      </c>
      <c r="C4">
        <v>30</v>
      </c>
      <c r="E4" s="1">
        <v>8951</v>
      </c>
      <c r="F4" t="b">
        <v>1</v>
      </c>
      <c r="H4" t="str">
        <f t="shared" si="0"/>
        <v>new Object[] { TaxCalculatorInterface.SINGLE, 30, 8951.00, true},</v>
      </c>
    </row>
    <row r="5" spans="1:8" x14ac:dyDescent="0.35">
      <c r="A5">
        <v>2</v>
      </c>
      <c r="B5" t="s">
        <v>0</v>
      </c>
      <c r="C5">
        <v>70</v>
      </c>
      <c r="E5" s="1">
        <v>10299</v>
      </c>
      <c r="F5" t="b">
        <v>0</v>
      </c>
      <c r="H5" t="str">
        <f t="shared" si="0"/>
        <v>new Object[] { TaxCalculatorInterface.SINGLE, 70, 10299.00, false},</v>
      </c>
    </row>
    <row r="6" spans="1:8" x14ac:dyDescent="0.35">
      <c r="A6">
        <v>2</v>
      </c>
      <c r="B6" t="s">
        <v>0</v>
      </c>
      <c r="C6">
        <v>70</v>
      </c>
      <c r="E6" s="1">
        <v>10300</v>
      </c>
      <c r="F6" t="b">
        <v>1</v>
      </c>
      <c r="H6" t="str">
        <f t="shared" si="0"/>
        <v>new Object[] { TaxCalculatorInterface.SINGLE, 70, 10300.00, true},</v>
      </c>
    </row>
    <row r="7" spans="1:8" x14ac:dyDescent="0.35">
      <c r="A7">
        <v>2</v>
      </c>
      <c r="B7" t="s">
        <v>0</v>
      </c>
      <c r="C7">
        <v>70</v>
      </c>
      <c r="E7" s="1">
        <v>10301</v>
      </c>
      <c r="F7" t="b">
        <v>1</v>
      </c>
      <c r="H7" t="str">
        <f t="shared" si="0"/>
        <v>new Object[] { TaxCalculatorInterface.SINGLE, 70, 10301.00, true},</v>
      </c>
    </row>
    <row r="8" spans="1:8" x14ac:dyDescent="0.35">
      <c r="A8">
        <v>3</v>
      </c>
      <c r="B8" t="s">
        <v>1</v>
      </c>
      <c r="C8">
        <v>40</v>
      </c>
      <c r="E8" s="1">
        <v>11499</v>
      </c>
      <c r="F8" t="b">
        <v>0</v>
      </c>
      <c r="H8" t="str">
        <f t="shared" si="0"/>
        <v>new Object[] { TaxCalculatorInterface.HEAD_OF_HOUSEHOLD, 40, 11499.00, false},</v>
      </c>
    </row>
    <row r="9" spans="1:8" x14ac:dyDescent="0.35">
      <c r="A9">
        <v>3</v>
      </c>
      <c r="B9" t="s">
        <v>1</v>
      </c>
      <c r="C9">
        <v>40</v>
      </c>
      <c r="E9" s="1">
        <v>11500</v>
      </c>
      <c r="F9" t="b">
        <v>1</v>
      </c>
      <c r="H9" t="str">
        <f t="shared" si="0"/>
        <v>new Object[] { TaxCalculatorInterface.HEAD_OF_HOUSEHOLD, 40, 11500.00, true},</v>
      </c>
    </row>
    <row r="10" spans="1:8" x14ac:dyDescent="0.35">
      <c r="A10">
        <v>3</v>
      </c>
      <c r="B10" t="s">
        <v>1</v>
      </c>
      <c r="C10">
        <v>40</v>
      </c>
      <c r="E10" s="1">
        <v>11501</v>
      </c>
      <c r="F10" t="b">
        <v>1</v>
      </c>
      <c r="H10" t="str">
        <f t="shared" si="0"/>
        <v>new Object[] { TaxCalculatorInterface.HEAD_OF_HOUSEHOLD, 40, 11501.00, true},</v>
      </c>
    </row>
    <row r="11" spans="1:8" x14ac:dyDescent="0.35">
      <c r="A11">
        <v>4</v>
      </c>
      <c r="B11" t="s">
        <v>1</v>
      </c>
      <c r="C11">
        <v>70</v>
      </c>
      <c r="E11" s="1">
        <v>12849</v>
      </c>
      <c r="F11" t="b">
        <v>0</v>
      </c>
      <c r="H11" t="str">
        <f t="shared" si="0"/>
        <v>new Object[] { TaxCalculatorInterface.HEAD_OF_HOUSEHOLD, 70, 12849.00, false},</v>
      </c>
    </row>
    <row r="12" spans="1:8" x14ac:dyDescent="0.35">
      <c r="A12">
        <v>4</v>
      </c>
      <c r="B12" t="s">
        <v>1</v>
      </c>
      <c r="C12">
        <v>70</v>
      </c>
      <c r="E12" s="1">
        <v>12850</v>
      </c>
      <c r="F12" t="b">
        <v>1</v>
      </c>
      <c r="H12" t="str">
        <f t="shared" si="0"/>
        <v>new Object[] { TaxCalculatorInterface.HEAD_OF_HOUSEHOLD, 70, 12850.00, true},</v>
      </c>
    </row>
    <row r="13" spans="1:8" x14ac:dyDescent="0.35">
      <c r="A13">
        <v>4</v>
      </c>
      <c r="B13" t="s">
        <v>1</v>
      </c>
      <c r="C13">
        <v>70</v>
      </c>
      <c r="E13" s="1">
        <v>12851</v>
      </c>
      <c r="F13" t="b">
        <v>1</v>
      </c>
      <c r="H13" t="str">
        <f t="shared" si="0"/>
        <v>new Object[] { TaxCalculatorInterface.HEAD_OF_HOUSEHOLD, 70, 12851.00, true},</v>
      </c>
    </row>
    <row r="14" spans="1:8" x14ac:dyDescent="0.35">
      <c r="A14">
        <v>5</v>
      </c>
      <c r="B14" t="s">
        <v>2</v>
      </c>
      <c r="C14">
        <v>30</v>
      </c>
      <c r="D14">
        <v>40</v>
      </c>
      <c r="E14" s="1">
        <v>17899</v>
      </c>
      <c r="F14" t="b">
        <v>0</v>
      </c>
      <c r="H14" t="str">
        <f t="shared" si="0"/>
        <v>new Object[] { TaxCalculatorInterface.MARRIED_FILING_JOINTLY, 30, 17899.00, false},</v>
      </c>
    </row>
    <row r="15" spans="1:8" x14ac:dyDescent="0.35">
      <c r="A15">
        <v>5</v>
      </c>
      <c r="B15" t="s">
        <v>2</v>
      </c>
      <c r="C15">
        <v>30</v>
      </c>
      <c r="D15">
        <v>40</v>
      </c>
      <c r="E15" s="1">
        <v>17900</v>
      </c>
      <c r="F15" t="b">
        <v>1</v>
      </c>
      <c r="H15" t="str">
        <f t="shared" si="0"/>
        <v>new Object[] { TaxCalculatorInterface.MARRIED_FILING_JOINTLY, 30, 17900.00, true},</v>
      </c>
    </row>
    <row r="16" spans="1:8" x14ac:dyDescent="0.35">
      <c r="A16">
        <v>5</v>
      </c>
      <c r="B16" t="s">
        <v>2</v>
      </c>
      <c r="C16">
        <v>30</v>
      </c>
      <c r="D16">
        <v>40</v>
      </c>
      <c r="E16" s="1">
        <v>17901</v>
      </c>
      <c r="F16" t="b">
        <v>1</v>
      </c>
      <c r="H16" t="str">
        <f t="shared" si="0"/>
        <v>new Object[] { TaxCalculatorInterface.MARRIED_FILING_JOINTLY, 30, 17901.00, true},</v>
      </c>
    </row>
    <row r="17" spans="1:8" x14ac:dyDescent="0.35">
      <c r="A17">
        <v>6</v>
      </c>
      <c r="B17" t="s">
        <v>2</v>
      </c>
      <c r="C17">
        <v>66</v>
      </c>
      <c r="D17">
        <v>63</v>
      </c>
      <c r="E17" s="1">
        <v>18949</v>
      </c>
      <c r="F17" t="b">
        <v>0</v>
      </c>
      <c r="H17" t="str">
        <f t="shared" si="0"/>
        <v>new Object[] { TaxCalculatorInterface.MARRIED_FILING_JOINTLY, 66, 18949.00, false},</v>
      </c>
    </row>
    <row r="18" spans="1:8" x14ac:dyDescent="0.35">
      <c r="A18">
        <v>6</v>
      </c>
      <c r="B18" t="s">
        <v>2</v>
      </c>
      <c r="C18">
        <v>66</v>
      </c>
      <c r="D18">
        <v>63</v>
      </c>
      <c r="E18" s="1">
        <v>18950</v>
      </c>
      <c r="F18" t="b">
        <v>1</v>
      </c>
      <c r="H18" t="str">
        <f t="shared" si="0"/>
        <v>new Object[] { TaxCalculatorInterface.MARRIED_FILING_JOINTLY, 66, 18950.00, true},</v>
      </c>
    </row>
    <row r="19" spans="1:8" x14ac:dyDescent="0.35">
      <c r="A19">
        <v>6</v>
      </c>
      <c r="B19" t="s">
        <v>2</v>
      </c>
      <c r="C19">
        <v>66</v>
      </c>
      <c r="D19">
        <v>63</v>
      </c>
      <c r="E19" s="1">
        <v>18951</v>
      </c>
      <c r="F19" t="b">
        <v>1</v>
      </c>
      <c r="H19" t="str">
        <f t="shared" si="0"/>
        <v>new Object[] { TaxCalculatorInterface.MARRIED_FILING_JOINTLY, 66, 18951.00, true},</v>
      </c>
    </row>
    <row r="20" spans="1:8" x14ac:dyDescent="0.35">
      <c r="A20">
        <v>7</v>
      </c>
      <c r="B20" t="s">
        <v>2</v>
      </c>
      <c r="C20">
        <v>70</v>
      </c>
      <c r="D20">
        <v>69</v>
      </c>
      <c r="E20" s="1">
        <v>19999</v>
      </c>
      <c r="F20" t="b">
        <v>0</v>
      </c>
      <c r="H20" t="str">
        <f t="shared" si="0"/>
        <v>new Object[] { TaxCalculatorInterface.MARRIED_FILING_JOINTLY, 70, 19999.00, false},</v>
      </c>
    </row>
    <row r="21" spans="1:8" x14ac:dyDescent="0.35">
      <c r="A21">
        <v>7</v>
      </c>
      <c r="B21" t="s">
        <v>2</v>
      </c>
      <c r="C21">
        <v>70</v>
      </c>
      <c r="D21">
        <v>69</v>
      </c>
      <c r="E21" s="1">
        <v>20000</v>
      </c>
      <c r="F21" t="b">
        <v>1</v>
      </c>
      <c r="H21" t="str">
        <f t="shared" si="0"/>
        <v>new Object[] { TaxCalculatorInterface.MARRIED_FILING_JOINTLY, 70, 20000.00, true},</v>
      </c>
    </row>
    <row r="22" spans="1:8" x14ac:dyDescent="0.35">
      <c r="A22">
        <v>7</v>
      </c>
      <c r="B22" t="s">
        <v>2</v>
      </c>
      <c r="C22">
        <v>70</v>
      </c>
      <c r="D22">
        <v>69</v>
      </c>
      <c r="E22" s="1">
        <v>20001</v>
      </c>
      <c r="F22" t="b">
        <v>1</v>
      </c>
      <c r="H22" t="str">
        <f t="shared" si="0"/>
        <v>new Object[] { TaxCalculatorInterface.MARRIED_FILING_JOINTLY, 70, 20001.00, true},</v>
      </c>
    </row>
    <row r="23" spans="1:8" x14ac:dyDescent="0.35">
      <c r="A23">
        <v>8</v>
      </c>
      <c r="B23" t="s">
        <v>3</v>
      </c>
      <c r="C23">
        <v>50</v>
      </c>
      <c r="D23">
        <v>60</v>
      </c>
      <c r="E23" s="1">
        <v>3499</v>
      </c>
      <c r="F23" t="b">
        <v>0</v>
      </c>
      <c r="H23" t="str">
        <f t="shared" si="0"/>
        <v>new Object[] { TaxCalculatorInterface.MARRIED_FILING_SEPARATELY, 50, 3499.00, false},</v>
      </c>
    </row>
    <row r="24" spans="1:8" x14ac:dyDescent="0.35">
      <c r="A24">
        <v>8</v>
      </c>
      <c r="B24" t="s">
        <v>3</v>
      </c>
      <c r="C24">
        <v>50</v>
      </c>
      <c r="D24">
        <v>65</v>
      </c>
      <c r="E24" s="1">
        <v>3500</v>
      </c>
      <c r="F24" t="b">
        <v>1</v>
      </c>
      <c r="H24" t="str">
        <f t="shared" si="0"/>
        <v>new Object[] { TaxCalculatorInterface.MARRIED_FILING_SEPARATELY, 50, 3500.00, true},</v>
      </c>
    </row>
    <row r="25" spans="1:8" x14ac:dyDescent="0.35">
      <c r="A25">
        <v>8</v>
      </c>
      <c r="B25" t="s">
        <v>3</v>
      </c>
      <c r="C25">
        <v>50</v>
      </c>
      <c r="D25">
        <v>70</v>
      </c>
      <c r="E25" s="1">
        <v>3501</v>
      </c>
      <c r="F25" t="b">
        <v>1</v>
      </c>
      <c r="H25" t="str">
        <f t="shared" si="0"/>
        <v>new Object[] { TaxCalculatorInterface.MARRIED_FILING_SEPARATELY, 50, 3501.00, true},</v>
      </c>
    </row>
    <row r="26" spans="1:8" x14ac:dyDescent="0.35">
      <c r="A26">
        <v>8</v>
      </c>
      <c r="B26" t="s">
        <v>3</v>
      </c>
      <c r="C26">
        <v>70</v>
      </c>
      <c r="D26">
        <v>70</v>
      </c>
      <c r="E26" s="1">
        <v>3501</v>
      </c>
      <c r="F26" t="b">
        <v>1</v>
      </c>
      <c r="H26" t="str">
        <f t="shared" ref="H26" si="1">IF(F26,CONCATENATE("new Object[] { TaxCalculatorInterface.", B26,", ", C26,", ",E26,".00, true},"),CONCATENATE("new Object[] { TaxCalculatorInterface.", B26,", ", C26,", ",E26,".00, false},"))</f>
        <v>new Object[] { TaxCalculatorInterface.MARRIED_FILING_SEPARATELY, 70, 3501.00, true},</v>
      </c>
    </row>
    <row r="27" spans="1:8" x14ac:dyDescent="0.35">
      <c r="A27">
        <v>9</v>
      </c>
      <c r="B27" t="s">
        <v>4</v>
      </c>
      <c r="C27">
        <v>30</v>
      </c>
      <c r="E27" s="1">
        <v>14399</v>
      </c>
      <c r="F27" t="b">
        <v>0</v>
      </c>
      <c r="H27" t="str">
        <f t="shared" si="0"/>
        <v>new Object[] { TaxCalculatorInterface.QUALIFYING_WIDOWER, 30, 14399.00, false},</v>
      </c>
    </row>
    <row r="28" spans="1:8" x14ac:dyDescent="0.35">
      <c r="A28">
        <v>9</v>
      </c>
      <c r="B28" t="s">
        <v>4</v>
      </c>
      <c r="C28">
        <v>30</v>
      </c>
      <c r="E28" s="1">
        <v>14400</v>
      </c>
      <c r="F28" t="b">
        <v>1</v>
      </c>
      <c r="H28" t="str">
        <f t="shared" si="0"/>
        <v>new Object[] { TaxCalculatorInterface.QUALIFYING_WIDOWER, 30, 14400.00, true},</v>
      </c>
    </row>
    <row r="29" spans="1:8" x14ac:dyDescent="0.35">
      <c r="A29">
        <v>9</v>
      </c>
      <c r="B29" t="s">
        <v>4</v>
      </c>
      <c r="C29">
        <v>30</v>
      </c>
      <c r="E29" s="1">
        <v>14401</v>
      </c>
      <c r="F29" t="b">
        <v>1</v>
      </c>
      <c r="H29" t="str">
        <f t="shared" si="0"/>
        <v>new Object[] { TaxCalculatorInterface.QUALIFYING_WIDOWER, 30, 14401.00, true},</v>
      </c>
    </row>
    <row r="30" spans="1:8" x14ac:dyDescent="0.35">
      <c r="A30">
        <v>10</v>
      </c>
      <c r="B30" t="s">
        <v>4</v>
      </c>
      <c r="C30">
        <v>70</v>
      </c>
      <c r="E30" s="1">
        <v>15449</v>
      </c>
      <c r="F30" t="b">
        <v>0</v>
      </c>
      <c r="H30" t="str">
        <f t="shared" si="0"/>
        <v>new Object[] { TaxCalculatorInterface.QUALIFYING_WIDOWER, 70, 15449.00, false},</v>
      </c>
    </row>
    <row r="31" spans="1:8" x14ac:dyDescent="0.35">
      <c r="A31">
        <v>10</v>
      </c>
      <c r="B31" t="s">
        <v>4</v>
      </c>
      <c r="C31">
        <v>70</v>
      </c>
      <c r="E31" s="1">
        <v>15450</v>
      </c>
      <c r="F31" t="b">
        <v>1</v>
      </c>
      <c r="H31" t="str">
        <f t="shared" si="0"/>
        <v>new Object[] { TaxCalculatorInterface.QUALIFYING_WIDOWER, 70, 15450.00, true},</v>
      </c>
    </row>
    <row r="32" spans="1:8" x14ac:dyDescent="0.35">
      <c r="A32">
        <v>10</v>
      </c>
      <c r="B32" t="s">
        <v>4</v>
      </c>
      <c r="C32">
        <v>70</v>
      </c>
      <c r="E32" s="1">
        <v>15451</v>
      </c>
      <c r="F32" t="b">
        <v>1</v>
      </c>
      <c r="H32" t="str">
        <f t="shared" si="0"/>
        <v>new Object[] { TaxCalculatorInterface.QUALIFYING_WIDOWER, 70, 15451.00, true},</v>
      </c>
    </row>
  </sheetData>
  <sortState ref="A2:E31">
    <sortCondition ref="A2:A3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2" sqref="F2:F31"/>
    </sheetView>
  </sheetViews>
  <sheetFormatPr defaultRowHeight="14.5" x14ac:dyDescent="0.35"/>
  <cols>
    <col min="2" max="2" width="25.90625" customWidth="1"/>
    <col min="3" max="4" width="6.08984375" customWidth="1"/>
  </cols>
  <sheetData>
    <row r="1" spans="1:6" x14ac:dyDescent="0.35">
      <c r="B1" t="s">
        <v>5</v>
      </c>
      <c r="C1" t="s">
        <v>6</v>
      </c>
      <c r="D1" t="s">
        <v>10</v>
      </c>
      <c r="F1" t="s">
        <v>9</v>
      </c>
    </row>
    <row r="2" spans="1:6" x14ac:dyDescent="0.35">
      <c r="A2">
        <v>1</v>
      </c>
      <c r="B2" t="s">
        <v>0</v>
      </c>
      <c r="C2">
        <v>30</v>
      </c>
      <c r="D2">
        <v>-1</v>
      </c>
      <c r="F2" t="str">
        <f>CONCATENATE("new Object[] { TaxCalculatorInterface.", B2,", ", C2,", ",D2,"},")</f>
        <v>new Object[] { TaxCalculatorInterface.SINGLE, 30, -1},</v>
      </c>
    </row>
    <row r="3" spans="1:6" x14ac:dyDescent="0.35">
      <c r="A3">
        <v>1</v>
      </c>
      <c r="B3" t="s">
        <v>0</v>
      </c>
      <c r="C3">
        <v>30</v>
      </c>
      <c r="D3">
        <v>-1</v>
      </c>
      <c r="F3" t="str">
        <f t="shared" ref="F3:F31" si="0">CONCATENATE("new Object[] { TaxCalculatorInterface.", B3,", ", C3,", ",D3,"},")</f>
        <v>new Object[] { TaxCalculatorInterface.SINGLE, 30, -1},</v>
      </c>
    </row>
    <row r="4" spans="1:6" x14ac:dyDescent="0.35">
      <c r="A4">
        <v>1</v>
      </c>
      <c r="B4" t="s">
        <v>0</v>
      </c>
      <c r="C4">
        <v>30</v>
      </c>
      <c r="D4">
        <v>-1</v>
      </c>
      <c r="F4" t="str">
        <f t="shared" si="0"/>
        <v>new Object[] { TaxCalculatorInterface.SINGLE, 30, -1},</v>
      </c>
    </row>
    <row r="5" spans="1:6" x14ac:dyDescent="0.35">
      <c r="A5">
        <v>2</v>
      </c>
      <c r="B5" t="s">
        <v>0</v>
      </c>
      <c r="C5">
        <v>70</v>
      </c>
      <c r="D5">
        <v>-1</v>
      </c>
      <c r="F5" t="str">
        <f t="shared" si="0"/>
        <v>new Object[] { TaxCalculatorInterface.SINGLE, 70, -1},</v>
      </c>
    </row>
    <row r="6" spans="1:6" x14ac:dyDescent="0.35">
      <c r="A6">
        <v>2</v>
      </c>
      <c r="B6" t="s">
        <v>0</v>
      </c>
      <c r="C6">
        <v>70</v>
      </c>
      <c r="D6">
        <v>-1</v>
      </c>
      <c r="F6" t="str">
        <f t="shared" si="0"/>
        <v>new Object[] { TaxCalculatorInterface.SINGLE, 70, -1},</v>
      </c>
    </row>
    <row r="7" spans="1:6" x14ac:dyDescent="0.35">
      <c r="A7">
        <v>2</v>
      </c>
      <c r="B7" t="s">
        <v>0</v>
      </c>
      <c r="C7">
        <v>70</v>
      </c>
      <c r="D7">
        <v>-1</v>
      </c>
      <c r="F7" t="str">
        <f t="shared" si="0"/>
        <v>new Object[] { TaxCalculatorInterface.SINGLE, 70, -1},</v>
      </c>
    </row>
    <row r="8" spans="1:6" x14ac:dyDescent="0.35">
      <c r="A8">
        <v>3</v>
      </c>
      <c r="B8" t="s">
        <v>1</v>
      </c>
      <c r="C8">
        <v>40</v>
      </c>
      <c r="D8">
        <v>-1</v>
      </c>
      <c r="F8" t="str">
        <f t="shared" si="0"/>
        <v>new Object[] { TaxCalculatorInterface.HEAD_OF_HOUSEHOLD, 40, -1},</v>
      </c>
    </row>
    <row r="9" spans="1:6" x14ac:dyDescent="0.35">
      <c r="A9">
        <v>3</v>
      </c>
      <c r="B9" t="s">
        <v>1</v>
      </c>
      <c r="C9">
        <v>40</v>
      </c>
      <c r="D9">
        <v>-1</v>
      </c>
      <c r="F9" t="str">
        <f t="shared" si="0"/>
        <v>new Object[] { TaxCalculatorInterface.HEAD_OF_HOUSEHOLD, 40, -1},</v>
      </c>
    </row>
    <row r="10" spans="1:6" x14ac:dyDescent="0.35">
      <c r="A10">
        <v>3</v>
      </c>
      <c r="B10" t="s">
        <v>1</v>
      </c>
      <c r="C10">
        <v>40</v>
      </c>
      <c r="D10">
        <v>-1</v>
      </c>
      <c r="F10" t="str">
        <f t="shared" si="0"/>
        <v>new Object[] { TaxCalculatorInterface.HEAD_OF_HOUSEHOLD, 40, -1},</v>
      </c>
    </row>
    <row r="11" spans="1:6" x14ac:dyDescent="0.35">
      <c r="A11">
        <v>4</v>
      </c>
      <c r="B11" t="s">
        <v>1</v>
      </c>
      <c r="C11">
        <v>70</v>
      </c>
      <c r="D11">
        <v>-1</v>
      </c>
      <c r="F11" t="str">
        <f t="shared" si="0"/>
        <v>new Object[] { TaxCalculatorInterface.HEAD_OF_HOUSEHOLD, 70, -1},</v>
      </c>
    </row>
    <row r="12" spans="1:6" x14ac:dyDescent="0.35">
      <c r="A12">
        <v>4</v>
      </c>
      <c r="B12" t="s">
        <v>1</v>
      </c>
      <c r="C12">
        <v>70</v>
      </c>
      <c r="D12">
        <v>-1</v>
      </c>
      <c r="F12" t="str">
        <f t="shared" si="0"/>
        <v>new Object[] { TaxCalculatorInterface.HEAD_OF_HOUSEHOLD, 70, -1},</v>
      </c>
    </row>
    <row r="13" spans="1:6" x14ac:dyDescent="0.35">
      <c r="A13">
        <v>4</v>
      </c>
      <c r="B13" t="s">
        <v>1</v>
      </c>
      <c r="C13">
        <v>70</v>
      </c>
      <c r="D13">
        <v>-1</v>
      </c>
      <c r="F13" t="str">
        <f t="shared" si="0"/>
        <v>new Object[] { TaxCalculatorInterface.HEAD_OF_HOUSEHOLD, 70, -1},</v>
      </c>
    </row>
    <row r="14" spans="1:6" x14ac:dyDescent="0.35">
      <c r="A14">
        <v>5</v>
      </c>
      <c r="B14" t="s">
        <v>2</v>
      </c>
      <c r="C14">
        <v>30</v>
      </c>
      <c r="D14">
        <v>40</v>
      </c>
      <c r="F14" t="str">
        <f t="shared" si="0"/>
        <v>new Object[] { TaxCalculatorInterface.MARRIED_FILING_JOINTLY, 30, 40},</v>
      </c>
    </row>
    <row r="15" spans="1:6" x14ac:dyDescent="0.35">
      <c r="A15">
        <v>5</v>
      </c>
      <c r="B15" t="s">
        <v>2</v>
      </c>
      <c r="C15">
        <v>30</v>
      </c>
      <c r="D15">
        <v>40</v>
      </c>
      <c r="F15" t="str">
        <f t="shared" si="0"/>
        <v>new Object[] { TaxCalculatorInterface.MARRIED_FILING_JOINTLY, 30, 40},</v>
      </c>
    </row>
    <row r="16" spans="1:6" x14ac:dyDescent="0.35">
      <c r="A16">
        <v>5</v>
      </c>
      <c r="B16" t="s">
        <v>2</v>
      </c>
      <c r="C16">
        <v>30</v>
      </c>
      <c r="D16">
        <v>40</v>
      </c>
      <c r="F16" t="str">
        <f t="shared" si="0"/>
        <v>new Object[] { TaxCalculatorInterface.MARRIED_FILING_JOINTLY, 30, 40},</v>
      </c>
    </row>
    <row r="17" spans="1:6" x14ac:dyDescent="0.35">
      <c r="A17">
        <v>6</v>
      </c>
      <c r="B17" t="s">
        <v>2</v>
      </c>
      <c r="C17">
        <v>66</v>
      </c>
      <c r="D17">
        <v>63</v>
      </c>
      <c r="F17" t="str">
        <f t="shared" si="0"/>
        <v>new Object[] { TaxCalculatorInterface.MARRIED_FILING_JOINTLY, 66, 63},</v>
      </c>
    </row>
    <row r="18" spans="1:6" x14ac:dyDescent="0.35">
      <c r="A18">
        <v>6</v>
      </c>
      <c r="B18" t="s">
        <v>2</v>
      </c>
      <c r="C18">
        <v>66</v>
      </c>
      <c r="D18">
        <v>63</v>
      </c>
      <c r="F18" t="str">
        <f t="shared" si="0"/>
        <v>new Object[] { TaxCalculatorInterface.MARRIED_FILING_JOINTLY, 66, 63},</v>
      </c>
    </row>
    <row r="19" spans="1:6" x14ac:dyDescent="0.35">
      <c r="A19">
        <v>6</v>
      </c>
      <c r="B19" t="s">
        <v>2</v>
      </c>
      <c r="C19">
        <v>66</v>
      </c>
      <c r="D19">
        <v>63</v>
      </c>
      <c r="F19" t="str">
        <f t="shared" si="0"/>
        <v>new Object[] { TaxCalculatorInterface.MARRIED_FILING_JOINTLY, 66, 63},</v>
      </c>
    </row>
    <row r="20" spans="1:6" x14ac:dyDescent="0.35">
      <c r="A20">
        <v>7</v>
      </c>
      <c r="B20" t="s">
        <v>2</v>
      </c>
      <c r="C20">
        <v>70</v>
      </c>
      <c r="D20">
        <v>69</v>
      </c>
      <c r="F20" t="str">
        <f t="shared" si="0"/>
        <v>new Object[] { TaxCalculatorInterface.MARRIED_FILING_JOINTLY, 70, 69},</v>
      </c>
    </row>
    <row r="21" spans="1:6" x14ac:dyDescent="0.35">
      <c r="A21">
        <v>7</v>
      </c>
      <c r="B21" t="s">
        <v>2</v>
      </c>
      <c r="C21">
        <v>70</v>
      </c>
      <c r="D21">
        <v>69</v>
      </c>
      <c r="F21" t="str">
        <f t="shared" si="0"/>
        <v>new Object[] { TaxCalculatorInterface.MARRIED_FILING_JOINTLY, 70, 69},</v>
      </c>
    </row>
    <row r="22" spans="1:6" x14ac:dyDescent="0.35">
      <c r="A22">
        <v>7</v>
      </c>
      <c r="B22" t="s">
        <v>2</v>
      </c>
      <c r="C22">
        <v>70</v>
      </c>
      <c r="D22">
        <v>69</v>
      </c>
      <c r="F22" t="str">
        <f t="shared" si="0"/>
        <v>new Object[] { TaxCalculatorInterface.MARRIED_FILING_JOINTLY, 70, 69},</v>
      </c>
    </row>
    <row r="23" spans="1:6" x14ac:dyDescent="0.35">
      <c r="A23">
        <v>8</v>
      </c>
      <c r="B23" t="s">
        <v>3</v>
      </c>
      <c r="C23">
        <v>50</v>
      </c>
      <c r="D23">
        <v>60</v>
      </c>
      <c r="F23" t="str">
        <f t="shared" si="0"/>
        <v>new Object[] { TaxCalculatorInterface.MARRIED_FILING_SEPARATELY, 50, 60},</v>
      </c>
    </row>
    <row r="24" spans="1:6" x14ac:dyDescent="0.35">
      <c r="A24">
        <v>8</v>
      </c>
      <c r="B24" t="s">
        <v>3</v>
      </c>
      <c r="C24">
        <v>50</v>
      </c>
      <c r="D24">
        <v>65</v>
      </c>
      <c r="F24" t="str">
        <f t="shared" si="0"/>
        <v>new Object[] { TaxCalculatorInterface.MARRIED_FILING_SEPARATELY, 50, 65},</v>
      </c>
    </row>
    <row r="25" spans="1:6" x14ac:dyDescent="0.35">
      <c r="A25">
        <v>8</v>
      </c>
      <c r="B25" t="s">
        <v>3</v>
      </c>
      <c r="C25">
        <v>50</v>
      </c>
      <c r="D25">
        <v>70</v>
      </c>
      <c r="F25" t="str">
        <f t="shared" si="0"/>
        <v>new Object[] { TaxCalculatorInterface.MARRIED_FILING_SEPARATELY, 50, 70},</v>
      </c>
    </row>
    <row r="26" spans="1:6" x14ac:dyDescent="0.35">
      <c r="A26">
        <v>9</v>
      </c>
      <c r="B26" t="s">
        <v>4</v>
      </c>
      <c r="C26">
        <v>30</v>
      </c>
      <c r="D26">
        <v>-1</v>
      </c>
      <c r="F26" t="str">
        <f t="shared" si="0"/>
        <v>new Object[] { TaxCalculatorInterface.QUALIFYING_WIDOWER, 30, -1},</v>
      </c>
    </row>
    <row r="27" spans="1:6" x14ac:dyDescent="0.35">
      <c r="A27">
        <v>9</v>
      </c>
      <c r="B27" t="s">
        <v>4</v>
      </c>
      <c r="C27">
        <v>30</v>
      </c>
      <c r="D27">
        <v>-1</v>
      </c>
      <c r="F27" t="str">
        <f t="shared" si="0"/>
        <v>new Object[] { TaxCalculatorInterface.QUALIFYING_WIDOWER, 30, -1},</v>
      </c>
    </row>
    <row r="28" spans="1:6" x14ac:dyDescent="0.35">
      <c r="A28">
        <v>9</v>
      </c>
      <c r="B28" t="s">
        <v>4</v>
      </c>
      <c r="C28">
        <v>30</v>
      </c>
      <c r="D28">
        <v>-1</v>
      </c>
      <c r="F28" t="str">
        <f t="shared" si="0"/>
        <v>new Object[] { TaxCalculatorInterface.QUALIFYING_WIDOWER, 30, -1},</v>
      </c>
    </row>
    <row r="29" spans="1:6" x14ac:dyDescent="0.35">
      <c r="A29">
        <v>10</v>
      </c>
      <c r="B29" t="s">
        <v>4</v>
      </c>
      <c r="C29">
        <v>70</v>
      </c>
      <c r="D29">
        <v>-1</v>
      </c>
      <c r="F29" t="str">
        <f t="shared" si="0"/>
        <v>new Object[] { TaxCalculatorInterface.QUALIFYING_WIDOWER, 70, -1},</v>
      </c>
    </row>
    <row r="30" spans="1:6" x14ac:dyDescent="0.35">
      <c r="A30">
        <v>10</v>
      </c>
      <c r="B30" t="s">
        <v>4</v>
      </c>
      <c r="C30">
        <v>70</v>
      </c>
      <c r="D30">
        <v>-1</v>
      </c>
      <c r="F30" t="str">
        <f t="shared" si="0"/>
        <v>new Object[] { TaxCalculatorInterface.QUALIFYING_WIDOWER, 70, -1},</v>
      </c>
    </row>
    <row r="31" spans="1:6" x14ac:dyDescent="0.35">
      <c r="A31">
        <v>10</v>
      </c>
      <c r="B31" t="s">
        <v>4</v>
      </c>
      <c r="C31">
        <v>70</v>
      </c>
      <c r="D31">
        <v>-1</v>
      </c>
      <c r="F31" t="str">
        <f t="shared" si="0"/>
        <v>new Object[] { TaxCalculatorInterface.QUALIFYING_WIDOWER, 70, -1},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:XFD5"/>
    </sheetView>
  </sheetViews>
  <sheetFormatPr defaultRowHeight="14.5" x14ac:dyDescent="0.35"/>
  <cols>
    <col min="2" max="2" width="25.90625" customWidth="1"/>
    <col min="3" max="4" width="6.08984375" customWidth="1"/>
  </cols>
  <sheetData>
    <row r="1" spans="1:7" x14ac:dyDescent="0.35">
      <c r="B1" t="s">
        <v>5</v>
      </c>
      <c r="C1" t="s">
        <v>6</v>
      </c>
      <c r="D1" t="s">
        <v>10</v>
      </c>
      <c r="E1" t="s">
        <v>11</v>
      </c>
      <c r="G1" t="s">
        <v>9</v>
      </c>
    </row>
    <row r="2" spans="1:7" x14ac:dyDescent="0.35">
      <c r="A2">
        <v>1</v>
      </c>
      <c r="B2" t="s">
        <v>0</v>
      </c>
      <c r="C2">
        <v>30</v>
      </c>
      <c r="D2">
        <v>-1</v>
      </c>
      <c r="E2" s="1">
        <v>5450</v>
      </c>
      <c r="G2" t="str">
        <f>CONCATENATE("new Object[] { TaxCalculatorInterface.", B2,", ", C2,", ",D2,", ", E2,".00},")</f>
        <v>new Object[] { TaxCalculatorInterface.SINGLE, 30, -1, 5450.00},</v>
      </c>
    </row>
    <row r="3" spans="1:7" x14ac:dyDescent="0.35">
      <c r="A3">
        <v>2</v>
      </c>
      <c r="B3" t="s">
        <v>0</v>
      </c>
      <c r="C3">
        <v>70</v>
      </c>
      <c r="D3">
        <v>-1</v>
      </c>
      <c r="E3" s="1">
        <f>5450+1050</f>
        <v>6500</v>
      </c>
      <c r="G3" t="str">
        <f t="shared" ref="G3:G6" si="0">CONCATENATE("new Object[] { TaxCalculatorInterface.", B3,", ", C3,", ",D3,", ", E3,".00},")</f>
        <v>new Object[] { TaxCalculatorInterface.SINGLE, 70, -1, 6500.00},</v>
      </c>
    </row>
    <row r="4" spans="1:7" x14ac:dyDescent="0.35">
      <c r="A4">
        <v>5</v>
      </c>
      <c r="B4" t="s">
        <v>2</v>
      </c>
      <c r="C4">
        <v>30</v>
      </c>
      <c r="D4">
        <v>40</v>
      </c>
      <c r="E4" s="1">
        <v>10900</v>
      </c>
      <c r="G4" t="str">
        <f t="shared" si="0"/>
        <v>new Object[] { TaxCalculatorInterface.MARRIED_FILING_JOINTLY, 30, 40, 10900.00},</v>
      </c>
    </row>
    <row r="5" spans="1:7" x14ac:dyDescent="0.35">
      <c r="A5">
        <v>8</v>
      </c>
      <c r="B5" t="s">
        <v>3</v>
      </c>
      <c r="C5">
        <v>70</v>
      </c>
      <c r="D5">
        <v>70</v>
      </c>
      <c r="E5" s="1">
        <f>5450+1050</f>
        <v>6500</v>
      </c>
      <c r="G5" t="str">
        <f t="shared" si="0"/>
        <v>new Object[] { TaxCalculatorInterface.MARRIED_FILING_SEPARATELY, 70, 70, 6500.00},</v>
      </c>
    </row>
    <row r="6" spans="1:7" x14ac:dyDescent="0.35">
      <c r="A6">
        <v>10</v>
      </c>
      <c r="B6" t="s">
        <v>4</v>
      </c>
      <c r="C6">
        <v>70</v>
      </c>
      <c r="D6">
        <v>-1</v>
      </c>
      <c r="E6" s="1">
        <f>10900+1050</f>
        <v>11950</v>
      </c>
      <c r="G6" t="str">
        <f t="shared" si="0"/>
        <v>new Object[] { TaxCalculatorInterface.QUALIFYING_WIDOWER, 70, -1, 11950.00},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N108" sqref="N2:N108"/>
    </sheetView>
  </sheetViews>
  <sheetFormatPr defaultRowHeight="14.5" x14ac:dyDescent="0.35"/>
  <cols>
    <col min="2" max="2" width="25.90625" customWidth="1"/>
    <col min="3" max="4" width="6.08984375" customWidth="1"/>
    <col min="6" max="6" width="10.54296875" customWidth="1"/>
    <col min="7" max="7" width="11.08984375" customWidth="1"/>
    <col min="10" max="10" width="12.36328125" customWidth="1"/>
    <col min="11" max="11" width="10.54296875" customWidth="1"/>
  </cols>
  <sheetData>
    <row r="1" spans="1:14" x14ac:dyDescent="0.35">
      <c r="B1" t="s">
        <v>5</v>
      </c>
      <c r="C1" t="s">
        <v>6</v>
      </c>
      <c r="D1" t="s">
        <v>10</v>
      </c>
      <c r="E1" t="s">
        <v>11</v>
      </c>
      <c r="F1" t="s">
        <v>7</v>
      </c>
      <c r="G1" t="s">
        <v>16</v>
      </c>
      <c r="H1" t="s">
        <v>15</v>
      </c>
      <c r="I1" t="s">
        <v>12</v>
      </c>
      <c r="J1" t="s">
        <v>14</v>
      </c>
      <c r="K1" t="s">
        <v>13</v>
      </c>
      <c r="N1" t="s">
        <v>9</v>
      </c>
    </row>
    <row r="2" spans="1:14" x14ac:dyDescent="0.35">
      <c r="A2">
        <v>1</v>
      </c>
      <c r="B2" t="s">
        <v>0</v>
      </c>
      <c r="C2">
        <v>30</v>
      </c>
      <c r="D2">
        <v>-1</v>
      </c>
      <c r="E2" s="1">
        <v>5450</v>
      </c>
      <c r="F2" s="1">
        <v>5450</v>
      </c>
      <c r="G2" s="1">
        <f t="shared" ref="G2" si="0">MAX(F2-E2,0)</f>
        <v>0</v>
      </c>
      <c r="H2">
        <v>0</v>
      </c>
      <c r="I2">
        <v>0.1</v>
      </c>
      <c r="J2">
        <v>0</v>
      </c>
      <c r="K2">
        <f t="shared" ref="K2" si="1">(G2-H2)*I2+J2</f>
        <v>0</v>
      </c>
      <c r="N2" t="str">
        <f t="shared" ref="N2" si="2">CONCATENATE("new Object[] { TaxCalculatorInterface.",B2, ", ", C2, ", ", D2, ", ", F2, ".00, ", G2, ".00, ", K2, "},")</f>
        <v>new Object[] { TaxCalculatorInterface.SINGLE, 30, -1, 5450.00, 0.00, 0},</v>
      </c>
    </row>
    <row r="3" spans="1:14" x14ac:dyDescent="0.35">
      <c r="A3">
        <v>1</v>
      </c>
      <c r="B3" t="s">
        <v>0</v>
      </c>
      <c r="C3">
        <v>30</v>
      </c>
      <c r="D3">
        <v>-1</v>
      </c>
      <c r="E3" s="1">
        <v>5450</v>
      </c>
      <c r="F3" s="1">
        <v>5451</v>
      </c>
      <c r="G3" s="1">
        <f t="shared" ref="G3" si="3">MAX(F3-E3,0)</f>
        <v>1</v>
      </c>
      <c r="H3">
        <v>0</v>
      </c>
      <c r="I3">
        <v>0.1</v>
      </c>
      <c r="J3">
        <v>0</v>
      </c>
      <c r="K3">
        <f t="shared" ref="K3" si="4">(G3-H3)*I3+J3</f>
        <v>0.1</v>
      </c>
      <c r="N3" t="str">
        <f t="shared" ref="N3" si="5">CONCATENATE("new Object[] { TaxCalculatorInterface.",B3, ", ", C3, ", ", D3, ", ", F3, ".00, ", G3, ".00, ", K3, "},")</f>
        <v>new Object[] { TaxCalculatorInterface.SINGLE, 30, -1, 5451.00, 1.00, 0.1},</v>
      </c>
    </row>
    <row r="4" spans="1:14" x14ac:dyDescent="0.35">
      <c r="A4">
        <v>1</v>
      </c>
      <c r="B4" t="s">
        <v>0</v>
      </c>
      <c r="C4">
        <v>30</v>
      </c>
      <c r="D4">
        <v>-1</v>
      </c>
      <c r="E4" s="1">
        <v>5450</v>
      </c>
      <c r="F4" s="1">
        <v>13474</v>
      </c>
      <c r="G4" s="1">
        <f t="shared" ref="G4:G5" si="6">MAX(F4-E4,0)</f>
        <v>8024</v>
      </c>
      <c r="H4">
        <v>0</v>
      </c>
      <c r="I4">
        <v>0.1</v>
      </c>
      <c r="J4">
        <v>0</v>
      </c>
      <c r="K4">
        <f t="shared" ref="K4:K8" si="7">(G4-H4)*I4+J4</f>
        <v>802.40000000000009</v>
      </c>
      <c r="N4" t="str">
        <f t="shared" ref="N4:N18" si="8">CONCATENATE("new Object[] { TaxCalculatorInterface.",B4, ", ", C4, ", ", D4, ", ", F4, ".00, ", G4, ".00, ", K4, "},")</f>
        <v>new Object[] { TaxCalculatorInterface.SINGLE, 30, -1, 13474.00, 8024.00, 802.4},</v>
      </c>
    </row>
    <row r="5" spans="1:14" x14ac:dyDescent="0.35">
      <c r="A5">
        <v>1</v>
      </c>
      <c r="B5" t="s">
        <v>0</v>
      </c>
      <c r="C5">
        <v>30</v>
      </c>
      <c r="D5">
        <v>-1</v>
      </c>
      <c r="E5" s="1">
        <v>5450</v>
      </c>
      <c r="F5">
        <v>13475</v>
      </c>
      <c r="G5" s="1">
        <f t="shared" si="6"/>
        <v>8025</v>
      </c>
      <c r="H5">
        <v>8025</v>
      </c>
      <c r="I5">
        <v>0.15</v>
      </c>
      <c r="J5">
        <v>802.5</v>
      </c>
      <c r="K5">
        <f t="shared" si="7"/>
        <v>802.5</v>
      </c>
      <c r="N5" t="str">
        <f t="shared" si="8"/>
        <v>new Object[] { TaxCalculatorInterface.SINGLE, 30, -1, 13475.00, 8025.00, 802.5},</v>
      </c>
    </row>
    <row r="6" spans="1:14" x14ac:dyDescent="0.35">
      <c r="A6">
        <v>1</v>
      </c>
      <c r="B6" t="s">
        <v>0</v>
      </c>
      <c r="C6">
        <v>30</v>
      </c>
      <c r="D6">
        <v>-1</v>
      </c>
      <c r="E6" s="1">
        <v>5450</v>
      </c>
      <c r="F6">
        <v>13476</v>
      </c>
      <c r="G6" s="1">
        <f t="shared" ref="G6" si="9">MAX(F6-E6,0)</f>
        <v>8026</v>
      </c>
      <c r="H6">
        <v>8025</v>
      </c>
      <c r="I6">
        <v>0.15</v>
      </c>
      <c r="J6">
        <v>802.5</v>
      </c>
      <c r="K6">
        <f t="shared" ref="K6" si="10">(G6-H6)*I6+J6</f>
        <v>802.65</v>
      </c>
      <c r="N6" t="str">
        <f t="shared" si="8"/>
        <v>new Object[] { TaxCalculatorInterface.SINGLE, 30, -1, 13476.00, 8026.00, 802.65},</v>
      </c>
    </row>
    <row r="7" spans="1:14" x14ac:dyDescent="0.35">
      <c r="A7">
        <v>1</v>
      </c>
      <c r="B7" t="s">
        <v>0</v>
      </c>
      <c r="C7">
        <v>30</v>
      </c>
      <c r="D7">
        <v>-1</v>
      </c>
      <c r="E7" s="1">
        <v>5450</v>
      </c>
      <c r="F7">
        <v>37999</v>
      </c>
      <c r="G7" s="1">
        <f t="shared" ref="G7:G8" si="11">MAX(F7-E7,0)</f>
        <v>32549</v>
      </c>
      <c r="H7">
        <v>8025</v>
      </c>
      <c r="I7">
        <v>0.15</v>
      </c>
      <c r="J7">
        <v>802.5</v>
      </c>
      <c r="K7">
        <f t="shared" si="7"/>
        <v>4481.1000000000004</v>
      </c>
      <c r="N7" t="str">
        <f t="shared" si="8"/>
        <v>new Object[] { TaxCalculatorInterface.SINGLE, 30, -1, 37999.00, 32549.00, 4481.1},</v>
      </c>
    </row>
    <row r="8" spans="1:14" x14ac:dyDescent="0.35">
      <c r="A8">
        <v>1</v>
      </c>
      <c r="B8" t="s">
        <v>0</v>
      </c>
      <c r="C8">
        <v>30</v>
      </c>
      <c r="D8">
        <v>-1</v>
      </c>
      <c r="E8" s="1">
        <v>5450</v>
      </c>
      <c r="F8">
        <v>38000</v>
      </c>
      <c r="G8" s="1">
        <f t="shared" si="11"/>
        <v>32550</v>
      </c>
      <c r="H8">
        <v>32550</v>
      </c>
      <c r="I8">
        <v>0.25</v>
      </c>
      <c r="J8">
        <v>4481.25</v>
      </c>
      <c r="K8">
        <f t="shared" si="7"/>
        <v>4481.25</v>
      </c>
      <c r="N8" t="str">
        <f t="shared" si="8"/>
        <v>new Object[] { TaxCalculatorInterface.SINGLE, 30, -1, 38000.00, 32550.00, 4481.25},</v>
      </c>
    </row>
    <row r="9" spans="1:14" x14ac:dyDescent="0.35">
      <c r="A9">
        <v>1</v>
      </c>
      <c r="B9" t="s">
        <v>0</v>
      </c>
      <c r="C9">
        <v>30</v>
      </c>
      <c r="D9">
        <v>-1</v>
      </c>
      <c r="E9" s="1">
        <v>5450</v>
      </c>
      <c r="F9">
        <v>38001</v>
      </c>
      <c r="G9" s="1">
        <f t="shared" ref="G9:G11" si="12">MAX(F9-E9,0)</f>
        <v>32551</v>
      </c>
      <c r="H9">
        <v>32550</v>
      </c>
      <c r="I9">
        <v>0.25</v>
      </c>
      <c r="J9">
        <v>4481.25</v>
      </c>
      <c r="K9">
        <f t="shared" ref="K9:K11" si="13">(G9-H9)*I9+J9</f>
        <v>4481.5</v>
      </c>
      <c r="N9" t="str">
        <f t="shared" si="8"/>
        <v>new Object[] { TaxCalculatorInterface.SINGLE, 30, -1, 38001.00, 32551.00, 4481.5},</v>
      </c>
    </row>
    <row r="10" spans="1:14" x14ac:dyDescent="0.35">
      <c r="A10">
        <v>1</v>
      </c>
      <c r="B10" t="s">
        <v>0</v>
      </c>
      <c r="C10">
        <v>30</v>
      </c>
      <c r="D10">
        <v>-1</v>
      </c>
      <c r="E10" s="1">
        <v>5450</v>
      </c>
      <c r="F10">
        <v>84299</v>
      </c>
      <c r="G10" s="1">
        <f t="shared" si="12"/>
        <v>78849</v>
      </c>
      <c r="H10">
        <v>32550</v>
      </c>
      <c r="I10">
        <v>0.25</v>
      </c>
      <c r="J10">
        <v>4481.25</v>
      </c>
      <c r="K10">
        <f t="shared" si="13"/>
        <v>16056</v>
      </c>
      <c r="N10" t="str">
        <f t="shared" si="8"/>
        <v>new Object[] { TaxCalculatorInterface.SINGLE, 30, -1, 84299.00, 78849.00, 16056},</v>
      </c>
    </row>
    <row r="11" spans="1:14" x14ac:dyDescent="0.35">
      <c r="A11">
        <v>1</v>
      </c>
      <c r="B11" t="s">
        <v>0</v>
      </c>
      <c r="C11">
        <v>30</v>
      </c>
      <c r="D11">
        <v>-1</v>
      </c>
      <c r="E11" s="1">
        <v>5450</v>
      </c>
      <c r="F11">
        <v>84300</v>
      </c>
      <c r="G11" s="1">
        <f t="shared" si="12"/>
        <v>78850</v>
      </c>
      <c r="H11">
        <v>78850</v>
      </c>
      <c r="I11">
        <v>0.28000000000000003</v>
      </c>
      <c r="J11">
        <v>16056.25</v>
      </c>
      <c r="K11">
        <f t="shared" si="13"/>
        <v>16056.25</v>
      </c>
      <c r="N11" t="str">
        <f t="shared" si="8"/>
        <v>new Object[] { TaxCalculatorInterface.SINGLE, 30, -1, 84300.00, 78850.00, 16056.25},</v>
      </c>
    </row>
    <row r="12" spans="1:14" x14ac:dyDescent="0.35">
      <c r="A12">
        <v>1</v>
      </c>
      <c r="B12" t="s">
        <v>0</v>
      </c>
      <c r="C12">
        <v>30</v>
      </c>
      <c r="D12">
        <v>-1</v>
      </c>
      <c r="E12" s="1">
        <v>5450</v>
      </c>
      <c r="F12">
        <v>84301</v>
      </c>
      <c r="G12" s="1">
        <f t="shared" ref="G12:G17" si="14">MAX(F12-E12,0)</f>
        <v>78851</v>
      </c>
      <c r="H12">
        <v>78850</v>
      </c>
      <c r="I12">
        <v>0.28000000000000003</v>
      </c>
      <c r="J12">
        <v>16056.25</v>
      </c>
      <c r="K12">
        <f t="shared" ref="K12:K17" si="15">(G12-H12)*I12+J12</f>
        <v>16056.53</v>
      </c>
      <c r="N12" t="str">
        <f t="shared" si="8"/>
        <v>new Object[] { TaxCalculatorInterface.SINGLE, 30, -1, 84301.00, 78851.00, 16056.53},</v>
      </c>
    </row>
    <row r="13" spans="1:14" x14ac:dyDescent="0.35">
      <c r="A13">
        <v>1</v>
      </c>
      <c r="B13" t="s">
        <v>0</v>
      </c>
      <c r="C13">
        <v>30</v>
      </c>
      <c r="D13">
        <v>-1</v>
      </c>
      <c r="E13" s="1">
        <v>5450</v>
      </c>
      <c r="F13">
        <v>169999</v>
      </c>
      <c r="G13" s="1">
        <f t="shared" si="14"/>
        <v>164549</v>
      </c>
      <c r="H13">
        <v>78850</v>
      </c>
      <c r="I13">
        <v>0.28000000000000003</v>
      </c>
      <c r="J13">
        <v>16056.25</v>
      </c>
      <c r="K13">
        <f t="shared" si="15"/>
        <v>40051.97</v>
      </c>
      <c r="N13" t="str">
        <f t="shared" si="8"/>
        <v>new Object[] { TaxCalculatorInterface.SINGLE, 30, -1, 169999.00, 164549.00, 40051.97},</v>
      </c>
    </row>
    <row r="14" spans="1:14" x14ac:dyDescent="0.35">
      <c r="A14">
        <v>1</v>
      </c>
      <c r="B14" t="s">
        <v>0</v>
      </c>
      <c r="C14">
        <v>30</v>
      </c>
      <c r="D14">
        <v>-1</v>
      </c>
      <c r="E14" s="1">
        <v>5450</v>
      </c>
      <c r="F14">
        <v>170000</v>
      </c>
      <c r="G14" s="1">
        <f t="shared" si="14"/>
        <v>164550</v>
      </c>
      <c r="H14">
        <v>164550</v>
      </c>
      <c r="I14">
        <v>0.33</v>
      </c>
      <c r="J14">
        <v>40052.25</v>
      </c>
      <c r="K14">
        <f t="shared" si="15"/>
        <v>40052.25</v>
      </c>
      <c r="N14" t="str">
        <f t="shared" si="8"/>
        <v>new Object[] { TaxCalculatorInterface.SINGLE, 30, -1, 170000.00, 164550.00, 40052.25},</v>
      </c>
    </row>
    <row r="15" spans="1:14" x14ac:dyDescent="0.35">
      <c r="A15">
        <v>1</v>
      </c>
      <c r="B15" t="s">
        <v>0</v>
      </c>
      <c r="C15">
        <v>30</v>
      </c>
      <c r="D15">
        <v>-1</v>
      </c>
      <c r="E15" s="1">
        <v>5450</v>
      </c>
      <c r="F15">
        <v>170001</v>
      </c>
      <c r="G15" s="1">
        <f t="shared" ref="G15:G16" si="16">MAX(F15-E15,0)</f>
        <v>164551</v>
      </c>
      <c r="H15">
        <v>164550</v>
      </c>
      <c r="I15">
        <v>0.33</v>
      </c>
      <c r="J15">
        <v>40052.25</v>
      </c>
      <c r="K15">
        <f t="shared" ref="K15:K16" si="17">(G15-H15)*I15+J15</f>
        <v>40052.58</v>
      </c>
      <c r="N15" t="str">
        <f t="shared" si="8"/>
        <v>new Object[] { TaxCalculatorInterface.SINGLE, 30, -1, 170001.00, 164551.00, 40052.58},</v>
      </c>
    </row>
    <row r="16" spans="1:14" x14ac:dyDescent="0.35">
      <c r="A16">
        <v>1</v>
      </c>
      <c r="B16" t="s">
        <v>0</v>
      </c>
      <c r="C16">
        <v>30</v>
      </c>
      <c r="D16">
        <v>-1</v>
      </c>
      <c r="E16" s="1">
        <v>5450</v>
      </c>
      <c r="F16">
        <v>363149</v>
      </c>
      <c r="G16" s="1">
        <f t="shared" si="16"/>
        <v>357699</v>
      </c>
      <c r="H16">
        <v>164550</v>
      </c>
      <c r="I16">
        <v>0.33</v>
      </c>
      <c r="J16">
        <v>40052.25</v>
      </c>
      <c r="K16">
        <f t="shared" si="17"/>
        <v>103791.42000000001</v>
      </c>
      <c r="N16" t="str">
        <f t="shared" si="8"/>
        <v>new Object[] { TaxCalculatorInterface.SINGLE, 30, -1, 363149.00, 357699.00, 103791.42},</v>
      </c>
    </row>
    <row r="17" spans="1:14" x14ac:dyDescent="0.35">
      <c r="A17">
        <v>1</v>
      </c>
      <c r="B17" t="s">
        <v>0</v>
      </c>
      <c r="C17">
        <v>30</v>
      </c>
      <c r="D17">
        <v>-1</v>
      </c>
      <c r="E17" s="1">
        <v>5450</v>
      </c>
      <c r="F17">
        <v>363150</v>
      </c>
      <c r="G17" s="1">
        <f t="shared" si="14"/>
        <v>357700</v>
      </c>
      <c r="H17">
        <v>357700</v>
      </c>
      <c r="I17">
        <v>0.35</v>
      </c>
      <c r="J17">
        <v>103791.75</v>
      </c>
      <c r="K17">
        <f t="shared" si="15"/>
        <v>103791.75</v>
      </c>
      <c r="N17" t="str">
        <f t="shared" si="8"/>
        <v>new Object[] { TaxCalculatorInterface.SINGLE, 30, -1, 363150.00, 357700.00, 103791.75},</v>
      </c>
    </row>
    <row r="18" spans="1:14" x14ac:dyDescent="0.35">
      <c r="A18">
        <v>1</v>
      </c>
      <c r="B18" t="s">
        <v>0</v>
      </c>
      <c r="C18">
        <v>30</v>
      </c>
      <c r="D18">
        <v>-1</v>
      </c>
      <c r="E18" s="1">
        <v>5450</v>
      </c>
      <c r="F18">
        <v>363151</v>
      </c>
      <c r="G18" s="1">
        <f t="shared" ref="G18" si="18">MAX(F18-E18,0)</f>
        <v>357701</v>
      </c>
      <c r="H18">
        <v>357700</v>
      </c>
      <c r="I18">
        <v>0.35</v>
      </c>
      <c r="J18">
        <v>103791.75</v>
      </c>
      <c r="K18">
        <f t="shared" ref="K18" si="19">(G18-H18)*I18+J18</f>
        <v>103792.1</v>
      </c>
      <c r="N18" t="str">
        <f t="shared" si="8"/>
        <v>new Object[] { TaxCalculatorInterface.SINGLE, 30, -1, 363151.00, 357701.00, 103792.1},</v>
      </c>
    </row>
    <row r="19" spans="1:14" x14ac:dyDescent="0.35">
      <c r="A19">
        <v>7</v>
      </c>
      <c r="B19" t="s">
        <v>4</v>
      </c>
      <c r="C19">
        <v>30</v>
      </c>
      <c r="D19">
        <v>-1</v>
      </c>
      <c r="E19" s="1">
        <v>10900</v>
      </c>
      <c r="F19" s="1">
        <v>26949</v>
      </c>
      <c r="G19" s="1">
        <f t="shared" ref="G19:G33" si="20">MAX(F19-E19,0)</f>
        <v>16049</v>
      </c>
      <c r="H19">
        <v>0</v>
      </c>
      <c r="I19">
        <v>0.1</v>
      </c>
      <c r="J19">
        <v>0</v>
      </c>
      <c r="K19">
        <f t="shared" ref="K19:K33" si="21">(G19-H19)*I19+J19</f>
        <v>1604.9</v>
      </c>
      <c r="N19" t="str">
        <f t="shared" ref="N19:N33" si="22">CONCATENATE("new Object[] { TaxCalculatorInterface.",B19, ", ", C19, ", ", D19, ", ", F19, ".00, ", G19, ".00, ", K19, "},")</f>
        <v>new Object[] { TaxCalculatorInterface.QUALIFYING_WIDOWER, 30, -1, 26949.00, 16049.00, 1604.9},</v>
      </c>
    </row>
    <row r="20" spans="1:14" x14ac:dyDescent="0.35">
      <c r="A20">
        <v>7</v>
      </c>
      <c r="B20" t="s">
        <v>4</v>
      </c>
      <c r="C20">
        <v>30</v>
      </c>
      <c r="D20">
        <v>-1</v>
      </c>
      <c r="E20" s="1">
        <v>10900</v>
      </c>
      <c r="F20">
        <v>26950</v>
      </c>
      <c r="G20" s="1">
        <f t="shared" si="20"/>
        <v>16050</v>
      </c>
      <c r="H20">
        <v>16050</v>
      </c>
      <c r="I20">
        <v>0.15</v>
      </c>
      <c r="J20">
        <v>1605</v>
      </c>
      <c r="K20">
        <f t="shared" si="21"/>
        <v>1605</v>
      </c>
      <c r="N20" t="str">
        <f t="shared" si="22"/>
        <v>new Object[] { TaxCalculatorInterface.QUALIFYING_WIDOWER, 30, -1, 26950.00, 16050.00, 1605},</v>
      </c>
    </row>
    <row r="21" spans="1:14" x14ac:dyDescent="0.35">
      <c r="A21">
        <v>7</v>
      </c>
      <c r="B21" t="s">
        <v>4</v>
      </c>
      <c r="C21">
        <v>30</v>
      </c>
      <c r="D21">
        <v>-1</v>
      </c>
      <c r="E21" s="1">
        <v>10900</v>
      </c>
      <c r="F21">
        <v>26951</v>
      </c>
      <c r="G21" s="1">
        <f t="shared" si="20"/>
        <v>16051</v>
      </c>
      <c r="H21">
        <v>16050</v>
      </c>
      <c r="I21">
        <v>0.15</v>
      </c>
      <c r="J21">
        <v>1605</v>
      </c>
      <c r="K21">
        <f t="shared" si="21"/>
        <v>1605.15</v>
      </c>
      <c r="N21" t="str">
        <f t="shared" si="22"/>
        <v>new Object[] { TaxCalculatorInterface.QUALIFYING_WIDOWER, 30, -1, 26951.00, 16051.00, 1605.15},</v>
      </c>
    </row>
    <row r="22" spans="1:14" x14ac:dyDescent="0.35">
      <c r="A22">
        <v>7</v>
      </c>
      <c r="B22" t="s">
        <v>4</v>
      </c>
      <c r="C22">
        <v>30</v>
      </c>
      <c r="D22">
        <v>-1</v>
      </c>
      <c r="E22" s="1">
        <v>10900</v>
      </c>
      <c r="F22">
        <v>75999</v>
      </c>
      <c r="G22" s="1">
        <f t="shared" si="20"/>
        <v>65099</v>
      </c>
      <c r="H22">
        <v>16050</v>
      </c>
      <c r="I22">
        <v>0.15</v>
      </c>
      <c r="J22">
        <v>1605</v>
      </c>
      <c r="K22">
        <f t="shared" si="21"/>
        <v>8962.3499999999985</v>
      </c>
      <c r="N22" t="str">
        <f t="shared" si="22"/>
        <v>new Object[] { TaxCalculatorInterface.QUALIFYING_WIDOWER, 30, -1, 75999.00, 65099.00, 8962.35},</v>
      </c>
    </row>
    <row r="23" spans="1:14" x14ac:dyDescent="0.35">
      <c r="A23">
        <v>7</v>
      </c>
      <c r="B23" t="s">
        <v>4</v>
      </c>
      <c r="C23">
        <v>30</v>
      </c>
      <c r="D23">
        <v>-1</v>
      </c>
      <c r="E23" s="1">
        <v>10900</v>
      </c>
      <c r="F23">
        <v>76000</v>
      </c>
      <c r="G23" s="1">
        <f t="shared" si="20"/>
        <v>65100</v>
      </c>
      <c r="H23">
        <v>65100</v>
      </c>
      <c r="I23">
        <v>0.25</v>
      </c>
      <c r="J23">
        <v>8962.5</v>
      </c>
      <c r="K23">
        <f t="shared" si="21"/>
        <v>8962.5</v>
      </c>
      <c r="N23" t="str">
        <f t="shared" si="22"/>
        <v>new Object[] { TaxCalculatorInterface.QUALIFYING_WIDOWER, 30, -1, 76000.00, 65100.00, 8962.5},</v>
      </c>
    </row>
    <row r="24" spans="1:14" x14ac:dyDescent="0.35">
      <c r="A24">
        <v>7</v>
      </c>
      <c r="B24" t="s">
        <v>4</v>
      </c>
      <c r="C24">
        <v>30</v>
      </c>
      <c r="D24">
        <v>-1</v>
      </c>
      <c r="E24" s="1">
        <v>10900</v>
      </c>
      <c r="F24">
        <v>76001</v>
      </c>
      <c r="G24" s="1">
        <f t="shared" si="20"/>
        <v>65101</v>
      </c>
      <c r="H24">
        <v>65100</v>
      </c>
      <c r="I24">
        <v>0.25</v>
      </c>
      <c r="J24">
        <v>8962.5</v>
      </c>
      <c r="K24">
        <f t="shared" si="21"/>
        <v>8962.75</v>
      </c>
      <c r="N24" t="str">
        <f t="shared" si="22"/>
        <v>new Object[] { TaxCalculatorInterface.QUALIFYING_WIDOWER, 30, -1, 76001.00, 65101.00, 8962.75},</v>
      </c>
    </row>
    <row r="25" spans="1:14" x14ac:dyDescent="0.35">
      <c r="A25">
        <v>7</v>
      </c>
      <c r="B25" t="s">
        <v>4</v>
      </c>
      <c r="C25">
        <v>30</v>
      </c>
      <c r="D25">
        <v>-1</v>
      </c>
      <c r="E25" s="1">
        <v>10900</v>
      </c>
      <c r="F25">
        <v>142349</v>
      </c>
      <c r="G25" s="1">
        <f t="shared" si="20"/>
        <v>131449</v>
      </c>
      <c r="H25">
        <v>65100</v>
      </c>
      <c r="I25">
        <v>0.25</v>
      </c>
      <c r="J25">
        <v>8962.5</v>
      </c>
      <c r="K25">
        <f t="shared" si="21"/>
        <v>25549.75</v>
      </c>
      <c r="N25" t="str">
        <f t="shared" si="22"/>
        <v>new Object[] { TaxCalculatorInterface.QUALIFYING_WIDOWER, 30, -1, 142349.00, 131449.00, 25549.75},</v>
      </c>
    </row>
    <row r="26" spans="1:14" x14ac:dyDescent="0.35">
      <c r="A26">
        <v>7</v>
      </c>
      <c r="B26" t="s">
        <v>4</v>
      </c>
      <c r="C26">
        <v>30</v>
      </c>
      <c r="D26">
        <v>-1</v>
      </c>
      <c r="E26" s="1">
        <v>10900</v>
      </c>
      <c r="F26">
        <v>142350</v>
      </c>
      <c r="G26" s="1">
        <f t="shared" si="20"/>
        <v>131450</v>
      </c>
      <c r="H26">
        <v>131450</v>
      </c>
      <c r="I26">
        <v>0.28000000000000003</v>
      </c>
      <c r="J26">
        <v>25550</v>
      </c>
      <c r="K26">
        <f t="shared" si="21"/>
        <v>25550</v>
      </c>
      <c r="N26" t="str">
        <f t="shared" si="22"/>
        <v>new Object[] { TaxCalculatorInterface.QUALIFYING_WIDOWER, 30, -1, 142350.00, 131450.00, 25550},</v>
      </c>
    </row>
    <row r="27" spans="1:14" x14ac:dyDescent="0.35">
      <c r="A27">
        <v>7</v>
      </c>
      <c r="B27" t="s">
        <v>4</v>
      </c>
      <c r="C27">
        <v>30</v>
      </c>
      <c r="D27">
        <v>-1</v>
      </c>
      <c r="E27" s="1">
        <v>10900</v>
      </c>
      <c r="F27">
        <v>142351</v>
      </c>
      <c r="G27" s="1">
        <f t="shared" si="20"/>
        <v>131451</v>
      </c>
      <c r="H27">
        <v>131450</v>
      </c>
      <c r="I27">
        <v>0.28000000000000003</v>
      </c>
      <c r="J27">
        <v>25550</v>
      </c>
      <c r="K27">
        <f t="shared" si="21"/>
        <v>25550.28</v>
      </c>
      <c r="N27" t="str">
        <f t="shared" si="22"/>
        <v>new Object[] { TaxCalculatorInterface.QUALIFYING_WIDOWER, 30, -1, 142351.00, 131451.00, 25550.28},</v>
      </c>
    </row>
    <row r="28" spans="1:14" x14ac:dyDescent="0.35">
      <c r="A28">
        <v>7</v>
      </c>
      <c r="B28" t="s">
        <v>4</v>
      </c>
      <c r="C28">
        <v>30</v>
      </c>
      <c r="D28">
        <v>-1</v>
      </c>
      <c r="E28" s="1">
        <v>10900</v>
      </c>
      <c r="F28">
        <v>211199</v>
      </c>
      <c r="G28" s="1">
        <f t="shared" si="20"/>
        <v>200299</v>
      </c>
      <c r="H28">
        <v>131450</v>
      </c>
      <c r="I28">
        <v>0.28000000000000003</v>
      </c>
      <c r="J28">
        <v>25550</v>
      </c>
      <c r="K28">
        <f t="shared" si="21"/>
        <v>44827.72</v>
      </c>
      <c r="N28" t="str">
        <f t="shared" si="22"/>
        <v>new Object[] { TaxCalculatorInterface.QUALIFYING_WIDOWER, 30, -1, 211199.00, 200299.00, 44827.72},</v>
      </c>
    </row>
    <row r="29" spans="1:14" x14ac:dyDescent="0.35">
      <c r="A29">
        <v>7</v>
      </c>
      <c r="B29" t="s">
        <v>4</v>
      </c>
      <c r="C29">
        <v>30</v>
      </c>
      <c r="D29">
        <v>-1</v>
      </c>
      <c r="E29" s="1">
        <v>10900</v>
      </c>
      <c r="F29">
        <v>211200</v>
      </c>
      <c r="G29" s="1">
        <f t="shared" si="20"/>
        <v>200300</v>
      </c>
      <c r="H29">
        <v>200300</v>
      </c>
      <c r="I29">
        <v>0.33</v>
      </c>
      <c r="J29">
        <v>44828</v>
      </c>
      <c r="K29">
        <f t="shared" si="21"/>
        <v>44828</v>
      </c>
      <c r="N29" t="str">
        <f t="shared" si="22"/>
        <v>new Object[] { TaxCalculatorInterface.QUALIFYING_WIDOWER, 30, -1, 211200.00, 200300.00, 44828},</v>
      </c>
    </row>
    <row r="30" spans="1:14" x14ac:dyDescent="0.35">
      <c r="A30">
        <v>7</v>
      </c>
      <c r="B30" t="s">
        <v>4</v>
      </c>
      <c r="C30">
        <v>30</v>
      </c>
      <c r="D30">
        <v>-1</v>
      </c>
      <c r="E30" s="1">
        <v>10900</v>
      </c>
      <c r="F30">
        <v>211201</v>
      </c>
      <c r="G30" s="1">
        <f t="shared" si="20"/>
        <v>200301</v>
      </c>
      <c r="H30">
        <v>200300</v>
      </c>
      <c r="I30">
        <v>0.33</v>
      </c>
      <c r="J30">
        <v>44828</v>
      </c>
      <c r="K30">
        <f t="shared" si="21"/>
        <v>44828.33</v>
      </c>
      <c r="N30" t="str">
        <f t="shared" si="22"/>
        <v>new Object[] { TaxCalculatorInterface.QUALIFYING_WIDOWER, 30, -1, 211201.00, 200301.00, 44828.33},</v>
      </c>
    </row>
    <row r="31" spans="1:14" x14ac:dyDescent="0.35">
      <c r="A31">
        <v>7</v>
      </c>
      <c r="B31" t="s">
        <v>4</v>
      </c>
      <c r="C31">
        <v>30</v>
      </c>
      <c r="D31">
        <v>-1</v>
      </c>
      <c r="E31" s="1">
        <v>10900</v>
      </c>
      <c r="F31">
        <v>368599</v>
      </c>
      <c r="G31" s="1">
        <f t="shared" si="20"/>
        <v>357699</v>
      </c>
      <c r="H31">
        <v>200300</v>
      </c>
      <c r="I31">
        <v>0.33</v>
      </c>
      <c r="J31">
        <v>44828</v>
      </c>
      <c r="K31">
        <f t="shared" si="21"/>
        <v>96769.670000000013</v>
      </c>
      <c r="N31" t="str">
        <f t="shared" si="22"/>
        <v>new Object[] { TaxCalculatorInterface.QUALIFYING_WIDOWER, 30, -1, 368599.00, 357699.00, 96769.67},</v>
      </c>
    </row>
    <row r="32" spans="1:14" x14ac:dyDescent="0.35">
      <c r="A32">
        <v>7</v>
      </c>
      <c r="B32" t="s">
        <v>4</v>
      </c>
      <c r="C32">
        <v>30</v>
      </c>
      <c r="D32">
        <v>-1</v>
      </c>
      <c r="E32" s="1">
        <v>10900</v>
      </c>
      <c r="F32">
        <v>368600</v>
      </c>
      <c r="G32" s="1">
        <f t="shared" si="20"/>
        <v>357700</v>
      </c>
      <c r="H32">
        <v>357700</v>
      </c>
      <c r="I32">
        <v>0.35</v>
      </c>
      <c r="J32">
        <v>96770</v>
      </c>
      <c r="K32">
        <f t="shared" si="21"/>
        <v>96770</v>
      </c>
      <c r="N32" t="str">
        <f t="shared" si="22"/>
        <v>new Object[] { TaxCalculatorInterface.QUALIFYING_WIDOWER, 30, -1, 368600.00, 357700.00, 96770},</v>
      </c>
    </row>
    <row r="33" spans="1:14" x14ac:dyDescent="0.35">
      <c r="A33">
        <v>7</v>
      </c>
      <c r="B33" t="s">
        <v>4</v>
      </c>
      <c r="C33">
        <v>30</v>
      </c>
      <c r="D33">
        <v>-1</v>
      </c>
      <c r="E33" s="1">
        <v>10900</v>
      </c>
      <c r="F33">
        <v>368601</v>
      </c>
      <c r="G33" s="1">
        <f t="shared" si="20"/>
        <v>357701</v>
      </c>
      <c r="H33">
        <v>357700</v>
      </c>
      <c r="I33">
        <v>0.35</v>
      </c>
      <c r="J33">
        <v>96770</v>
      </c>
      <c r="K33">
        <f t="shared" si="21"/>
        <v>96770.35</v>
      </c>
      <c r="N33" t="str">
        <f t="shared" si="22"/>
        <v>new Object[] { TaxCalculatorInterface.QUALIFYING_WIDOWER, 30, -1, 368601.00, 357701.00, 96770.35},</v>
      </c>
    </row>
    <row r="34" spans="1:14" x14ac:dyDescent="0.35">
      <c r="A34">
        <v>8</v>
      </c>
      <c r="B34" t="s">
        <v>4</v>
      </c>
      <c r="C34">
        <v>70</v>
      </c>
      <c r="D34">
        <v>-1</v>
      </c>
      <c r="E34" s="1">
        <v>11950</v>
      </c>
      <c r="F34" s="1">
        <v>27999</v>
      </c>
      <c r="G34" s="1">
        <f t="shared" ref="G34:G48" si="23">MAX(F34-E34,0)</f>
        <v>16049</v>
      </c>
      <c r="H34">
        <v>0</v>
      </c>
      <c r="I34">
        <v>0.1</v>
      </c>
      <c r="J34">
        <v>0</v>
      </c>
      <c r="K34">
        <f t="shared" ref="K34:K48" si="24">(G34-H34)*I34+J34</f>
        <v>1604.9</v>
      </c>
      <c r="N34" t="str">
        <f t="shared" ref="N34:N48" si="25">CONCATENATE("new Object[] { TaxCalculatorInterface.",B34, ", ", C34, ", ", D34, ", ", F34, ".00, ", G34, ".00, ", K34, "},")</f>
        <v>new Object[] { TaxCalculatorInterface.QUALIFYING_WIDOWER, 70, -1, 27999.00, 16049.00, 1604.9},</v>
      </c>
    </row>
    <row r="35" spans="1:14" x14ac:dyDescent="0.35">
      <c r="A35">
        <v>8</v>
      </c>
      <c r="B35" t="s">
        <v>4</v>
      </c>
      <c r="C35">
        <v>70</v>
      </c>
      <c r="D35">
        <v>-1</v>
      </c>
      <c r="E35" s="1">
        <v>11950</v>
      </c>
      <c r="F35" s="1">
        <v>28000</v>
      </c>
      <c r="G35" s="1">
        <f t="shared" si="23"/>
        <v>16050</v>
      </c>
      <c r="H35">
        <v>16050</v>
      </c>
      <c r="I35">
        <v>0.15</v>
      </c>
      <c r="J35">
        <v>1605</v>
      </c>
      <c r="K35">
        <f t="shared" si="24"/>
        <v>1605</v>
      </c>
      <c r="N35" t="str">
        <f t="shared" si="25"/>
        <v>new Object[] { TaxCalculatorInterface.QUALIFYING_WIDOWER, 70, -1, 28000.00, 16050.00, 1605},</v>
      </c>
    </row>
    <row r="36" spans="1:14" x14ac:dyDescent="0.35">
      <c r="A36">
        <v>8</v>
      </c>
      <c r="B36" t="s">
        <v>4</v>
      </c>
      <c r="C36">
        <v>70</v>
      </c>
      <c r="D36">
        <v>-1</v>
      </c>
      <c r="E36" s="1">
        <v>11950</v>
      </c>
      <c r="F36" s="1">
        <v>28001</v>
      </c>
      <c r="G36" s="1">
        <f t="shared" si="23"/>
        <v>16051</v>
      </c>
      <c r="H36">
        <v>16050</v>
      </c>
      <c r="I36">
        <v>0.15</v>
      </c>
      <c r="J36">
        <v>1605</v>
      </c>
      <c r="K36">
        <f t="shared" si="24"/>
        <v>1605.15</v>
      </c>
      <c r="N36" t="str">
        <f t="shared" si="25"/>
        <v>new Object[] { TaxCalculatorInterface.QUALIFYING_WIDOWER, 70, -1, 28001.00, 16051.00, 1605.15},</v>
      </c>
    </row>
    <row r="37" spans="1:14" x14ac:dyDescent="0.35">
      <c r="A37">
        <v>8</v>
      </c>
      <c r="B37" t="s">
        <v>4</v>
      </c>
      <c r="C37">
        <v>70</v>
      </c>
      <c r="D37">
        <v>-1</v>
      </c>
      <c r="E37" s="1">
        <v>11950</v>
      </c>
      <c r="F37" s="1">
        <v>77049</v>
      </c>
      <c r="G37" s="1">
        <f t="shared" si="23"/>
        <v>65099</v>
      </c>
      <c r="H37">
        <v>16050</v>
      </c>
      <c r="I37">
        <v>0.15</v>
      </c>
      <c r="J37">
        <v>1605</v>
      </c>
      <c r="K37">
        <f t="shared" si="24"/>
        <v>8962.3499999999985</v>
      </c>
      <c r="N37" t="str">
        <f t="shared" si="25"/>
        <v>new Object[] { TaxCalculatorInterface.QUALIFYING_WIDOWER, 70, -1, 77049.00, 65099.00, 8962.35},</v>
      </c>
    </row>
    <row r="38" spans="1:14" x14ac:dyDescent="0.35">
      <c r="A38">
        <v>8</v>
      </c>
      <c r="B38" t="s">
        <v>4</v>
      </c>
      <c r="C38">
        <v>70</v>
      </c>
      <c r="D38">
        <v>-1</v>
      </c>
      <c r="E38" s="1">
        <v>11950</v>
      </c>
      <c r="F38" s="1">
        <v>77050</v>
      </c>
      <c r="G38" s="1">
        <f t="shared" si="23"/>
        <v>65100</v>
      </c>
      <c r="H38">
        <v>65100</v>
      </c>
      <c r="I38">
        <v>0.25</v>
      </c>
      <c r="J38">
        <v>8962.5</v>
      </c>
      <c r="K38">
        <f t="shared" si="24"/>
        <v>8962.5</v>
      </c>
      <c r="N38" t="str">
        <f t="shared" si="25"/>
        <v>new Object[] { TaxCalculatorInterface.QUALIFYING_WIDOWER, 70, -1, 77050.00, 65100.00, 8962.5},</v>
      </c>
    </row>
    <row r="39" spans="1:14" x14ac:dyDescent="0.35">
      <c r="A39">
        <v>8</v>
      </c>
      <c r="B39" t="s">
        <v>4</v>
      </c>
      <c r="C39">
        <v>70</v>
      </c>
      <c r="D39">
        <v>-1</v>
      </c>
      <c r="E39" s="1">
        <v>11950</v>
      </c>
      <c r="F39" s="1">
        <v>77051</v>
      </c>
      <c r="G39" s="1">
        <f t="shared" si="23"/>
        <v>65101</v>
      </c>
      <c r="H39">
        <v>65100</v>
      </c>
      <c r="I39">
        <v>0.25</v>
      </c>
      <c r="J39">
        <v>8962.5</v>
      </c>
      <c r="K39">
        <f t="shared" si="24"/>
        <v>8962.75</v>
      </c>
      <c r="N39" t="str">
        <f t="shared" si="25"/>
        <v>new Object[] { TaxCalculatorInterface.QUALIFYING_WIDOWER, 70, -1, 77051.00, 65101.00, 8962.75},</v>
      </c>
    </row>
    <row r="40" spans="1:14" x14ac:dyDescent="0.35">
      <c r="A40">
        <v>8</v>
      </c>
      <c r="B40" t="s">
        <v>4</v>
      </c>
      <c r="C40">
        <v>70</v>
      </c>
      <c r="D40">
        <v>-1</v>
      </c>
      <c r="E40" s="1">
        <v>11950</v>
      </c>
      <c r="F40" s="1">
        <v>143399</v>
      </c>
      <c r="G40" s="1">
        <f t="shared" si="23"/>
        <v>131449</v>
      </c>
      <c r="H40">
        <v>65100</v>
      </c>
      <c r="I40">
        <v>0.25</v>
      </c>
      <c r="J40">
        <v>8962.5</v>
      </c>
      <c r="K40">
        <f t="shared" si="24"/>
        <v>25549.75</v>
      </c>
      <c r="N40" t="str">
        <f t="shared" si="25"/>
        <v>new Object[] { TaxCalculatorInterface.QUALIFYING_WIDOWER, 70, -1, 143399.00, 131449.00, 25549.75},</v>
      </c>
    </row>
    <row r="41" spans="1:14" x14ac:dyDescent="0.35">
      <c r="A41">
        <v>8</v>
      </c>
      <c r="B41" t="s">
        <v>4</v>
      </c>
      <c r="C41">
        <v>70</v>
      </c>
      <c r="D41">
        <v>-1</v>
      </c>
      <c r="E41" s="1">
        <v>11950</v>
      </c>
      <c r="F41" s="1">
        <v>143400</v>
      </c>
      <c r="G41" s="1">
        <f t="shared" si="23"/>
        <v>131450</v>
      </c>
      <c r="H41">
        <v>131450</v>
      </c>
      <c r="I41">
        <v>0.28000000000000003</v>
      </c>
      <c r="J41">
        <v>25550</v>
      </c>
      <c r="K41">
        <f t="shared" si="24"/>
        <v>25550</v>
      </c>
      <c r="N41" t="str">
        <f t="shared" si="25"/>
        <v>new Object[] { TaxCalculatorInterface.QUALIFYING_WIDOWER, 70, -1, 143400.00, 131450.00, 25550},</v>
      </c>
    </row>
    <row r="42" spans="1:14" x14ac:dyDescent="0.35">
      <c r="A42">
        <v>8</v>
      </c>
      <c r="B42" t="s">
        <v>4</v>
      </c>
      <c r="C42">
        <v>70</v>
      </c>
      <c r="D42">
        <v>-1</v>
      </c>
      <c r="E42" s="1">
        <v>11950</v>
      </c>
      <c r="F42" s="1">
        <v>143401</v>
      </c>
      <c r="G42" s="1">
        <f t="shared" si="23"/>
        <v>131451</v>
      </c>
      <c r="H42">
        <v>131450</v>
      </c>
      <c r="I42">
        <v>0.28000000000000003</v>
      </c>
      <c r="J42">
        <v>25550</v>
      </c>
      <c r="K42">
        <f t="shared" si="24"/>
        <v>25550.28</v>
      </c>
      <c r="N42" t="str">
        <f t="shared" si="25"/>
        <v>new Object[] { TaxCalculatorInterface.QUALIFYING_WIDOWER, 70, -1, 143401.00, 131451.00, 25550.28},</v>
      </c>
    </row>
    <row r="43" spans="1:14" x14ac:dyDescent="0.35">
      <c r="A43">
        <v>8</v>
      </c>
      <c r="B43" t="s">
        <v>4</v>
      </c>
      <c r="C43">
        <v>70</v>
      </c>
      <c r="D43">
        <v>-1</v>
      </c>
      <c r="E43" s="1">
        <v>11950</v>
      </c>
      <c r="F43" s="1">
        <v>212249</v>
      </c>
      <c r="G43" s="1">
        <f t="shared" si="23"/>
        <v>200299</v>
      </c>
      <c r="H43">
        <v>131450</v>
      </c>
      <c r="I43">
        <v>0.28000000000000003</v>
      </c>
      <c r="J43">
        <v>25550</v>
      </c>
      <c r="K43">
        <f t="shared" si="24"/>
        <v>44827.72</v>
      </c>
      <c r="N43" t="str">
        <f t="shared" si="25"/>
        <v>new Object[] { TaxCalculatorInterface.QUALIFYING_WIDOWER, 70, -1, 212249.00, 200299.00, 44827.72},</v>
      </c>
    </row>
    <row r="44" spans="1:14" x14ac:dyDescent="0.35">
      <c r="A44">
        <v>8</v>
      </c>
      <c r="B44" t="s">
        <v>4</v>
      </c>
      <c r="C44">
        <v>70</v>
      </c>
      <c r="D44">
        <v>-1</v>
      </c>
      <c r="E44" s="1">
        <v>11950</v>
      </c>
      <c r="F44" s="1">
        <v>212250</v>
      </c>
      <c r="G44" s="1">
        <f t="shared" si="23"/>
        <v>200300</v>
      </c>
      <c r="H44">
        <v>200300</v>
      </c>
      <c r="I44">
        <v>0.33</v>
      </c>
      <c r="J44">
        <v>44828</v>
      </c>
      <c r="K44">
        <f t="shared" si="24"/>
        <v>44828</v>
      </c>
      <c r="N44" t="str">
        <f t="shared" si="25"/>
        <v>new Object[] { TaxCalculatorInterface.QUALIFYING_WIDOWER, 70, -1, 212250.00, 200300.00, 44828},</v>
      </c>
    </row>
    <row r="45" spans="1:14" x14ac:dyDescent="0.35">
      <c r="A45">
        <v>8</v>
      </c>
      <c r="B45" t="s">
        <v>4</v>
      </c>
      <c r="C45">
        <v>70</v>
      </c>
      <c r="D45">
        <v>-1</v>
      </c>
      <c r="E45" s="1">
        <v>11950</v>
      </c>
      <c r="F45" s="1">
        <v>212251</v>
      </c>
      <c r="G45" s="1">
        <f t="shared" si="23"/>
        <v>200301</v>
      </c>
      <c r="H45">
        <v>200300</v>
      </c>
      <c r="I45">
        <v>0.33</v>
      </c>
      <c r="J45">
        <v>44828</v>
      </c>
      <c r="K45">
        <f t="shared" si="24"/>
        <v>44828.33</v>
      </c>
      <c r="N45" t="str">
        <f t="shared" si="25"/>
        <v>new Object[] { TaxCalculatorInterface.QUALIFYING_WIDOWER, 70, -1, 212251.00, 200301.00, 44828.33},</v>
      </c>
    </row>
    <row r="46" spans="1:14" x14ac:dyDescent="0.35">
      <c r="A46">
        <v>8</v>
      </c>
      <c r="B46" t="s">
        <v>4</v>
      </c>
      <c r="C46">
        <v>70</v>
      </c>
      <c r="D46">
        <v>-1</v>
      </c>
      <c r="E46" s="1">
        <v>11950</v>
      </c>
      <c r="F46" s="1">
        <v>369649</v>
      </c>
      <c r="G46" s="1">
        <f t="shared" si="23"/>
        <v>357699</v>
      </c>
      <c r="H46">
        <v>200300</v>
      </c>
      <c r="I46">
        <v>0.33</v>
      </c>
      <c r="J46">
        <v>44828</v>
      </c>
      <c r="K46">
        <f t="shared" si="24"/>
        <v>96769.670000000013</v>
      </c>
      <c r="N46" t="str">
        <f t="shared" si="25"/>
        <v>new Object[] { TaxCalculatorInterface.QUALIFYING_WIDOWER, 70, -1, 369649.00, 357699.00, 96769.67},</v>
      </c>
    </row>
    <row r="47" spans="1:14" x14ac:dyDescent="0.35">
      <c r="A47">
        <v>8</v>
      </c>
      <c r="B47" t="s">
        <v>4</v>
      </c>
      <c r="C47">
        <v>70</v>
      </c>
      <c r="D47">
        <v>-1</v>
      </c>
      <c r="E47" s="1">
        <v>11950</v>
      </c>
      <c r="F47" s="1">
        <v>369650</v>
      </c>
      <c r="G47" s="1">
        <f t="shared" si="23"/>
        <v>357700</v>
      </c>
      <c r="H47">
        <v>357700</v>
      </c>
      <c r="I47">
        <v>0.35</v>
      </c>
      <c r="J47">
        <v>96770</v>
      </c>
      <c r="K47">
        <f t="shared" si="24"/>
        <v>96770</v>
      </c>
      <c r="N47" t="str">
        <f t="shared" si="25"/>
        <v>new Object[] { TaxCalculatorInterface.QUALIFYING_WIDOWER, 70, -1, 369650.00, 357700.00, 96770},</v>
      </c>
    </row>
    <row r="48" spans="1:14" x14ac:dyDescent="0.35">
      <c r="A48">
        <v>8</v>
      </c>
      <c r="B48" t="s">
        <v>4</v>
      </c>
      <c r="C48">
        <v>70</v>
      </c>
      <c r="D48">
        <v>-1</v>
      </c>
      <c r="E48" s="1">
        <v>11950</v>
      </c>
      <c r="F48" s="1">
        <v>369651</v>
      </c>
      <c r="G48" s="1">
        <f t="shared" si="23"/>
        <v>357701</v>
      </c>
      <c r="H48">
        <v>357700</v>
      </c>
      <c r="I48">
        <v>0.35</v>
      </c>
      <c r="J48">
        <v>96770</v>
      </c>
      <c r="K48">
        <f t="shared" si="24"/>
        <v>96770.35</v>
      </c>
      <c r="N48" t="str">
        <f t="shared" si="25"/>
        <v>new Object[] { TaxCalculatorInterface.QUALIFYING_WIDOWER, 70, -1, 369651.00, 357701.00, 96770.35},</v>
      </c>
    </row>
    <row r="49" spans="1:14" x14ac:dyDescent="0.35">
      <c r="A49">
        <v>9</v>
      </c>
      <c r="B49" t="s">
        <v>2</v>
      </c>
      <c r="C49">
        <v>30</v>
      </c>
      <c r="D49">
        <v>29</v>
      </c>
      <c r="E49" s="1">
        <v>10900</v>
      </c>
      <c r="F49">
        <v>26949</v>
      </c>
      <c r="G49" s="1">
        <f t="shared" ref="G49:G63" si="26">MAX(F49-E49,0)</f>
        <v>16049</v>
      </c>
      <c r="H49">
        <v>0</v>
      </c>
      <c r="I49">
        <v>0.1</v>
      </c>
      <c r="J49">
        <v>0</v>
      </c>
      <c r="K49">
        <f t="shared" ref="K49:K63" si="27">(G49-H49)*I49+J49</f>
        <v>1604.9</v>
      </c>
      <c r="N49" t="str">
        <f t="shared" ref="N49:N63" si="28">CONCATENATE("new Object[] { TaxCalculatorInterface.",B49, ", ", C49, ", ", D49, ", ", F49, ".00, ", G49, ".00, ", K49, "},")</f>
        <v>new Object[] { TaxCalculatorInterface.MARRIED_FILING_JOINTLY, 30, 29, 26949.00, 16049.00, 1604.9},</v>
      </c>
    </row>
    <row r="50" spans="1:14" x14ac:dyDescent="0.35">
      <c r="A50">
        <v>9</v>
      </c>
      <c r="B50" t="s">
        <v>2</v>
      </c>
      <c r="C50">
        <v>30</v>
      </c>
      <c r="D50">
        <v>29</v>
      </c>
      <c r="E50" s="1">
        <v>10900</v>
      </c>
      <c r="F50">
        <v>26950</v>
      </c>
      <c r="G50" s="1">
        <f t="shared" si="26"/>
        <v>16050</v>
      </c>
      <c r="H50">
        <v>16050</v>
      </c>
      <c r="I50">
        <v>0.15</v>
      </c>
      <c r="J50">
        <v>1605</v>
      </c>
      <c r="K50">
        <f t="shared" si="27"/>
        <v>1605</v>
      </c>
      <c r="N50" t="str">
        <f t="shared" si="28"/>
        <v>new Object[] { TaxCalculatorInterface.MARRIED_FILING_JOINTLY, 30, 29, 26950.00, 16050.00, 1605},</v>
      </c>
    </row>
    <row r="51" spans="1:14" x14ac:dyDescent="0.35">
      <c r="A51">
        <v>9</v>
      </c>
      <c r="B51" t="s">
        <v>2</v>
      </c>
      <c r="C51">
        <v>30</v>
      </c>
      <c r="D51">
        <v>29</v>
      </c>
      <c r="E51" s="1">
        <v>10900</v>
      </c>
      <c r="F51">
        <v>26951</v>
      </c>
      <c r="G51" s="1">
        <f t="shared" si="26"/>
        <v>16051</v>
      </c>
      <c r="H51">
        <v>16050</v>
      </c>
      <c r="I51">
        <v>0.15</v>
      </c>
      <c r="J51">
        <v>1605</v>
      </c>
      <c r="K51">
        <f t="shared" si="27"/>
        <v>1605.15</v>
      </c>
      <c r="N51" t="str">
        <f t="shared" si="28"/>
        <v>new Object[] { TaxCalculatorInterface.MARRIED_FILING_JOINTLY, 30, 29, 26951.00, 16051.00, 1605.15},</v>
      </c>
    </row>
    <row r="52" spans="1:14" x14ac:dyDescent="0.35">
      <c r="A52">
        <v>9</v>
      </c>
      <c r="B52" t="s">
        <v>2</v>
      </c>
      <c r="C52">
        <v>30</v>
      </c>
      <c r="D52">
        <v>29</v>
      </c>
      <c r="E52" s="1">
        <v>10900</v>
      </c>
      <c r="F52">
        <v>75999</v>
      </c>
      <c r="G52" s="1">
        <f t="shared" si="26"/>
        <v>65099</v>
      </c>
      <c r="H52">
        <v>16050</v>
      </c>
      <c r="I52">
        <v>0.15</v>
      </c>
      <c r="J52">
        <v>1605</v>
      </c>
      <c r="K52">
        <f t="shared" si="27"/>
        <v>8962.3499999999985</v>
      </c>
      <c r="N52" t="str">
        <f t="shared" si="28"/>
        <v>new Object[] { TaxCalculatorInterface.MARRIED_FILING_JOINTLY, 30, 29, 75999.00, 65099.00, 8962.35},</v>
      </c>
    </row>
    <row r="53" spans="1:14" x14ac:dyDescent="0.35">
      <c r="A53">
        <v>9</v>
      </c>
      <c r="B53" t="s">
        <v>2</v>
      </c>
      <c r="C53">
        <v>30</v>
      </c>
      <c r="D53">
        <v>29</v>
      </c>
      <c r="E53" s="1">
        <v>10900</v>
      </c>
      <c r="F53">
        <v>76000</v>
      </c>
      <c r="G53" s="1">
        <f t="shared" si="26"/>
        <v>65100</v>
      </c>
      <c r="H53">
        <v>65100</v>
      </c>
      <c r="I53">
        <v>0.25</v>
      </c>
      <c r="J53">
        <v>8962.5</v>
      </c>
      <c r="K53">
        <f t="shared" si="27"/>
        <v>8962.5</v>
      </c>
      <c r="N53" t="str">
        <f t="shared" si="28"/>
        <v>new Object[] { TaxCalculatorInterface.MARRIED_FILING_JOINTLY, 30, 29, 76000.00, 65100.00, 8962.5},</v>
      </c>
    </row>
    <row r="54" spans="1:14" x14ac:dyDescent="0.35">
      <c r="A54">
        <v>9</v>
      </c>
      <c r="B54" t="s">
        <v>2</v>
      </c>
      <c r="C54">
        <v>30</v>
      </c>
      <c r="D54">
        <v>29</v>
      </c>
      <c r="E54" s="1">
        <v>10900</v>
      </c>
      <c r="F54">
        <v>76001</v>
      </c>
      <c r="G54" s="1">
        <f t="shared" si="26"/>
        <v>65101</v>
      </c>
      <c r="H54">
        <v>65100</v>
      </c>
      <c r="I54">
        <v>0.25</v>
      </c>
      <c r="J54">
        <v>8962.5</v>
      </c>
      <c r="K54">
        <f t="shared" si="27"/>
        <v>8962.75</v>
      </c>
      <c r="N54" t="str">
        <f t="shared" si="28"/>
        <v>new Object[] { TaxCalculatorInterface.MARRIED_FILING_JOINTLY, 30, 29, 76001.00, 65101.00, 8962.75},</v>
      </c>
    </row>
    <row r="55" spans="1:14" x14ac:dyDescent="0.35">
      <c r="A55">
        <v>9</v>
      </c>
      <c r="B55" t="s">
        <v>2</v>
      </c>
      <c r="C55">
        <v>30</v>
      </c>
      <c r="D55">
        <v>29</v>
      </c>
      <c r="E55" s="1">
        <v>10900</v>
      </c>
      <c r="F55">
        <v>142349</v>
      </c>
      <c r="G55" s="1">
        <f t="shared" si="26"/>
        <v>131449</v>
      </c>
      <c r="H55">
        <v>65100</v>
      </c>
      <c r="I55">
        <v>0.25</v>
      </c>
      <c r="J55">
        <v>8962.5</v>
      </c>
      <c r="K55">
        <f t="shared" si="27"/>
        <v>25549.75</v>
      </c>
      <c r="N55" t="str">
        <f t="shared" si="28"/>
        <v>new Object[] { TaxCalculatorInterface.MARRIED_FILING_JOINTLY, 30, 29, 142349.00, 131449.00, 25549.75},</v>
      </c>
    </row>
    <row r="56" spans="1:14" x14ac:dyDescent="0.35">
      <c r="A56">
        <v>9</v>
      </c>
      <c r="B56" t="s">
        <v>2</v>
      </c>
      <c r="C56">
        <v>30</v>
      </c>
      <c r="D56">
        <v>29</v>
      </c>
      <c r="E56" s="1">
        <v>10900</v>
      </c>
      <c r="F56">
        <v>142350</v>
      </c>
      <c r="G56" s="1">
        <f t="shared" si="26"/>
        <v>131450</v>
      </c>
      <c r="H56">
        <v>131450</v>
      </c>
      <c r="I56">
        <v>0.28000000000000003</v>
      </c>
      <c r="J56">
        <v>25550</v>
      </c>
      <c r="K56">
        <f t="shared" si="27"/>
        <v>25550</v>
      </c>
      <c r="N56" t="str">
        <f t="shared" si="28"/>
        <v>new Object[] { TaxCalculatorInterface.MARRIED_FILING_JOINTLY, 30, 29, 142350.00, 131450.00, 25550},</v>
      </c>
    </row>
    <row r="57" spans="1:14" x14ac:dyDescent="0.35">
      <c r="A57">
        <v>9</v>
      </c>
      <c r="B57" t="s">
        <v>2</v>
      </c>
      <c r="C57">
        <v>30</v>
      </c>
      <c r="D57">
        <v>29</v>
      </c>
      <c r="E57" s="1">
        <v>10900</v>
      </c>
      <c r="F57">
        <v>142351</v>
      </c>
      <c r="G57" s="1">
        <f t="shared" si="26"/>
        <v>131451</v>
      </c>
      <c r="H57">
        <v>131450</v>
      </c>
      <c r="I57">
        <v>0.28000000000000003</v>
      </c>
      <c r="J57">
        <v>25550</v>
      </c>
      <c r="K57">
        <f t="shared" si="27"/>
        <v>25550.28</v>
      </c>
      <c r="N57" t="str">
        <f t="shared" si="28"/>
        <v>new Object[] { TaxCalculatorInterface.MARRIED_FILING_JOINTLY, 30, 29, 142351.00, 131451.00, 25550.28},</v>
      </c>
    </row>
    <row r="58" spans="1:14" x14ac:dyDescent="0.35">
      <c r="A58">
        <v>9</v>
      </c>
      <c r="B58" t="s">
        <v>2</v>
      </c>
      <c r="C58">
        <v>30</v>
      </c>
      <c r="D58">
        <v>29</v>
      </c>
      <c r="E58" s="1">
        <v>10900</v>
      </c>
      <c r="F58">
        <v>211199</v>
      </c>
      <c r="G58" s="1">
        <f t="shared" si="26"/>
        <v>200299</v>
      </c>
      <c r="H58">
        <v>131450</v>
      </c>
      <c r="I58">
        <v>0.28000000000000003</v>
      </c>
      <c r="J58">
        <v>25550</v>
      </c>
      <c r="K58">
        <f t="shared" si="27"/>
        <v>44827.72</v>
      </c>
      <c r="N58" t="str">
        <f t="shared" si="28"/>
        <v>new Object[] { TaxCalculatorInterface.MARRIED_FILING_JOINTLY, 30, 29, 211199.00, 200299.00, 44827.72},</v>
      </c>
    </row>
    <row r="59" spans="1:14" x14ac:dyDescent="0.35">
      <c r="A59">
        <v>9</v>
      </c>
      <c r="B59" t="s">
        <v>2</v>
      </c>
      <c r="C59">
        <v>30</v>
      </c>
      <c r="D59">
        <v>29</v>
      </c>
      <c r="E59" s="1">
        <v>10900</v>
      </c>
      <c r="F59">
        <v>211200</v>
      </c>
      <c r="G59" s="1">
        <f t="shared" si="26"/>
        <v>200300</v>
      </c>
      <c r="H59">
        <v>200300</v>
      </c>
      <c r="I59">
        <v>0.33</v>
      </c>
      <c r="J59">
        <v>44828</v>
      </c>
      <c r="K59">
        <f t="shared" si="27"/>
        <v>44828</v>
      </c>
      <c r="N59" t="str">
        <f t="shared" si="28"/>
        <v>new Object[] { TaxCalculatorInterface.MARRIED_FILING_JOINTLY, 30, 29, 211200.00, 200300.00, 44828},</v>
      </c>
    </row>
    <row r="60" spans="1:14" x14ac:dyDescent="0.35">
      <c r="A60">
        <v>9</v>
      </c>
      <c r="B60" t="s">
        <v>2</v>
      </c>
      <c r="C60">
        <v>30</v>
      </c>
      <c r="D60">
        <v>29</v>
      </c>
      <c r="E60" s="1">
        <v>10900</v>
      </c>
      <c r="F60">
        <v>211201</v>
      </c>
      <c r="G60" s="1">
        <f t="shared" si="26"/>
        <v>200301</v>
      </c>
      <c r="H60">
        <v>200300</v>
      </c>
      <c r="I60">
        <v>0.33</v>
      </c>
      <c r="J60">
        <v>44828</v>
      </c>
      <c r="K60">
        <f t="shared" si="27"/>
        <v>44828.33</v>
      </c>
      <c r="N60" t="str">
        <f t="shared" si="28"/>
        <v>new Object[] { TaxCalculatorInterface.MARRIED_FILING_JOINTLY, 30, 29, 211201.00, 200301.00, 44828.33},</v>
      </c>
    </row>
    <row r="61" spans="1:14" x14ac:dyDescent="0.35">
      <c r="A61">
        <v>9</v>
      </c>
      <c r="B61" t="s">
        <v>2</v>
      </c>
      <c r="C61">
        <v>30</v>
      </c>
      <c r="D61">
        <v>29</v>
      </c>
      <c r="E61" s="1">
        <v>10900</v>
      </c>
      <c r="F61">
        <v>368599</v>
      </c>
      <c r="G61" s="1">
        <f t="shared" si="26"/>
        <v>357699</v>
      </c>
      <c r="H61">
        <v>200300</v>
      </c>
      <c r="I61">
        <v>0.33</v>
      </c>
      <c r="J61">
        <v>44828</v>
      </c>
      <c r="K61">
        <f t="shared" si="27"/>
        <v>96769.670000000013</v>
      </c>
      <c r="N61" t="str">
        <f t="shared" si="28"/>
        <v>new Object[] { TaxCalculatorInterface.MARRIED_FILING_JOINTLY, 30, 29, 368599.00, 357699.00, 96769.67},</v>
      </c>
    </row>
    <row r="62" spans="1:14" x14ac:dyDescent="0.35">
      <c r="A62">
        <v>9</v>
      </c>
      <c r="B62" t="s">
        <v>2</v>
      </c>
      <c r="C62">
        <v>30</v>
      </c>
      <c r="D62">
        <v>29</v>
      </c>
      <c r="E62" s="1">
        <v>10900</v>
      </c>
      <c r="F62">
        <v>368600</v>
      </c>
      <c r="G62" s="1">
        <f t="shared" si="26"/>
        <v>357700</v>
      </c>
      <c r="H62">
        <v>357700</v>
      </c>
      <c r="I62">
        <v>0.35</v>
      </c>
      <c r="J62">
        <v>96770</v>
      </c>
      <c r="K62">
        <f t="shared" si="27"/>
        <v>96770</v>
      </c>
      <c r="N62" t="str">
        <f t="shared" si="28"/>
        <v>new Object[] { TaxCalculatorInterface.MARRIED_FILING_JOINTLY, 30, 29, 368600.00, 357700.00, 96770},</v>
      </c>
    </row>
    <row r="63" spans="1:14" x14ac:dyDescent="0.35">
      <c r="A63">
        <v>9</v>
      </c>
      <c r="B63" t="s">
        <v>2</v>
      </c>
      <c r="C63">
        <v>30</v>
      </c>
      <c r="D63">
        <v>29</v>
      </c>
      <c r="E63" s="1">
        <v>10900</v>
      </c>
      <c r="F63">
        <v>368601</v>
      </c>
      <c r="G63" s="1">
        <f t="shared" si="26"/>
        <v>357701</v>
      </c>
      <c r="H63">
        <v>357700</v>
      </c>
      <c r="I63">
        <v>0.35</v>
      </c>
      <c r="J63">
        <v>96770</v>
      </c>
      <c r="K63">
        <f t="shared" si="27"/>
        <v>96770.35</v>
      </c>
      <c r="N63" t="str">
        <f t="shared" si="28"/>
        <v>new Object[] { TaxCalculatorInterface.MARRIED_FILING_JOINTLY, 30, 29, 368601.00, 357701.00, 96770.35},</v>
      </c>
    </row>
    <row r="64" spans="1:14" x14ac:dyDescent="0.35">
      <c r="A64">
        <v>10</v>
      </c>
      <c r="B64" t="s">
        <v>2</v>
      </c>
      <c r="C64">
        <v>70</v>
      </c>
      <c r="D64">
        <v>62</v>
      </c>
      <c r="E64" s="1">
        <v>11950</v>
      </c>
      <c r="F64">
        <v>27999</v>
      </c>
      <c r="G64" s="1">
        <f t="shared" ref="G64:G78" si="29">MAX(F64-E64,0)</f>
        <v>16049</v>
      </c>
      <c r="H64">
        <v>0</v>
      </c>
      <c r="I64">
        <v>0.1</v>
      </c>
      <c r="J64">
        <v>0</v>
      </c>
      <c r="K64">
        <f t="shared" ref="K64:K78" si="30">(G64-H64)*I64+J64</f>
        <v>1604.9</v>
      </c>
      <c r="N64" t="str">
        <f t="shared" ref="N64:N78" si="31">CONCATENATE("new Object[] { TaxCalculatorInterface.",B64, ", ", C64, ", ", D64, ", ", F64, ".00, ", G64, ".00, ", K64, "},")</f>
        <v>new Object[] { TaxCalculatorInterface.MARRIED_FILING_JOINTLY, 70, 62, 27999.00, 16049.00, 1604.9},</v>
      </c>
    </row>
    <row r="65" spans="1:14" x14ac:dyDescent="0.35">
      <c r="A65">
        <v>10</v>
      </c>
      <c r="B65" t="s">
        <v>2</v>
      </c>
      <c r="C65">
        <v>70</v>
      </c>
      <c r="D65">
        <v>62</v>
      </c>
      <c r="E65" s="1">
        <v>11950</v>
      </c>
      <c r="F65">
        <v>28000</v>
      </c>
      <c r="G65" s="1">
        <f t="shared" si="29"/>
        <v>16050</v>
      </c>
      <c r="H65">
        <v>16050</v>
      </c>
      <c r="I65">
        <v>0.15</v>
      </c>
      <c r="J65">
        <v>1605</v>
      </c>
      <c r="K65">
        <f t="shared" si="30"/>
        <v>1605</v>
      </c>
      <c r="N65" t="str">
        <f t="shared" si="31"/>
        <v>new Object[] { TaxCalculatorInterface.MARRIED_FILING_JOINTLY, 70, 62, 28000.00, 16050.00, 1605},</v>
      </c>
    </row>
    <row r="66" spans="1:14" x14ac:dyDescent="0.35">
      <c r="A66">
        <v>10</v>
      </c>
      <c r="B66" t="s">
        <v>2</v>
      </c>
      <c r="C66">
        <v>70</v>
      </c>
      <c r="D66">
        <v>62</v>
      </c>
      <c r="E66" s="1">
        <v>11950</v>
      </c>
      <c r="F66">
        <v>28001</v>
      </c>
      <c r="G66" s="1">
        <f t="shared" si="29"/>
        <v>16051</v>
      </c>
      <c r="H66">
        <v>16050</v>
      </c>
      <c r="I66">
        <v>0.15</v>
      </c>
      <c r="J66">
        <v>1605</v>
      </c>
      <c r="K66">
        <f t="shared" si="30"/>
        <v>1605.15</v>
      </c>
      <c r="N66" t="str">
        <f t="shared" si="31"/>
        <v>new Object[] { TaxCalculatorInterface.MARRIED_FILING_JOINTLY, 70, 62, 28001.00, 16051.00, 1605.15},</v>
      </c>
    </row>
    <row r="67" spans="1:14" x14ac:dyDescent="0.35">
      <c r="A67">
        <v>10</v>
      </c>
      <c r="B67" t="s">
        <v>2</v>
      </c>
      <c r="C67">
        <v>70</v>
      </c>
      <c r="D67">
        <v>62</v>
      </c>
      <c r="E67" s="1">
        <v>11950</v>
      </c>
      <c r="F67">
        <v>77049</v>
      </c>
      <c r="G67" s="1">
        <f t="shared" si="29"/>
        <v>65099</v>
      </c>
      <c r="H67">
        <v>16050</v>
      </c>
      <c r="I67">
        <v>0.15</v>
      </c>
      <c r="J67">
        <v>1605</v>
      </c>
      <c r="K67">
        <f t="shared" si="30"/>
        <v>8962.3499999999985</v>
      </c>
      <c r="N67" t="str">
        <f t="shared" si="31"/>
        <v>new Object[] { TaxCalculatorInterface.MARRIED_FILING_JOINTLY, 70, 62, 77049.00, 65099.00, 8962.35},</v>
      </c>
    </row>
    <row r="68" spans="1:14" x14ac:dyDescent="0.35">
      <c r="A68">
        <v>10</v>
      </c>
      <c r="B68" t="s">
        <v>2</v>
      </c>
      <c r="C68">
        <v>70</v>
      </c>
      <c r="D68">
        <v>62</v>
      </c>
      <c r="E68" s="1">
        <v>11950</v>
      </c>
      <c r="F68">
        <v>77050</v>
      </c>
      <c r="G68" s="1">
        <f t="shared" si="29"/>
        <v>65100</v>
      </c>
      <c r="H68">
        <v>65100</v>
      </c>
      <c r="I68">
        <v>0.25</v>
      </c>
      <c r="J68">
        <v>8962.5</v>
      </c>
      <c r="K68">
        <f t="shared" si="30"/>
        <v>8962.5</v>
      </c>
      <c r="N68" t="str">
        <f t="shared" si="31"/>
        <v>new Object[] { TaxCalculatorInterface.MARRIED_FILING_JOINTLY, 70, 62, 77050.00, 65100.00, 8962.5},</v>
      </c>
    </row>
    <row r="69" spans="1:14" x14ac:dyDescent="0.35">
      <c r="A69">
        <v>10</v>
      </c>
      <c r="B69" t="s">
        <v>2</v>
      </c>
      <c r="C69">
        <v>70</v>
      </c>
      <c r="D69">
        <v>62</v>
      </c>
      <c r="E69" s="1">
        <v>11950</v>
      </c>
      <c r="F69">
        <v>77051</v>
      </c>
      <c r="G69" s="1">
        <f t="shared" si="29"/>
        <v>65101</v>
      </c>
      <c r="H69">
        <v>65100</v>
      </c>
      <c r="I69">
        <v>0.25</v>
      </c>
      <c r="J69">
        <v>8962.5</v>
      </c>
      <c r="K69">
        <f t="shared" si="30"/>
        <v>8962.75</v>
      </c>
      <c r="N69" t="str">
        <f t="shared" si="31"/>
        <v>new Object[] { TaxCalculatorInterface.MARRIED_FILING_JOINTLY, 70, 62, 77051.00, 65101.00, 8962.75},</v>
      </c>
    </row>
    <row r="70" spans="1:14" x14ac:dyDescent="0.35">
      <c r="A70">
        <v>10</v>
      </c>
      <c r="B70" t="s">
        <v>2</v>
      </c>
      <c r="C70">
        <v>70</v>
      </c>
      <c r="D70">
        <v>62</v>
      </c>
      <c r="E70" s="1">
        <v>11950</v>
      </c>
      <c r="F70">
        <v>143399</v>
      </c>
      <c r="G70" s="1">
        <f t="shared" si="29"/>
        <v>131449</v>
      </c>
      <c r="H70">
        <v>65100</v>
      </c>
      <c r="I70">
        <v>0.25</v>
      </c>
      <c r="J70">
        <v>8962.5</v>
      </c>
      <c r="K70">
        <f t="shared" si="30"/>
        <v>25549.75</v>
      </c>
      <c r="N70" t="str">
        <f t="shared" si="31"/>
        <v>new Object[] { TaxCalculatorInterface.MARRIED_FILING_JOINTLY, 70, 62, 143399.00, 131449.00, 25549.75},</v>
      </c>
    </row>
    <row r="71" spans="1:14" x14ac:dyDescent="0.35">
      <c r="A71">
        <v>10</v>
      </c>
      <c r="B71" t="s">
        <v>2</v>
      </c>
      <c r="C71">
        <v>70</v>
      </c>
      <c r="D71">
        <v>62</v>
      </c>
      <c r="E71" s="1">
        <v>11950</v>
      </c>
      <c r="F71">
        <v>143400</v>
      </c>
      <c r="G71" s="1">
        <f t="shared" si="29"/>
        <v>131450</v>
      </c>
      <c r="H71">
        <v>131450</v>
      </c>
      <c r="I71">
        <v>0.28000000000000003</v>
      </c>
      <c r="J71">
        <v>25550</v>
      </c>
      <c r="K71">
        <f t="shared" si="30"/>
        <v>25550</v>
      </c>
      <c r="N71" t="str">
        <f t="shared" si="31"/>
        <v>new Object[] { TaxCalculatorInterface.MARRIED_FILING_JOINTLY, 70, 62, 143400.00, 131450.00, 25550},</v>
      </c>
    </row>
    <row r="72" spans="1:14" x14ac:dyDescent="0.35">
      <c r="A72">
        <v>10</v>
      </c>
      <c r="B72" t="s">
        <v>2</v>
      </c>
      <c r="C72">
        <v>70</v>
      </c>
      <c r="D72">
        <v>62</v>
      </c>
      <c r="E72" s="1">
        <v>11950</v>
      </c>
      <c r="F72">
        <v>143401</v>
      </c>
      <c r="G72" s="1">
        <f t="shared" si="29"/>
        <v>131451</v>
      </c>
      <c r="H72">
        <v>131450</v>
      </c>
      <c r="I72">
        <v>0.28000000000000003</v>
      </c>
      <c r="J72">
        <v>25550</v>
      </c>
      <c r="K72">
        <f t="shared" si="30"/>
        <v>25550.28</v>
      </c>
      <c r="N72" t="str">
        <f t="shared" si="31"/>
        <v>new Object[] { TaxCalculatorInterface.MARRIED_FILING_JOINTLY, 70, 62, 143401.00, 131451.00, 25550.28},</v>
      </c>
    </row>
    <row r="73" spans="1:14" x14ac:dyDescent="0.35">
      <c r="A73">
        <v>10</v>
      </c>
      <c r="B73" t="s">
        <v>2</v>
      </c>
      <c r="C73">
        <v>70</v>
      </c>
      <c r="D73">
        <v>62</v>
      </c>
      <c r="E73" s="1">
        <v>11950</v>
      </c>
      <c r="F73">
        <v>212249</v>
      </c>
      <c r="G73" s="1">
        <f t="shared" si="29"/>
        <v>200299</v>
      </c>
      <c r="H73">
        <v>131450</v>
      </c>
      <c r="I73">
        <v>0.28000000000000003</v>
      </c>
      <c r="J73">
        <v>25550</v>
      </c>
      <c r="K73">
        <f t="shared" si="30"/>
        <v>44827.72</v>
      </c>
      <c r="N73" t="str">
        <f t="shared" si="31"/>
        <v>new Object[] { TaxCalculatorInterface.MARRIED_FILING_JOINTLY, 70, 62, 212249.00, 200299.00, 44827.72},</v>
      </c>
    </row>
    <row r="74" spans="1:14" x14ac:dyDescent="0.35">
      <c r="A74">
        <v>10</v>
      </c>
      <c r="B74" t="s">
        <v>2</v>
      </c>
      <c r="C74">
        <v>70</v>
      </c>
      <c r="D74">
        <v>62</v>
      </c>
      <c r="E74" s="1">
        <v>11950</v>
      </c>
      <c r="F74">
        <v>212250</v>
      </c>
      <c r="G74" s="1">
        <f t="shared" si="29"/>
        <v>200300</v>
      </c>
      <c r="H74">
        <v>200300</v>
      </c>
      <c r="I74">
        <v>0.33</v>
      </c>
      <c r="J74">
        <v>44828</v>
      </c>
      <c r="K74">
        <f t="shared" si="30"/>
        <v>44828</v>
      </c>
      <c r="N74" t="str">
        <f t="shared" si="31"/>
        <v>new Object[] { TaxCalculatorInterface.MARRIED_FILING_JOINTLY, 70, 62, 212250.00, 200300.00, 44828},</v>
      </c>
    </row>
    <row r="75" spans="1:14" x14ac:dyDescent="0.35">
      <c r="A75">
        <v>10</v>
      </c>
      <c r="B75" t="s">
        <v>2</v>
      </c>
      <c r="C75">
        <v>70</v>
      </c>
      <c r="D75">
        <v>62</v>
      </c>
      <c r="E75" s="1">
        <v>11950</v>
      </c>
      <c r="F75">
        <v>212251</v>
      </c>
      <c r="G75" s="1">
        <f t="shared" si="29"/>
        <v>200301</v>
      </c>
      <c r="H75">
        <v>200300</v>
      </c>
      <c r="I75">
        <v>0.33</v>
      </c>
      <c r="J75">
        <v>44828</v>
      </c>
      <c r="K75">
        <f t="shared" si="30"/>
        <v>44828.33</v>
      </c>
      <c r="N75" t="str">
        <f t="shared" si="31"/>
        <v>new Object[] { TaxCalculatorInterface.MARRIED_FILING_JOINTLY, 70, 62, 212251.00, 200301.00, 44828.33},</v>
      </c>
    </row>
    <row r="76" spans="1:14" x14ac:dyDescent="0.35">
      <c r="A76">
        <v>10</v>
      </c>
      <c r="B76" t="s">
        <v>2</v>
      </c>
      <c r="C76">
        <v>70</v>
      </c>
      <c r="D76">
        <v>62</v>
      </c>
      <c r="E76" s="1">
        <v>11950</v>
      </c>
      <c r="F76">
        <v>369649</v>
      </c>
      <c r="G76" s="1">
        <f t="shared" si="29"/>
        <v>357699</v>
      </c>
      <c r="H76">
        <v>200300</v>
      </c>
      <c r="I76">
        <v>0.33</v>
      </c>
      <c r="J76">
        <v>44828</v>
      </c>
      <c r="K76">
        <f t="shared" si="30"/>
        <v>96769.670000000013</v>
      </c>
      <c r="N76" t="str">
        <f t="shared" si="31"/>
        <v>new Object[] { TaxCalculatorInterface.MARRIED_FILING_JOINTLY, 70, 62, 369649.00, 357699.00, 96769.67},</v>
      </c>
    </row>
    <row r="77" spans="1:14" x14ac:dyDescent="0.35">
      <c r="A77">
        <v>10</v>
      </c>
      <c r="B77" t="s">
        <v>2</v>
      </c>
      <c r="C77">
        <v>70</v>
      </c>
      <c r="D77">
        <v>62</v>
      </c>
      <c r="E77" s="1">
        <v>11950</v>
      </c>
      <c r="F77">
        <v>369650</v>
      </c>
      <c r="G77" s="1">
        <f t="shared" si="29"/>
        <v>357700</v>
      </c>
      <c r="H77">
        <v>357700</v>
      </c>
      <c r="I77">
        <v>0.35</v>
      </c>
      <c r="J77">
        <v>96770</v>
      </c>
      <c r="K77">
        <f t="shared" si="30"/>
        <v>96770</v>
      </c>
      <c r="N77" t="str">
        <f t="shared" si="31"/>
        <v>new Object[] { TaxCalculatorInterface.MARRIED_FILING_JOINTLY, 70, 62, 369650.00, 357700.00, 96770},</v>
      </c>
    </row>
    <row r="78" spans="1:14" x14ac:dyDescent="0.35">
      <c r="A78">
        <v>10</v>
      </c>
      <c r="B78" t="s">
        <v>2</v>
      </c>
      <c r="C78">
        <v>70</v>
      </c>
      <c r="D78">
        <v>62</v>
      </c>
      <c r="E78" s="1">
        <v>11950</v>
      </c>
      <c r="F78">
        <v>369651</v>
      </c>
      <c r="G78" s="1">
        <f t="shared" si="29"/>
        <v>357701</v>
      </c>
      <c r="H78">
        <v>357700</v>
      </c>
      <c r="I78">
        <v>0.35</v>
      </c>
      <c r="J78">
        <v>96770</v>
      </c>
      <c r="K78">
        <f t="shared" si="30"/>
        <v>96770.35</v>
      </c>
      <c r="N78" t="str">
        <f t="shared" si="31"/>
        <v>new Object[] { TaxCalculatorInterface.MARRIED_FILING_JOINTLY, 70, 62, 369651.00, 357701.00, 96770.35},</v>
      </c>
    </row>
    <row r="79" spans="1:14" x14ac:dyDescent="0.35">
      <c r="A79">
        <v>11</v>
      </c>
      <c r="B79" t="s">
        <v>2</v>
      </c>
      <c r="C79">
        <v>62</v>
      </c>
      <c r="D79">
        <v>70</v>
      </c>
      <c r="E79" s="1">
        <v>11950</v>
      </c>
      <c r="F79">
        <v>27999</v>
      </c>
      <c r="G79" s="1">
        <f t="shared" ref="G79:G93" si="32">MAX(F79-E79,0)</f>
        <v>16049</v>
      </c>
      <c r="H79">
        <v>0</v>
      </c>
      <c r="I79">
        <v>0.1</v>
      </c>
      <c r="J79">
        <v>0</v>
      </c>
      <c r="K79">
        <f t="shared" ref="K79:K93" si="33">(G79-H79)*I79+J79</f>
        <v>1604.9</v>
      </c>
      <c r="N79" t="str">
        <f t="shared" ref="N79:N93" si="34">CONCATENATE("new Object[] { TaxCalculatorInterface.",B79, ", ", C79, ", ", D79, ", ", F79, ".00, ", G79, ".00, ", K79, "},")</f>
        <v>new Object[] { TaxCalculatorInterface.MARRIED_FILING_JOINTLY, 62, 70, 27999.00, 16049.00, 1604.9},</v>
      </c>
    </row>
    <row r="80" spans="1:14" x14ac:dyDescent="0.35">
      <c r="A80">
        <v>11</v>
      </c>
      <c r="B80" t="s">
        <v>2</v>
      </c>
      <c r="C80">
        <v>62</v>
      </c>
      <c r="D80">
        <v>70</v>
      </c>
      <c r="E80" s="1">
        <v>11950</v>
      </c>
      <c r="F80">
        <v>28000</v>
      </c>
      <c r="G80" s="1">
        <f t="shared" si="32"/>
        <v>16050</v>
      </c>
      <c r="H80">
        <v>16050</v>
      </c>
      <c r="I80">
        <v>0.15</v>
      </c>
      <c r="J80">
        <v>1605</v>
      </c>
      <c r="K80">
        <f t="shared" si="33"/>
        <v>1605</v>
      </c>
      <c r="N80" t="str">
        <f t="shared" si="34"/>
        <v>new Object[] { TaxCalculatorInterface.MARRIED_FILING_JOINTLY, 62, 70, 28000.00, 16050.00, 1605},</v>
      </c>
    </row>
    <row r="81" spans="1:14" x14ac:dyDescent="0.35">
      <c r="A81">
        <v>11</v>
      </c>
      <c r="B81" t="s">
        <v>2</v>
      </c>
      <c r="C81">
        <v>62</v>
      </c>
      <c r="D81">
        <v>70</v>
      </c>
      <c r="E81" s="1">
        <v>11950</v>
      </c>
      <c r="F81">
        <v>28001</v>
      </c>
      <c r="G81" s="1">
        <f t="shared" si="32"/>
        <v>16051</v>
      </c>
      <c r="H81">
        <v>16050</v>
      </c>
      <c r="I81">
        <v>0.15</v>
      </c>
      <c r="J81">
        <v>1605</v>
      </c>
      <c r="K81">
        <f t="shared" si="33"/>
        <v>1605.15</v>
      </c>
      <c r="N81" t="str">
        <f t="shared" si="34"/>
        <v>new Object[] { TaxCalculatorInterface.MARRIED_FILING_JOINTLY, 62, 70, 28001.00, 16051.00, 1605.15},</v>
      </c>
    </row>
    <row r="82" spans="1:14" x14ac:dyDescent="0.35">
      <c r="A82">
        <v>11</v>
      </c>
      <c r="B82" t="s">
        <v>2</v>
      </c>
      <c r="C82">
        <v>62</v>
      </c>
      <c r="D82">
        <v>70</v>
      </c>
      <c r="E82" s="1">
        <v>11950</v>
      </c>
      <c r="F82">
        <v>77049</v>
      </c>
      <c r="G82" s="1">
        <f t="shared" si="32"/>
        <v>65099</v>
      </c>
      <c r="H82">
        <v>16050</v>
      </c>
      <c r="I82">
        <v>0.15</v>
      </c>
      <c r="J82">
        <v>1605</v>
      </c>
      <c r="K82">
        <f t="shared" si="33"/>
        <v>8962.3499999999985</v>
      </c>
      <c r="N82" t="str">
        <f t="shared" si="34"/>
        <v>new Object[] { TaxCalculatorInterface.MARRIED_FILING_JOINTLY, 62, 70, 77049.00, 65099.00, 8962.35},</v>
      </c>
    </row>
    <row r="83" spans="1:14" x14ac:dyDescent="0.35">
      <c r="A83">
        <v>11</v>
      </c>
      <c r="B83" t="s">
        <v>2</v>
      </c>
      <c r="C83">
        <v>62</v>
      </c>
      <c r="D83">
        <v>70</v>
      </c>
      <c r="E83" s="1">
        <v>11950</v>
      </c>
      <c r="F83">
        <v>77050</v>
      </c>
      <c r="G83" s="1">
        <f t="shared" si="32"/>
        <v>65100</v>
      </c>
      <c r="H83">
        <v>65100</v>
      </c>
      <c r="I83">
        <v>0.25</v>
      </c>
      <c r="J83">
        <v>8962.5</v>
      </c>
      <c r="K83">
        <f t="shared" si="33"/>
        <v>8962.5</v>
      </c>
      <c r="N83" t="str">
        <f t="shared" si="34"/>
        <v>new Object[] { TaxCalculatorInterface.MARRIED_FILING_JOINTLY, 62, 70, 77050.00, 65100.00, 8962.5},</v>
      </c>
    </row>
    <row r="84" spans="1:14" x14ac:dyDescent="0.35">
      <c r="A84">
        <v>11</v>
      </c>
      <c r="B84" t="s">
        <v>2</v>
      </c>
      <c r="C84">
        <v>62</v>
      </c>
      <c r="D84">
        <v>70</v>
      </c>
      <c r="E84" s="1">
        <v>11950</v>
      </c>
      <c r="F84">
        <v>77051</v>
      </c>
      <c r="G84" s="1">
        <f t="shared" si="32"/>
        <v>65101</v>
      </c>
      <c r="H84">
        <v>65100</v>
      </c>
      <c r="I84">
        <v>0.25</v>
      </c>
      <c r="J84">
        <v>8962.5</v>
      </c>
      <c r="K84">
        <f t="shared" si="33"/>
        <v>8962.75</v>
      </c>
      <c r="N84" t="str">
        <f t="shared" si="34"/>
        <v>new Object[] { TaxCalculatorInterface.MARRIED_FILING_JOINTLY, 62, 70, 77051.00, 65101.00, 8962.75},</v>
      </c>
    </row>
    <row r="85" spans="1:14" x14ac:dyDescent="0.35">
      <c r="A85">
        <v>11</v>
      </c>
      <c r="B85" t="s">
        <v>2</v>
      </c>
      <c r="C85">
        <v>62</v>
      </c>
      <c r="D85">
        <v>70</v>
      </c>
      <c r="E85" s="1">
        <v>11950</v>
      </c>
      <c r="F85">
        <v>143399</v>
      </c>
      <c r="G85" s="1">
        <f t="shared" si="32"/>
        <v>131449</v>
      </c>
      <c r="H85">
        <v>65100</v>
      </c>
      <c r="I85">
        <v>0.25</v>
      </c>
      <c r="J85">
        <v>8962.5</v>
      </c>
      <c r="K85">
        <f t="shared" si="33"/>
        <v>25549.75</v>
      </c>
      <c r="N85" t="str">
        <f t="shared" si="34"/>
        <v>new Object[] { TaxCalculatorInterface.MARRIED_FILING_JOINTLY, 62, 70, 143399.00, 131449.00, 25549.75},</v>
      </c>
    </row>
    <row r="86" spans="1:14" x14ac:dyDescent="0.35">
      <c r="A86">
        <v>11</v>
      </c>
      <c r="B86" t="s">
        <v>2</v>
      </c>
      <c r="C86">
        <v>62</v>
      </c>
      <c r="D86">
        <v>70</v>
      </c>
      <c r="E86" s="1">
        <v>11950</v>
      </c>
      <c r="F86">
        <v>143400</v>
      </c>
      <c r="G86" s="1">
        <f t="shared" si="32"/>
        <v>131450</v>
      </c>
      <c r="H86">
        <v>131450</v>
      </c>
      <c r="I86">
        <v>0.28000000000000003</v>
      </c>
      <c r="J86">
        <v>25550</v>
      </c>
      <c r="K86">
        <f t="shared" si="33"/>
        <v>25550</v>
      </c>
      <c r="N86" t="str">
        <f t="shared" si="34"/>
        <v>new Object[] { TaxCalculatorInterface.MARRIED_FILING_JOINTLY, 62, 70, 143400.00, 131450.00, 25550},</v>
      </c>
    </row>
    <row r="87" spans="1:14" x14ac:dyDescent="0.35">
      <c r="A87">
        <v>11</v>
      </c>
      <c r="B87" t="s">
        <v>2</v>
      </c>
      <c r="C87">
        <v>62</v>
      </c>
      <c r="D87">
        <v>70</v>
      </c>
      <c r="E87" s="1">
        <v>11950</v>
      </c>
      <c r="F87">
        <v>143401</v>
      </c>
      <c r="G87" s="1">
        <f t="shared" si="32"/>
        <v>131451</v>
      </c>
      <c r="H87">
        <v>131450</v>
      </c>
      <c r="I87">
        <v>0.28000000000000003</v>
      </c>
      <c r="J87">
        <v>25550</v>
      </c>
      <c r="K87">
        <f t="shared" si="33"/>
        <v>25550.28</v>
      </c>
      <c r="N87" t="str">
        <f t="shared" si="34"/>
        <v>new Object[] { TaxCalculatorInterface.MARRIED_FILING_JOINTLY, 62, 70, 143401.00, 131451.00, 25550.28},</v>
      </c>
    </row>
    <row r="88" spans="1:14" x14ac:dyDescent="0.35">
      <c r="A88">
        <v>11</v>
      </c>
      <c r="B88" t="s">
        <v>2</v>
      </c>
      <c r="C88">
        <v>62</v>
      </c>
      <c r="D88">
        <v>70</v>
      </c>
      <c r="E88" s="1">
        <v>11950</v>
      </c>
      <c r="F88">
        <v>212249</v>
      </c>
      <c r="G88" s="1">
        <f t="shared" si="32"/>
        <v>200299</v>
      </c>
      <c r="H88">
        <v>131450</v>
      </c>
      <c r="I88">
        <v>0.28000000000000003</v>
      </c>
      <c r="J88">
        <v>25550</v>
      </c>
      <c r="K88">
        <f t="shared" si="33"/>
        <v>44827.72</v>
      </c>
      <c r="N88" t="str">
        <f t="shared" si="34"/>
        <v>new Object[] { TaxCalculatorInterface.MARRIED_FILING_JOINTLY, 62, 70, 212249.00, 200299.00, 44827.72},</v>
      </c>
    </row>
    <row r="89" spans="1:14" x14ac:dyDescent="0.35">
      <c r="A89">
        <v>11</v>
      </c>
      <c r="B89" t="s">
        <v>2</v>
      </c>
      <c r="C89">
        <v>62</v>
      </c>
      <c r="D89">
        <v>70</v>
      </c>
      <c r="E89" s="1">
        <v>11950</v>
      </c>
      <c r="F89">
        <v>212250</v>
      </c>
      <c r="G89" s="1">
        <f t="shared" si="32"/>
        <v>200300</v>
      </c>
      <c r="H89">
        <v>200300</v>
      </c>
      <c r="I89">
        <v>0.33</v>
      </c>
      <c r="J89">
        <v>44828</v>
      </c>
      <c r="K89">
        <f t="shared" si="33"/>
        <v>44828</v>
      </c>
      <c r="N89" t="str">
        <f t="shared" si="34"/>
        <v>new Object[] { TaxCalculatorInterface.MARRIED_FILING_JOINTLY, 62, 70, 212250.00, 200300.00, 44828},</v>
      </c>
    </row>
    <row r="90" spans="1:14" x14ac:dyDescent="0.35">
      <c r="A90">
        <v>11</v>
      </c>
      <c r="B90" t="s">
        <v>2</v>
      </c>
      <c r="C90">
        <v>62</v>
      </c>
      <c r="D90">
        <v>70</v>
      </c>
      <c r="E90" s="1">
        <v>11950</v>
      </c>
      <c r="F90">
        <v>212251</v>
      </c>
      <c r="G90" s="1">
        <f t="shared" si="32"/>
        <v>200301</v>
      </c>
      <c r="H90">
        <v>200300</v>
      </c>
      <c r="I90">
        <v>0.33</v>
      </c>
      <c r="J90">
        <v>44828</v>
      </c>
      <c r="K90">
        <f t="shared" si="33"/>
        <v>44828.33</v>
      </c>
      <c r="N90" t="str">
        <f t="shared" si="34"/>
        <v>new Object[] { TaxCalculatorInterface.MARRIED_FILING_JOINTLY, 62, 70, 212251.00, 200301.00, 44828.33},</v>
      </c>
    </row>
    <row r="91" spans="1:14" x14ac:dyDescent="0.35">
      <c r="A91">
        <v>11</v>
      </c>
      <c r="B91" t="s">
        <v>2</v>
      </c>
      <c r="C91">
        <v>62</v>
      </c>
      <c r="D91">
        <v>70</v>
      </c>
      <c r="E91" s="1">
        <v>11950</v>
      </c>
      <c r="F91">
        <v>369649</v>
      </c>
      <c r="G91" s="1">
        <f t="shared" si="32"/>
        <v>357699</v>
      </c>
      <c r="H91">
        <v>200300</v>
      </c>
      <c r="I91">
        <v>0.33</v>
      </c>
      <c r="J91">
        <v>44828</v>
      </c>
      <c r="K91">
        <f t="shared" si="33"/>
        <v>96769.670000000013</v>
      </c>
      <c r="N91" t="str">
        <f t="shared" si="34"/>
        <v>new Object[] { TaxCalculatorInterface.MARRIED_FILING_JOINTLY, 62, 70, 369649.00, 357699.00, 96769.67},</v>
      </c>
    </row>
    <row r="92" spans="1:14" x14ac:dyDescent="0.35">
      <c r="A92">
        <v>11</v>
      </c>
      <c r="B92" t="s">
        <v>2</v>
      </c>
      <c r="C92">
        <v>62</v>
      </c>
      <c r="D92">
        <v>70</v>
      </c>
      <c r="E92" s="1">
        <v>11950</v>
      </c>
      <c r="F92">
        <v>369650</v>
      </c>
      <c r="G92" s="1">
        <f t="shared" si="32"/>
        <v>357700</v>
      </c>
      <c r="H92">
        <v>357700</v>
      </c>
      <c r="I92">
        <v>0.35</v>
      </c>
      <c r="J92">
        <v>96770</v>
      </c>
      <c r="K92">
        <f t="shared" si="33"/>
        <v>96770</v>
      </c>
      <c r="N92" t="str">
        <f t="shared" si="34"/>
        <v>new Object[] { TaxCalculatorInterface.MARRIED_FILING_JOINTLY, 62, 70, 369650.00, 357700.00, 96770},</v>
      </c>
    </row>
    <row r="93" spans="1:14" x14ac:dyDescent="0.35">
      <c r="A93">
        <v>11</v>
      </c>
      <c r="B93" t="s">
        <v>2</v>
      </c>
      <c r="C93">
        <v>62</v>
      </c>
      <c r="D93">
        <v>70</v>
      </c>
      <c r="E93" s="1">
        <v>11950</v>
      </c>
      <c r="F93">
        <v>369651</v>
      </c>
      <c r="G93" s="1">
        <f t="shared" si="32"/>
        <v>357701</v>
      </c>
      <c r="H93">
        <v>357700</v>
      </c>
      <c r="I93">
        <v>0.35</v>
      </c>
      <c r="J93">
        <v>96770</v>
      </c>
      <c r="K93">
        <f t="shared" si="33"/>
        <v>96770.35</v>
      </c>
      <c r="N93" t="str">
        <f t="shared" si="34"/>
        <v>new Object[] { TaxCalculatorInterface.MARRIED_FILING_JOINTLY, 62, 70, 369651.00, 357701.00, 96770.35},</v>
      </c>
    </row>
    <row r="94" spans="1:14" x14ac:dyDescent="0.35">
      <c r="A94">
        <v>12</v>
      </c>
      <c r="B94" t="s">
        <v>2</v>
      </c>
      <c r="C94">
        <v>70</v>
      </c>
      <c r="D94">
        <v>70</v>
      </c>
      <c r="E94" s="1">
        <v>13000</v>
      </c>
      <c r="F94" s="1">
        <v>29049</v>
      </c>
      <c r="G94" s="1">
        <f t="shared" ref="G94:G108" si="35">MAX(F94-E94,0)</f>
        <v>16049</v>
      </c>
      <c r="H94">
        <v>0</v>
      </c>
      <c r="I94">
        <v>0.1</v>
      </c>
      <c r="J94">
        <v>0</v>
      </c>
      <c r="K94">
        <f t="shared" ref="K94:K108" si="36">(G94-H94)*I94+J94</f>
        <v>1604.9</v>
      </c>
      <c r="N94" t="str">
        <f t="shared" ref="N94:N108" si="37">CONCATENATE("new Object[] { TaxCalculatorInterface.",B94, ", ", C94, ", ", D94, ", ", F94, ".00, ", G94, ".00, ", K94, "},")</f>
        <v>new Object[] { TaxCalculatorInterface.MARRIED_FILING_JOINTLY, 70, 70, 29049.00, 16049.00, 1604.9},</v>
      </c>
    </row>
    <row r="95" spans="1:14" x14ac:dyDescent="0.35">
      <c r="A95">
        <v>12</v>
      </c>
      <c r="B95" t="s">
        <v>2</v>
      </c>
      <c r="C95">
        <v>70</v>
      </c>
      <c r="D95">
        <v>70</v>
      </c>
      <c r="E95" s="1">
        <v>13000</v>
      </c>
      <c r="F95" s="1">
        <v>29050</v>
      </c>
      <c r="G95" s="1">
        <f t="shared" si="35"/>
        <v>16050</v>
      </c>
      <c r="H95">
        <v>16050</v>
      </c>
      <c r="I95">
        <v>0.15</v>
      </c>
      <c r="J95">
        <v>1605</v>
      </c>
      <c r="K95">
        <f t="shared" si="36"/>
        <v>1605</v>
      </c>
      <c r="N95" t="str">
        <f t="shared" si="37"/>
        <v>new Object[] { TaxCalculatorInterface.MARRIED_FILING_JOINTLY, 70, 70, 29050.00, 16050.00, 1605},</v>
      </c>
    </row>
    <row r="96" spans="1:14" x14ac:dyDescent="0.35">
      <c r="A96">
        <v>12</v>
      </c>
      <c r="B96" t="s">
        <v>2</v>
      </c>
      <c r="C96">
        <v>70</v>
      </c>
      <c r="D96">
        <v>70</v>
      </c>
      <c r="E96" s="1">
        <v>13000</v>
      </c>
      <c r="F96" s="1">
        <v>29051</v>
      </c>
      <c r="G96" s="1">
        <f t="shared" si="35"/>
        <v>16051</v>
      </c>
      <c r="H96">
        <v>16050</v>
      </c>
      <c r="I96">
        <v>0.15</v>
      </c>
      <c r="J96">
        <v>1605</v>
      </c>
      <c r="K96">
        <f t="shared" si="36"/>
        <v>1605.15</v>
      </c>
      <c r="N96" t="str">
        <f t="shared" si="37"/>
        <v>new Object[] { TaxCalculatorInterface.MARRIED_FILING_JOINTLY, 70, 70, 29051.00, 16051.00, 1605.15},</v>
      </c>
    </row>
    <row r="97" spans="1:14" x14ac:dyDescent="0.35">
      <c r="A97">
        <v>12</v>
      </c>
      <c r="B97" t="s">
        <v>2</v>
      </c>
      <c r="C97">
        <v>70</v>
      </c>
      <c r="D97">
        <v>70</v>
      </c>
      <c r="E97" s="1">
        <v>13000</v>
      </c>
      <c r="F97" s="1">
        <v>78099</v>
      </c>
      <c r="G97" s="1">
        <f t="shared" si="35"/>
        <v>65099</v>
      </c>
      <c r="H97">
        <v>16050</v>
      </c>
      <c r="I97">
        <v>0.15</v>
      </c>
      <c r="J97">
        <v>1605</v>
      </c>
      <c r="K97">
        <f t="shared" si="36"/>
        <v>8962.3499999999985</v>
      </c>
      <c r="N97" t="str">
        <f t="shared" si="37"/>
        <v>new Object[] { TaxCalculatorInterface.MARRIED_FILING_JOINTLY, 70, 70, 78099.00, 65099.00, 8962.35},</v>
      </c>
    </row>
    <row r="98" spans="1:14" x14ac:dyDescent="0.35">
      <c r="A98">
        <v>12</v>
      </c>
      <c r="B98" t="s">
        <v>2</v>
      </c>
      <c r="C98">
        <v>70</v>
      </c>
      <c r="D98">
        <v>70</v>
      </c>
      <c r="E98" s="1">
        <v>13000</v>
      </c>
      <c r="F98" s="1">
        <v>78100</v>
      </c>
      <c r="G98" s="1">
        <f t="shared" si="35"/>
        <v>65100</v>
      </c>
      <c r="H98">
        <v>65100</v>
      </c>
      <c r="I98">
        <v>0.25</v>
      </c>
      <c r="J98">
        <v>8962.5</v>
      </c>
      <c r="K98">
        <f t="shared" si="36"/>
        <v>8962.5</v>
      </c>
      <c r="N98" t="str">
        <f t="shared" si="37"/>
        <v>new Object[] { TaxCalculatorInterface.MARRIED_FILING_JOINTLY, 70, 70, 78100.00, 65100.00, 8962.5},</v>
      </c>
    </row>
    <row r="99" spans="1:14" x14ac:dyDescent="0.35">
      <c r="A99">
        <v>12</v>
      </c>
      <c r="B99" t="s">
        <v>2</v>
      </c>
      <c r="C99">
        <v>70</v>
      </c>
      <c r="D99">
        <v>70</v>
      </c>
      <c r="E99" s="1">
        <v>13000</v>
      </c>
      <c r="F99" s="1">
        <v>78101</v>
      </c>
      <c r="G99" s="1">
        <f t="shared" si="35"/>
        <v>65101</v>
      </c>
      <c r="H99">
        <v>65100</v>
      </c>
      <c r="I99">
        <v>0.25</v>
      </c>
      <c r="J99">
        <v>8962.5</v>
      </c>
      <c r="K99">
        <f t="shared" si="36"/>
        <v>8962.75</v>
      </c>
      <c r="N99" t="str">
        <f t="shared" si="37"/>
        <v>new Object[] { TaxCalculatorInterface.MARRIED_FILING_JOINTLY, 70, 70, 78101.00, 65101.00, 8962.75},</v>
      </c>
    </row>
    <row r="100" spans="1:14" x14ac:dyDescent="0.35">
      <c r="A100">
        <v>12</v>
      </c>
      <c r="B100" t="s">
        <v>2</v>
      </c>
      <c r="C100">
        <v>70</v>
      </c>
      <c r="D100">
        <v>70</v>
      </c>
      <c r="E100" s="1">
        <v>13000</v>
      </c>
      <c r="F100" s="1">
        <v>144449</v>
      </c>
      <c r="G100" s="1">
        <f t="shared" si="35"/>
        <v>131449</v>
      </c>
      <c r="H100">
        <v>65100</v>
      </c>
      <c r="I100">
        <v>0.25</v>
      </c>
      <c r="J100">
        <v>8962.5</v>
      </c>
      <c r="K100">
        <f t="shared" si="36"/>
        <v>25549.75</v>
      </c>
      <c r="N100" t="str">
        <f t="shared" si="37"/>
        <v>new Object[] { TaxCalculatorInterface.MARRIED_FILING_JOINTLY, 70, 70, 144449.00, 131449.00, 25549.75},</v>
      </c>
    </row>
    <row r="101" spans="1:14" x14ac:dyDescent="0.35">
      <c r="A101">
        <v>12</v>
      </c>
      <c r="B101" t="s">
        <v>2</v>
      </c>
      <c r="C101">
        <v>70</v>
      </c>
      <c r="D101">
        <v>70</v>
      </c>
      <c r="E101" s="1">
        <v>13000</v>
      </c>
      <c r="F101" s="1">
        <v>144450</v>
      </c>
      <c r="G101" s="1">
        <f t="shared" si="35"/>
        <v>131450</v>
      </c>
      <c r="H101">
        <v>131450</v>
      </c>
      <c r="I101">
        <v>0.28000000000000003</v>
      </c>
      <c r="J101">
        <v>25550</v>
      </c>
      <c r="K101">
        <f t="shared" si="36"/>
        <v>25550</v>
      </c>
      <c r="N101" t="str">
        <f t="shared" si="37"/>
        <v>new Object[] { TaxCalculatorInterface.MARRIED_FILING_JOINTLY, 70, 70, 144450.00, 131450.00, 25550},</v>
      </c>
    </row>
    <row r="102" spans="1:14" x14ac:dyDescent="0.35">
      <c r="A102">
        <v>12</v>
      </c>
      <c r="B102" t="s">
        <v>2</v>
      </c>
      <c r="C102">
        <v>70</v>
      </c>
      <c r="D102">
        <v>70</v>
      </c>
      <c r="E102" s="1">
        <v>13000</v>
      </c>
      <c r="F102" s="1">
        <v>144451</v>
      </c>
      <c r="G102" s="1">
        <f t="shared" si="35"/>
        <v>131451</v>
      </c>
      <c r="H102">
        <v>131450</v>
      </c>
      <c r="I102">
        <v>0.28000000000000003</v>
      </c>
      <c r="J102">
        <v>25550</v>
      </c>
      <c r="K102">
        <f t="shared" si="36"/>
        <v>25550.28</v>
      </c>
      <c r="N102" t="str">
        <f t="shared" si="37"/>
        <v>new Object[] { TaxCalculatorInterface.MARRIED_FILING_JOINTLY, 70, 70, 144451.00, 131451.00, 25550.28},</v>
      </c>
    </row>
    <row r="103" spans="1:14" x14ac:dyDescent="0.35">
      <c r="A103">
        <v>12</v>
      </c>
      <c r="B103" t="s">
        <v>2</v>
      </c>
      <c r="C103">
        <v>70</v>
      </c>
      <c r="D103">
        <v>70</v>
      </c>
      <c r="E103" s="1">
        <v>13000</v>
      </c>
      <c r="F103" s="1">
        <v>213299</v>
      </c>
      <c r="G103" s="1">
        <f t="shared" si="35"/>
        <v>200299</v>
      </c>
      <c r="H103">
        <v>131450</v>
      </c>
      <c r="I103">
        <v>0.28000000000000003</v>
      </c>
      <c r="J103">
        <v>25550</v>
      </c>
      <c r="K103">
        <f t="shared" si="36"/>
        <v>44827.72</v>
      </c>
      <c r="N103" t="str">
        <f t="shared" si="37"/>
        <v>new Object[] { TaxCalculatorInterface.MARRIED_FILING_JOINTLY, 70, 70, 213299.00, 200299.00, 44827.72},</v>
      </c>
    </row>
    <row r="104" spans="1:14" x14ac:dyDescent="0.35">
      <c r="A104">
        <v>12</v>
      </c>
      <c r="B104" t="s">
        <v>2</v>
      </c>
      <c r="C104">
        <v>70</v>
      </c>
      <c r="D104">
        <v>70</v>
      </c>
      <c r="E104" s="1">
        <v>13000</v>
      </c>
      <c r="F104" s="1">
        <v>213300</v>
      </c>
      <c r="G104" s="1">
        <f t="shared" si="35"/>
        <v>200300</v>
      </c>
      <c r="H104">
        <v>200300</v>
      </c>
      <c r="I104">
        <v>0.33</v>
      </c>
      <c r="J104">
        <v>44828</v>
      </c>
      <c r="K104">
        <f t="shared" si="36"/>
        <v>44828</v>
      </c>
      <c r="N104" t="str">
        <f t="shared" si="37"/>
        <v>new Object[] { TaxCalculatorInterface.MARRIED_FILING_JOINTLY, 70, 70, 213300.00, 200300.00, 44828},</v>
      </c>
    </row>
    <row r="105" spans="1:14" x14ac:dyDescent="0.35">
      <c r="A105">
        <v>12</v>
      </c>
      <c r="B105" t="s">
        <v>2</v>
      </c>
      <c r="C105">
        <v>70</v>
      </c>
      <c r="D105">
        <v>70</v>
      </c>
      <c r="E105" s="1">
        <v>13000</v>
      </c>
      <c r="F105" s="1">
        <v>213301</v>
      </c>
      <c r="G105" s="1">
        <f t="shared" si="35"/>
        <v>200301</v>
      </c>
      <c r="H105">
        <v>200300</v>
      </c>
      <c r="I105">
        <v>0.33</v>
      </c>
      <c r="J105">
        <v>44828</v>
      </c>
      <c r="K105">
        <f t="shared" si="36"/>
        <v>44828.33</v>
      </c>
      <c r="N105" t="str">
        <f t="shared" si="37"/>
        <v>new Object[] { TaxCalculatorInterface.MARRIED_FILING_JOINTLY, 70, 70, 213301.00, 200301.00, 44828.33},</v>
      </c>
    </row>
    <row r="106" spans="1:14" x14ac:dyDescent="0.35">
      <c r="A106">
        <v>12</v>
      </c>
      <c r="B106" t="s">
        <v>2</v>
      </c>
      <c r="C106">
        <v>70</v>
      </c>
      <c r="D106">
        <v>70</v>
      </c>
      <c r="E106" s="1">
        <v>13000</v>
      </c>
      <c r="F106" s="1">
        <v>370699</v>
      </c>
      <c r="G106" s="1">
        <f t="shared" si="35"/>
        <v>357699</v>
      </c>
      <c r="H106">
        <v>200300</v>
      </c>
      <c r="I106">
        <v>0.33</v>
      </c>
      <c r="J106">
        <v>44828</v>
      </c>
      <c r="K106">
        <f t="shared" si="36"/>
        <v>96769.670000000013</v>
      </c>
      <c r="N106" t="str">
        <f t="shared" si="37"/>
        <v>new Object[] { TaxCalculatorInterface.MARRIED_FILING_JOINTLY, 70, 70, 370699.00, 357699.00, 96769.67},</v>
      </c>
    </row>
    <row r="107" spans="1:14" x14ac:dyDescent="0.35">
      <c r="A107">
        <v>12</v>
      </c>
      <c r="B107" t="s">
        <v>2</v>
      </c>
      <c r="C107">
        <v>70</v>
      </c>
      <c r="D107">
        <v>70</v>
      </c>
      <c r="E107" s="1">
        <v>13000</v>
      </c>
      <c r="F107" s="1">
        <v>370700</v>
      </c>
      <c r="G107" s="1">
        <f t="shared" si="35"/>
        <v>357700</v>
      </c>
      <c r="H107">
        <v>357700</v>
      </c>
      <c r="I107">
        <v>0.35</v>
      </c>
      <c r="J107">
        <v>96770</v>
      </c>
      <c r="K107">
        <f t="shared" si="36"/>
        <v>96770</v>
      </c>
      <c r="N107" t="str">
        <f t="shared" si="37"/>
        <v>new Object[] { TaxCalculatorInterface.MARRIED_FILING_JOINTLY, 70, 70, 370700.00, 357700.00, 96770},</v>
      </c>
    </row>
    <row r="108" spans="1:14" x14ac:dyDescent="0.35">
      <c r="A108">
        <v>12</v>
      </c>
      <c r="B108" t="s">
        <v>2</v>
      </c>
      <c r="C108">
        <v>70</v>
      </c>
      <c r="D108">
        <v>70</v>
      </c>
      <c r="E108" s="1">
        <v>13000</v>
      </c>
      <c r="F108" s="1">
        <v>370701</v>
      </c>
      <c r="G108" s="1">
        <f t="shared" si="35"/>
        <v>357701</v>
      </c>
      <c r="H108">
        <v>357700</v>
      </c>
      <c r="I108">
        <v>0.35</v>
      </c>
      <c r="J108">
        <v>96770</v>
      </c>
      <c r="K108">
        <f t="shared" si="36"/>
        <v>96770.35</v>
      </c>
      <c r="N108" t="str">
        <f t="shared" si="37"/>
        <v>new Object[] { TaxCalculatorInterface.MARRIED_FILING_JOINTLY, 70, 70, 370701.00, 357701.00, 96770.35},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Filing Required</vt:lpstr>
      <vt:lpstr>Check Filing Status</vt:lpstr>
      <vt:lpstr>Standard Deduction</vt:lpstr>
      <vt:lpstr>TaxableAmountsAndTaxableIncome</vt:lpstr>
    </vt:vector>
  </TitlesOfParts>
  <Company>Milwaukee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Schilling, Dr. Walter</dc:creator>
  <cp:lastModifiedBy>Schilling, Dr. Walter</cp:lastModifiedBy>
  <dcterms:created xsi:type="dcterms:W3CDTF">2017-03-17T19:16:18Z</dcterms:created>
  <dcterms:modified xsi:type="dcterms:W3CDTF">2017-03-18T18:35:13Z</dcterms:modified>
</cp:coreProperties>
</file>