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wsl.localhost\Ubuntu-20.04\home\tony\bcgov\CONN-CCBC-portal\app\"/>
    </mc:Choice>
  </mc:AlternateContent>
  <xr:revisionPtr revIDLastSave="0" documentId="13_ncr:1_{3E764016-68B5-41B7-B0E1-1249B9EFE9E9}" xr6:coauthVersionLast="47" xr6:coauthVersionMax="47" xr10:uidLastSave="{00000000-0000-0000-0000-000000000000}"/>
  <workbookProtection workbookAlgorithmName="SHA-512" workbookHashValue="RvamKLcd4InbSKGGMveZ3zYat+fKHoEd7n8jhXqVA2FG1Qa/uU5n+CUStPqWcZESazCPW4HBlg2i0guEwc7WwQ==" workbookSaltValue="eVgZkfaOvIFKfCVmEAbtcw==" workbookSpinCount="100000" lockStructure="1"/>
  <bookViews>
    <workbookView xWindow="-120" yWindow="-120" windowWidth="29040" windowHeight="15720" xr2:uid="{00000000-000D-0000-FFFF-FFFF00000000}"/>
  </bookViews>
  <sheets>
    <sheet name="Template 2" sheetId="1" r:id="rId1"/>
    <sheet name="SheetInfo" sheetId="4" state="hidden" r:id="rId2"/>
  </sheets>
  <definedNames>
    <definedName name="DetailedIneligibleTotal">'Template 2'!$F$777</definedName>
    <definedName name="DetailedTotal">'Template 2'!$J$671</definedName>
    <definedName name="DetailedTotal1">'Template 2'!$G$671</definedName>
    <definedName name="DetailedTotal2">'Template 2'!$H$671</definedName>
    <definedName name="DetailedTotal3">'Template 2'!$I$671</definedName>
    <definedName name="DetailedTotalProjCosts">'Template 2'!#REF!</definedName>
    <definedName name="DetailedTotalRequested">'Template 2'!$E$673</definedName>
    <definedName name="DetailedTotalSum">'Template 2'!$E$671</definedName>
    <definedName name="Other1">'Template 2'!#REF!</definedName>
    <definedName name="PrimaryKey">SheetInfo!#REF!</definedName>
    <definedName name="PrimaryKeyID">SheetInfo!$B$3</definedName>
    <definedName name="_xlnm.Print_Area" localSheetId="0">'Template 2'!$B$2:$L$782</definedName>
    <definedName name="SheetType">SheetInfo!$B$1</definedName>
    <definedName name="SheetVersion">SheetInfo!$B$2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2" i="1" l="1"/>
  <c r="I786" i="1"/>
  <c r="I792" i="1"/>
  <c r="H793" i="1"/>
  <c r="H786" i="1"/>
  <c r="J251" i="1"/>
  <c r="J487" i="1"/>
  <c r="K786" i="1"/>
  <c r="K795" i="1"/>
  <c r="K794" i="1"/>
  <c r="K792" i="1"/>
  <c r="H796" i="1"/>
  <c r="J796" i="1"/>
  <c r="H788" i="1"/>
  <c r="J788" i="1"/>
  <c r="H797" i="1" l="1"/>
  <c r="J797" i="1"/>
  <c r="J471" i="1" l="1"/>
  <c r="J472" i="1"/>
  <c r="J473" i="1"/>
  <c r="J474" i="1"/>
  <c r="J475" i="1"/>
  <c r="J476" i="1"/>
  <c r="J477" i="1"/>
  <c r="J478" i="1"/>
  <c r="J479" i="1"/>
  <c r="J480" i="1"/>
  <c r="J481" i="1"/>
  <c r="J482" i="1"/>
  <c r="J483" i="1"/>
  <c r="J484" i="1"/>
  <c r="J485" i="1"/>
  <c r="J486"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344" i="1"/>
  <c r="J345" i="1"/>
  <c r="J346" i="1"/>
  <c r="J347" i="1"/>
  <c r="J348" i="1"/>
  <c r="J349" i="1"/>
  <c r="J350" i="1"/>
  <c r="J351" i="1"/>
  <c r="J352" i="1"/>
  <c r="J353" i="1"/>
  <c r="J354" i="1"/>
  <c r="J355" i="1"/>
  <c r="J356" i="1"/>
  <c r="J357" i="1"/>
  <c r="J358" i="1"/>
  <c r="J359" i="1"/>
  <c r="J360" i="1"/>
  <c r="J361" i="1"/>
  <c r="J362" i="1"/>
  <c r="J363" i="1"/>
  <c r="J364" i="1"/>
  <c r="J365" i="1"/>
  <c r="J366" i="1"/>
  <c r="J367" i="1"/>
  <c r="J243" i="1"/>
  <c r="J244" i="1"/>
  <c r="J245" i="1"/>
  <c r="J246" i="1"/>
  <c r="J247" i="1"/>
  <c r="J248" i="1"/>
  <c r="J249" i="1"/>
  <c r="J250"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139"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40" i="1" l="1"/>
  <c r="I671" i="1"/>
  <c r="H671" i="1"/>
  <c r="G671" i="1"/>
  <c r="J141" i="1"/>
  <c r="I675" i="1" l="1"/>
  <c r="G675" i="1" l="1"/>
  <c r="G673" i="1" s="1"/>
  <c r="J242" i="1" l="1"/>
  <c r="J343" i="1"/>
  <c r="J369" i="1"/>
  <c r="J470" i="1"/>
  <c r="F777" i="1"/>
  <c r="I793" i="1" l="1"/>
  <c r="I787" i="1"/>
  <c r="L787" i="1" s="1"/>
  <c r="J671" i="1"/>
  <c r="L786" i="1" s="1"/>
  <c r="K787" i="1" l="1"/>
  <c r="I788" i="1"/>
  <c r="I796" i="1"/>
  <c r="K793" i="1"/>
  <c r="F779" i="1"/>
  <c r="E796" i="1"/>
  <c r="F796" i="1"/>
  <c r="G796" i="1"/>
  <c r="D796" i="1"/>
  <c r="G788" i="1"/>
  <c r="F788" i="1"/>
  <c r="E788" i="1"/>
  <c r="D788" i="1"/>
  <c r="K796" i="1" l="1"/>
  <c r="I797" i="1"/>
  <c r="L788" i="1"/>
  <c r="K788" i="1"/>
  <c r="L796" i="1" s="1"/>
  <c r="F797" i="1"/>
  <c r="E797" i="1"/>
  <c r="D797" i="1"/>
  <c r="G797" i="1"/>
  <c r="H674" i="1" l="1"/>
  <c r="I674" i="1"/>
  <c r="I673" i="1" l="1"/>
  <c r="H675" i="1"/>
  <c r="H673" i="1" s="1"/>
  <c r="J673" i="1" l="1"/>
  <c r="J672" i="1" l="1"/>
  <c r="L792" i="1"/>
  <c r="B22" i="1" l="1"/>
  <c r="H27" i="1" s="1"/>
  <c r="H33" i="1" l="1"/>
  <c r="H32" i="1"/>
  <c r="H31" i="1"/>
  <c r="H28" i="1"/>
</calcChain>
</file>

<file path=xl/sharedStrings.xml><?xml version="1.0" encoding="utf-8"?>
<sst xmlns="http://schemas.openxmlformats.org/spreadsheetml/2006/main" count="839" uniqueCount="174">
  <si>
    <t>CONNECTING COMMUNITIES BC (CCBC)</t>
  </si>
  <si>
    <t>Version</t>
  </si>
  <si>
    <t>TEMPLATE 2:  DETAILED BUDGET</t>
  </si>
  <si>
    <t>This template is part of Step 2 of the Application Form.</t>
  </si>
  <si>
    <t>IMPORTANT: Do not copy or paste values into this template, it includes formulas designed to calculate totals.</t>
  </si>
  <si>
    <r>
      <t xml:space="preserve">1: Detailed Budget: </t>
    </r>
    <r>
      <rPr>
        <sz val="12"/>
        <color theme="1"/>
        <rFont val="Calibri"/>
        <family val="2"/>
        <scheme val="minor"/>
      </rPr>
      <t>The detailed budget table should be completed by the Applicant prior to Step 2 on the Application Form.</t>
    </r>
  </si>
  <si>
    <t>a) Under the Summary Table, indicate if the project will be targeting a remote community, an Indigenous community, a satellite dependent community, as specified in the Application Guide.</t>
  </si>
  <si>
    <t>b) Complete the eligible and ineligible cost categories ensuring that you are placing the items in the appropriate cost category.  Costs must be rounded to the nearest whole dollar.  Attempting to include decimal values will trigger an error message.</t>
  </si>
  <si>
    <t>c) Each budget category (i.e. equipment, materials, direct labour, etc.) has an extensive number of sub-categories (i.e. radios, routers, dishes, etc.). If your sub-category is not listed please use the “Other” subcategory row and specify, with as much detail as possible, explaining information on the nature of the item in the item description box.</t>
  </si>
  <si>
    <t>d) For categories that are not applicable, leave the cell empty.</t>
  </si>
  <si>
    <t>e) The following rows are automatically calculated based upon the allocations provided: total eligible, total ineligible and total project costs.</t>
  </si>
  <si>
    <t>f) Please indicate the funding ratio(s) requested from the program.</t>
  </si>
  <si>
    <t>g) Once completed, proceed to the Summary Project Budget table.</t>
  </si>
  <si>
    <t>2: Summary Project Budget</t>
  </si>
  <si>
    <r>
      <rPr>
        <sz val="12"/>
        <color theme="1"/>
        <rFont val="Calibri"/>
        <family val="2"/>
        <scheme val="minor"/>
      </rPr>
      <t>a) These tables are organized according to government fiscal year which runs from April 1</t>
    </r>
    <r>
      <rPr>
        <vertAlign val="superscript"/>
        <sz val="12"/>
        <color theme="1"/>
        <rFont val="Calibri"/>
        <family val="2"/>
        <scheme val="minor"/>
      </rPr>
      <t xml:space="preserve">st </t>
    </r>
    <r>
      <rPr>
        <sz val="12"/>
        <color theme="1"/>
        <rFont val="Calibri"/>
        <family val="2"/>
        <scheme val="minor"/>
      </rPr>
      <t>to March 31</t>
    </r>
    <r>
      <rPr>
        <vertAlign val="superscript"/>
        <sz val="12"/>
        <color theme="1"/>
        <rFont val="Calibri"/>
        <family val="2"/>
        <scheme val="minor"/>
      </rPr>
      <t>st</t>
    </r>
    <r>
      <rPr>
        <sz val="12"/>
        <color theme="1"/>
        <rFont val="Calibri"/>
        <family val="2"/>
        <scheme val="minor"/>
      </rPr>
      <t>.  Applicants must ensure that costs are allocated accordingly.</t>
    </r>
  </si>
  <si>
    <t xml:space="preserve">b) Verify that all budget line items correlate between Part 1 and Part 2 on the Detailed Budget Template.  Error messages will be triggered if any of the information does not match. </t>
  </si>
  <si>
    <r>
      <rPr>
        <b/>
        <sz val="12"/>
        <color theme="1"/>
        <rFont val="Calibri"/>
        <family val="2"/>
        <scheme val="minor"/>
      </rPr>
      <t xml:space="preserve">3:  </t>
    </r>
    <r>
      <rPr>
        <sz val="12"/>
        <color theme="1"/>
        <rFont val="Calibri"/>
        <family val="2"/>
        <scheme val="minor"/>
      </rPr>
      <t>Once Part 1 and 2 are completed, proceed to filling out items 7-8 on the Application Form (Section 2 Project Information section) using the auto-populated values in the Summary Table, as specified.</t>
    </r>
  </si>
  <si>
    <t>Once the Applicant has completed the template, the Applicant is required to resolve any error messages displayed.  The template can then be saved and uploaded to the CCBC Applicant Portal.</t>
  </si>
  <si>
    <t>Failure to provide the requested information may result in the application being deemed incomplete.</t>
  </si>
  <si>
    <t>Ministry of Citizens' Services may share application information with provincial and territorial governments or other federal funding partners to improve national coordination and bilateral decision-making related to broadband funding.</t>
  </si>
  <si>
    <t>This template contains incomplete information and is not ready to be uploaded to the CCBC Applicant Portal.</t>
  </si>
  <si>
    <t>Summary Table</t>
  </si>
  <si>
    <t>This template is ready to be saved and uploaded to the CCBC Applicant Portal.</t>
  </si>
  <si>
    <t>Please fill out this section</t>
  </si>
  <si>
    <t>Do Not Fill-This section is auto-populated</t>
  </si>
  <si>
    <t>1. a) Indicate whether the project contains the following components.</t>
  </si>
  <si>
    <t>Insert the following values into the Application Form under Section 2 - Project Information.  
The boxes below will be populated once the form is complete.</t>
  </si>
  <si>
    <t>YES</t>
  </si>
  <si>
    <t>Item *7.Project Costing</t>
  </si>
  <si>
    <t>NO</t>
  </si>
  <si>
    <t xml:space="preserve">Are you targeting a very remote community or an Indigenous community or a satellite dependent community? </t>
  </si>
  <si>
    <t>*Total Eligible Costs</t>
  </si>
  <si>
    <t>*Total Project Cost</t>
  </si>
  <si>
    <t>Total should equal Total Eligible sum in detailed project budget above.</t>
  </si>
  <si>
    <t>Total should equal total Ineligible Costs in detailed project budget above.</t>
  </si>
  <si>
    <t>Item *8. Project Funding</t>
  </si>
  <si>
    <t>Total should equal total Total Project Costs in detailed project budget above.</t>
  </si>
  <si>
    <t>*Amount requested under the Connecting Communties BC Program</t>
  </si>
  <si>
    <t>Total should equal total Project Cost in project costing table above.</t>
  </si>
  <si>
    <t>Does the project have a mobile component?</t>
  </si>
  <si>
    <t>No</t>
  </si>
  <si>
    <t>*Amount Applicant will contribute</t>
  </si>
  <si>
    <t>Project Costing and Project Funding tables should match for 2020-2021</t>
  </si>
  <si>
    <t>*Funding from all other sources</t>
  </si>
  <si>
    <t>Project Costing and Project Funding tables should match for 2021-2022</t>
  </si>
  <si>
    <t>Project Costing and Project Funding tables should match for 2022-2023</t>
  </si>
  <si>
    <t>Project Costing and Project Funding tables should match for 2023-2024</t>
  </si>
  <si>
    <t>Part 1: DETAILED BUDGET</t>
  </si>
  <si>
    <t xml:space="preserve">The Project Summary should match Detailed Budget project component. </t>
  </si>
  <si>
    <t>Eligible Costs</t>
  </si>
  <si>
    <t>Item Description</t>
  </si>
  <si>
    <r>
      <t xml:space="preserve">Comments 
</t>
    </r>
    <r>
      <rPr>
        <i/>
        <sz val="11"/>
        <color theme="1"/>
        <rFont val="Calibri"/>
        <family val="2"/>
        <scheme val="minor"/>
      </rPr>
      <t>(if applicable)</t>
    </r>
  </si>
  <si>
    <r>
      <t xml:space="preserve">    Total Number of Units
</t>
    </r>
    <r>
      <rPr>
        <i/>
        <sz val="11"/>
        <color theme="1"/>
        <rFont val="Calibri"/>
        <family val="2"/>
        <scheme val="minor"/>
      </rPr>
      <t>(if applicable)</t>
    </r>
  </si>
  <si>
    <t>Rural Broadband ($)</t>
  </si>
  <si>
    <t>Very Remote / Satellite / Indigenous Broadband ($)</t>
  </si>
  <si>
    <t>Mobile ($)</t>
  </si>
  <si>
    <t>Total Amount ($)</t>
  </si>
  <si>
    <t>Sharing ratio cannot exceed 75%.</t>
  </si>
  <si>
    <r>
      <t xml:space="preserve">Direct Labour </t>
    </r>
    <r>
      <rPr>
        <i/>
        <sz val="11"/>
        <color theme="1"/>
        <rFont val="Calibri"/>
        <family val="2"/>
        <scheme val="minor"/>
      </rPr>
      <t>(enter hours or days in Item Description)</t>
    </r>
  </si>
  <si>
    <t>Sharing ratio cannot exceed 90%.</t>
  </si>
  <si>
    <t>Site Surveying</t>
  </si>
  <si>
    <t>Amount requested must match the amount in the detailed budget.</t>
  </si>
  <si>
    <t>Engineering Design</t>
  </si>
  <si>
    <t>Project Costing and Project Funding tables should match for 2024-2025</t>
  </si>
  <si>
    <t>Project Management</t>
  </si>
  <si>
    <t>Project Costing and Project Funding tables should match for 2025-2026</t>
  </si>
  <si>
    <t xml:space="preserve">Pole Make Ready Costs </t>
  </si>
  <si>
    <t>Project Costing and Project Funding tables should match for 2026-2027</t>
  </si>
  <si>
    <t>Third Party Project Validation</t>
  </si>
  <si>
    <t>Civil Labour</t>
  </si>
  <si>
    <t>Vault Labour</t>
  </si>
  <si>
    <t>Drop Labour</t>
  </si>
  <si>
    <t>Placement Labour</t>
  </si>
  <si>
    <t>Splicing/Testing Labour</t>
  </si>
  <si>
    <t>Cabinet Labour</t>
  </si>
  <si>
    <t>Testing &amp; Comissioning</t>
  </si>
  <si>
    <t>Other (please specify)</t>
  </si>
  <si>
    <t xml:space="preserve">   </t>
  </si>
  <si>
    <t/>
  </si>
  <si>
    <t>Direct Materials</t>
  </si>
  <si>
    <t>Fibre-optic Cable for Last-Mile</t>
  </si>
  <si>
    <t>Fibre-optic Cable for Backbone/Transport</t>
  </si>
  <si>
    <t>Cable Other (please specify)</t>
  </si>
  <si>
    <t>Conduits</t>
  </si>
  <si>
    <t>Vaults</t>
  </si>
  <si>
    <t>Foundations</t>
  </si>
  <si>
    <t>Cabinets</t>
  </si>
  <si>
    <t>Equipment Shelter</t>
  </si>
  <si>
    <t>Tower</t>
  </si>
  <si>
    <t>Tower Section</t>
  </si>
  <si>
    <t>Tower Strengthening Hardware</t>
  </si>
  <si>
    <t>Mast</t>
  </si>
  <si>
    <t>Pole</t>
  </si>
  <si>
    <t>FOSC</t>
  </si>
  <si>
    <t>Equipment</t>
  </si>
  <si>
    <t>Point-to-Point Radio</t>
  </si>
  <si>
    <t>Point-to-Multipoint Radio</t>
  </si>
  <si>
    <t>Routers</t>
  </si>
  <si>
    <t>Dishes</t>
  </si>
  <si>
    <t>Antennas</t>
  </si>
  <si>
    <t>Switches</t>
  </si>
  <si>
    <t>Servers</t>
  </si>
  <si>
    <t>Splices</t>
  </si>
  <si>
    <t>Power Systems (Generators, batteries, solar cells, etc.)</t>
  </si>
  <si>
    <t>DWDM</t>
  </si>
  <si>
    <t>OLT</t>
  </si>
  <si>
    <t>DSLAM</t>
  </si>
  <si>
    <t>Cable Headend</t>
  </si>
  <si>
    <t>Server (Computer)</t>
  </si>
  <si>
    <t>Amplifier</t>
  </si>
  <si>
    <t xml:space="preserve">Monitoring Systems </t>
  </si>
  <si>
    <t>Miscellaneous</t>
  </si>
  <si>
    <t>ISP Equipment</t>
  </si>
  <si>
    <t>Other  (please specify)</t>
  </si>
  <si>
    <t>Direct Satellite Capacity</t>
  </si>
  <si>
    <t>Contract</t>
  </si>
  <si>
    <t>Direct Travel</t>
  </si>
  <si>
    <t>Flights</t>
  </si>
  <si>
    <t>Vehicle rental</t>
  </si>
  <si>
    <t>Accommodations</t>
  </si>
  <si>
    <t>MOB/DEMOB</t>
  </si>
  <si>
    <t>Other Direct Costs</t>
  </si>
  <si>
    <t>Site Preparation</t>
  </si>
  <si>
    <t>Hydro Connection</t>
  </si>
  <si>
    <t>Make-ready</t>
  </si>
  <si>
    <t>Drop Installation</t>
  </si>
  <si>
    <t>OSS Software</t>
  </si>
  <si>
    <t>BSS Software</t>
  </si>
  <si>
    <t>Subscriber Management Software</t>
  </si>
  <si>
    <t>LTE Software</t>
  </si>
  <si>
    <t>Testing - Network elements</t>
  </si>
  <si>
    <t xml:space="preserve">Testing - Power Systems </t>
  </si>
  <si>
    <t>Testing - Monitoring Systems</t>
  </si>
  <si>
    <t>Software (please specify)</t>
  </si>
  <si>
    <t>Traffic Management</t>
  </si>
  <si>
    <t>TOTAL ELIGIBLE</t>
  </si>
  <si>
    <t>INDICATE SHARING RATIO</t>
  </si>
  <si>
    <t>AMOUNT REQUESTED FROM CCBC (Auto-Populated)</t>
  </si>
  <si>
    <t>Ineligible Costs</t>
  </si>
  <si>
    <r>
      <t xml:space="preserve">    Total Number of Units 
</t>
    </r>
    <r>
      <rPr>
        <i/>
        <sz val="11"/>
        <color theme="1"/>
        <rFont val="Calibri"/>
        <family val="2"/>
        <scheme val="minor"/>
      </rPr>
      <t>(if applicable)</t>
    </r>
  </si>
  <si>
    <t>Billing Support Systems</t>
  </si>
  <si>
    <t>Customer Care Systems</t>
  </si>
  <si>
    <t>Licenses</t>
  </si>
  <si>
    <t>General Liability Insurance</t>
  </si>
  <si>
    <t>Testing – User Devices</t>
  </si>
  <si>
    <t>Testing – Support Systems</t>
  </si>
  <si>
    <t>CPE - Modems</t>
  </si>
  <si>
    <t> </t>
  </si>
  <si>
    <t xml:space="preserve">CPE  Labour </t>
  </si>
  <si>
    <t>TOTAL INELIGIBLE</t>
  </si>
  <si>
    <t>TOTAL PROJECT COSTS</t>
  </si>
  <si>
    <t>Part 2: SUMMARY PROJECT BUDGET</t>
  </si>
  <si>
    <t>Project Costs</t>
  </si>
  <si>
    <t>2020-21</t>
  </si>
  <si>
    <t>2021-22</t>
  </si>
  <si>
    <t>2022-23</t>
  </si>
  <si>
    <t>2023-24</t>
  </si>
  <si>
    <t>2024-25</t>
  </si>
  <si>
    <t>2025-25</t>
  </si>
  <si>
    <t>2026-27</t>
  </si>
  <si>
    <t>Total</t>
  </si>
  <si>
    <t>Eligible</t>
  </si>
  <si>
    <t>Ineligible</t>
  </si>
  <si>
    <t>Total Project Cost</t>
  </si>
  <si>
    <t>Project Funding</t>
  </si>
  <si>
    <t>Amount requested under CCBC</t>
  </si>
  <si>
    <t>Amount the applicant will contribute</t>
  </si>
  <si>
    <t xml:space="preserve">Funding from Canada Infrastructure Bank </t>
  </si>
  <si>
    <t>Funding from all remaining sources</t>
  </si>
  <si>
    <t>Total Financial Contributions</t>
  </si>
  <si>
    <t>SheetType:</t>
  </si>
  <si>
    <t>SheetVersion:</t>
  </si>
  <si>
    <t>Language:</t>
  </si>
  <si>
    <t>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</si>
</sst>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quot;$&quot;#,##0"/>
    <numFmt numFmtId="42" formatCode="_-&quot;$&quot;* #,##0_-;\-&quot;$&quot;* #,##0_-;_-&quot;$&quot;* &quot;-&quot;_-;_-@_-"/>
    <numFmt numFmtId="44" formatCode="_-&quot;$&quot;* #,##0.00_-;\-&quot;$&quot;* #,##0.00_-;_-&quot;$&quot;* &quot;-&quot;??_-;_-@_-"/>
    <numFmt numFmtId="164" formatCode="&quot;$&quot;#,##0.00"/>
    <numFmt numFmtId="165" formatCode="&quot;$&quot;#,##0"/>
    <numFmt numFmtId="166" formatCode="_-&quot;$&quot;* #,##0_-;\-&quot;$&quot;* #,##0_-;_-&quot;$&quot;* &quot;-&quot;??_-;_-@_-"/>
  </numFmts>
  <fonts count="32"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i/>
      <sz val="11"/>
      <color rgb="FFFF0000"/>
      <name val="Calibri"/>
      <family val="2"/>
      <scheme val="minor"/>
    </font>
    <font>
      <sz val="8"/>
      <color rgb="FFFF0000"/>
      <name val="Calibri"/>
      <family val="2"/>
      <scheme val="minor"/>
    </font>
    <font>
      <sz val="11"/>
      <name val="Calibri"/>
      <family val="2"/>
      <scheme val="minor"/>
    </font>
    <font>
      <b/>
      <sz val="11"/>
      <name val="Calibri"/>
      <family val="2"/>
      <scheme val="minor"/>
    </font>
    <font>
      <i/>
      <sz val="11"/>
      <name val="Calibri"/>
      <family val="2"/>
      <scheme val="minor"/>
    </font>
    <font>
      <b/>
      <sz val="12"/>
      <color theme="1"/>
      <name val="Calibri"/>
      <family val="2"/>
      <scheme val="minor"/>
    </font>
    <font>
      <sz val="12"/>
      <color theme="1"/>
      <name val="Calibri"/>
      <family val="2"/>
      <scheme val="minor"/>
    </font>
    <font>
      <vertAlign val="superscript"/>
      <sz val="12"/>
      <color theme="1"/>
      <name val="Calibri"/>
      <family val="2"/>
      <scheme val="minor"/>
    </font>
    <font>
      <sz val="16"/>
      <color theme="1"/>
      <name val="Calibri"/>
      <family val="2"/>
      <scheme val="minor"/>
    </font>
    <font>
      <b/>
      <sz val="18"/>
      <color theme="1"/>
      <name val="Calibri"/>
      <family val="2"/>
      <scheme val="minor"/>
    </font>
    <font>
      <b/>
      <sz val="20"/>
      <color theme="1"/>
      <name val="Calibri"/>
      <family val="2"/>
      <scheme val="minor"/>
    </font>
    <font>
      <b/>
      <sz val="22"/>
      <color theme="1"/>
      <name val="Calibri"/>
      <family val="2"/>
      <scheme val="minor"/>
    </font>
    <font>
      <b/>
      <sz val="11"/>
      <color rgb="FFFF0000"/>
      <name val="Calibri"/>
      <family val="2"/>
      <scheme val="minor"/>
    </font>
    <font>
      <sz val="16"/>
      <color rgb="FFFF0000"/>
      <name val="Calibri"/>
      <family val="2"/>
      <scheme val="minor"/>
    </font>
    <font>
      <sz val="16"/>
      <name val="Calibri"/>
      <family val="2"/>
      <scheme val="minor"/>
    </font>
    <font>
      <sz val="11"/>
      <color theme="1"/>
      <name val="Calibri"/>
      <family val="2"/>
      <scheme val="minor"/>
    </font>
    <font>
      <b/>
      <i/>
      <sz val="12"/>
      <color rgb="FFFF0000"/>
      <name val="Calibri"/>
      <family val="2"/>
      <scheme val="minor"/>
    </font>
    <font>
      <b/>
      <i/>
      <sz val="12"/>
      <color rgb="FF00B050"/>
      <name val="Calibri"/>
      <family val="2"/>
      <scheme val="minor"/>
    </font>
    <font>
      <b/>
      <sz val="12"/>
      <color theme="0"/>
      <name val="Calibri"/>
      <family val="2"/>
      <scheme val="minor"/>
    </font>
    <font>
      <sz val="12"/>
      <color theme="0"/>
      <name val="Calibri"/>
      <family val="2"/>
      <scheme val="minor"/>
    </font>
    <font>
      <b/>
      <sz val="16"/>
      <color theme="1"/>
      <name val="Calibri"/>
      <family val="2"/>
      <scheme val="minor"/>
    </font>
    <font>
      <sz val="6"/>
      <color theme="1"/>
      <name val="Cambria"/>
      <family val="1"/>
    </font>
    <font>
      <sz val="8"/>
      <name val="Calibri"/>
      <family val="2"/>
      <scheme val="minor"/>
    </font>
    <font>
      <b/>
      <sz val="11"/>
      <color theme="0" tint="-4.9989318521683403E-2"/>
      <name val="Calibri"/>
      <family val="2"/>
      <scheme val="minor"/>
    </font>
    <font>
      <sz val="16"/>
      <color theme="0" tint="-4.9989318521683403E-2"/>
      <name val="Calibri"/>
      <family val="2"/>
      <scheme val="minor"/>
    </font>
    <font>
      <i/>
      <sz val="11"/>
      <color rgb="FF000000"/>
      <name val="Calibri"/>
    </font>
    <font>
      <sz val="11"/>
      <color rgb="FF000000"/>
      <name val="Calibri"/>
    </font>
    <font>
      <sz val="11"/>
      <name val="Calibri"/>
    </font>
  </fonts>
  <fills count="13">
    <fill>
      <patternFill patternType="none"/>
    </fill>
    <fill>
      <patternFill patternType="gray125"/>
    </fill>
    <fill>
      <patternFill patternType="solid">
        <fgColor rgb="FFD9D9D9"/>
        <bgColor indexed="64"/>
      </patternFill>
    </fill>
    <fill>
      <patternFill patternType="solid">
        <fgColor rgb="FFDBE5F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theme="8" tint="-0.249977111117893"/>
        <bgColor indexed="64"/>
      </patternFill>
    </fill>
    <fill>
      <patternFill patternType="solid">
        <fgColor theme="1"/>
        <bgColor indexed="64"/>
      </patternFill>
    </fill>
  </fills>
  <borders count="6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right/>
      <top style="thin">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rgb="FF000000"/>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44" fontId="19" fillId="0" borderId="0" applyFont="0" applyFill="0" applyBorder="0" applyAlignment="0" applyProtection="0"/>
    <xf numFmtId="9" fontId="19" fillId="0" borderId="0" applyFont="0" applyFill="0" applyBorder="0" applyAlignment="0" applyProtection="0"/>
  </cellStyleXfs>
  <cellXfs count="209">
    <xf numFmtId="0" fontId="0" fillId="0" borderId="0" xfId="0"/>
    <xf numFmtId="0" fontId="1" fillId="0" borderId="0" xfId="0" applyFont="1"/>
    <xf numFmtId="0" fontId="0" fillId="0" borderId="30" xfId="0" applyBorder="1"/>
    <xf numFmtId="2" fontId="0" fillId="0" borderId="13" xfId="0" applyNumberFormat="1" applyBorder="1"/>
    <xf numFmtId="1" fontId="0" fillId="0" borderId="13" xfId="0" applyNumberFormat="1" applyBorder="1"/>
    <xf numFmtId="0" fontId="0" fillId="0" borderId="3" xfId="0" applyBorder="1" applyAlignment="1" applyProtection="1">
      <alignment wrapText="1" shrinkToFit="1"/>
      <protection locked="0"/>
    </xf>
    <xf numFmtId="1" fontId="6" fillId="0" borderId="7" xfId="0" applyNumberFormat="1" applyFont="1" applyBorder="1" applyAlignment="1" applyProtection="1">
      <alignment horizontal="center" wrapText="1" shrinkToFit="1"/>
      <protection locked="0"/>
    </xf>
    <xf numFmtId="165" fontId="6" fillId="0" borderId="7" xfId="1" applyNumberFormat="1" applyFont="1" applyFill="1" applyBorder="1" applyAlignment="1" applyProtection="1">
      <alignment horizontal="center" wrapText="1" shrinkToFit="1"/>
      <protection locked="0"/>
    </xf>
    <xf numFmtId="0" fontId="0" fillId="0" borderId="25" xfId="0" applyBorder="1" applyAlignment="1" applyProtection="1">
      <alignment wrapText="1" shrinkToFit="1"/>
      <protection locked="0"/>
    </xf>
    <xf numFmtId="0" fontId="0" fillId="0" borderId="21" xfId="0" applyBorder="1" applyAlignment="1" applyProtection="1">
      <alignment wrapText="1" shrinkToFit="1"/>
      <protection locked="0"/>
    </xf>
    <xf numFmtId="0" fontId="0" fillId="0" borderId="6" xfId="0" applyBorder="1" applyAlignment="1" applyProtection="1">
      <alignment wrapText="1" shrinkToFit="1"/>
      <protection locked="0"/>
    </xf>
    <xf numFmtId="0" fontId="0" fillId="0" borderId="9" xfId="0" applyBorder="1" applyAlignment="1" applyProtection="1">
      <alignment wrapText="1" shrinkToFit="1"/>
      <protection locked="0"/>
    </xf>
    <xf numFmtId="166" fontId="0" fillId="0" borderId="14" xfId="1" applyNumberFormat="1" applyFont="1" applyBorder="1" applyAlignment="1" applyProtection="1">
      <alignment wrapText="1" shrinkToFit="1"/>
      <protection locked="0"/>
    </xf>
    <xf numFmtId="166" fontId="0" fillId="0" borderId="25" xfId="1" applyNumberFormat="1" applyFont="1" applyBorder="1" applyAlignment="1" applyProtection="1">
      <alignment wrapText="1" shrinkToFit="1"/>
      <protection locked="0"/>
    </xf>
    <xf numFmtId="166" fontId="0" fillId="0" borderId="3" xfId="1" applyNumberFormat="1" applyFont="1" applyBorder="1" applyAlignment="1" applyProtection="1">
      <alignment wrapText="1" shrinkToFit="1"/>
      <protection locked="0"/>
    </xf>
    <xf numFmtId="166" fontId="23" fillId="11" borderId="28" xfId="1" applyNumberFormat="1" applyFont="1" applyFill="1" applyBorder="1" applyAlignment="1" applyProtection="1">
      <alignment wrapText="1" shrinkToFit="1"/>
    </xf>
    <xf numFmtId="166" fontId="23" fillId="11" borderId="29" xfId="1" applyNumberFormat="1" applyFont="1" applyFill="1" applyBorder="1" applyAlignment="1" applyProtection="1">
      <alignment wrapText="1" shrinkToFit="1"/>
    </xf>
    <xf numFmtId="0" fontId="0" fillId="0" borderId="0" xfId="0" applyAlignment="1">
      <alignment wrapText="1" shrinkToFit="1"/>
    </xf>
    <xf numFmtId="0" fontId="0" fillId="0" borderId="0" xfId="0" applyAlignment="1">
      <alignment horizontal="center" vertical="center" wrapText="1" shrinkToFit="1"/>
    </xf>
    <xf numFmtId="166" fontId="0" fillId="0" borderId="20" xfId="1" applyNumberFormat="1" applyFont="1" applyBorder="1" applyAlignment="1" applyProtection="1">
      <alignment wrapText="1" shrinkToFit="1"/>
    </xf>
    <xf numFmtId="0" fontId="0" fillId="0" borderId="0" xfId="0" applyAlignment="1">
      <alignment horizontal="left" wrapText="1" shrinkToFit="1"/>
    </xf>
    <xf numFmtId="166" fontId="22" fillId="11" borderId="28" xfId="1" applyNumberFormat="1" applyFont="1" applyFill="1" applyBorder="1" applyAlignment="1" applyProtection="1">
      <alignment wrapText="1" shrinkToFit="1"/>
    </xf>
    <xf numFmtId="166" fontId="22" fillId="11" borderId="29" xfId="1" applyNumberFormat="1" applyFont="1" applyFill="1" applyBorder="1" applyAlignment="1" applyProtection="1">
      <alignment wrapText="1" shrinkToFit="1"/>
    </xf>
    <xf numFmtId="0" fontId="1" fillId="0" borderId="0" xfId="0" applyFont="1" applyAlignment="1">
      <alignment horizontal="right" wrapText="1" shrinkToFit="1"/>
    </xf>
    <xf numFmtId="44" fontId="1" fillId="0" borderId="0" xfId="1" applyFont="1" applyFill="1" applyBorder="1" applyAlignment="1" applyProtection="1">
      <alignment wrapText="1" shrinkToFit="1"/>
    </xf>
    <xf numFmtId="0" fontId="1" fillId="0" borderId="0" xfId="0" applyFont="1" applyAlignment="1">
      <alignment wrapText="1" shrinkToFit="1"/>
    </xf>
    <xf numFmtId="0" fontId="22" fillId="11" borderId="28" xfId="0" applyFont="1" applyFill="1" applyBorder="1" applyAlignment="1">
      <alignment horizontal="center" vertical="center" wrapText="1" shrinkToFit="1"/>
    </xf>
    <xf numFmtId="0" fontId="22" fillId="11" borderId="29" xfId="0" applyFont="1" applyFill="1" applyBorder="1" applyAlignment="1">
      <alignment horizontal="center" vertical="center" wrapText="1" shrinkToFit="1"/>
    </xf>
    <xf numFmtId="166" fontId="0" fillId="0" borderId="34" xfId="1" applyNumberFormat="1" applyFont="1" applyBorder="1" applyAlignment="1" applyProtection="1">
      <alignment wrapText="1" shrinkToFit="1"/>
    </xf>
    <xf numFmtId="165" fontId="7" fillId="2" borderId="10" xfId="0" applyNumberFormat="1" applyFont="1" applyFill="1" applyBorder="1" applyAlignment="1">
      <alignment horizontal="center" vertical="center" wrapText="1" shrinkToFit="1"/>
    </xf>
    <xf numFmtId="164" fontId="4" fillId="0" borderId="0" xfId="0" applyNumberFormat="1" applyFont="1" applyAlignment="1">
      <alignment wrapText="1" shrinkToFit="1"/>
    </xf>
    <xf numFmtId="0" fontId="0" fillId="0" borderId="0" xfId="0" applyAlignment="1">
      <alignment horizontal="right" wrapText="1" shrinkToFit="1"/>
    </xf>
    <xf numFmtId="5" fontId="22" fillId="11" borderId="2" xfId="0" applyNumberFormat="1" applyFont="1" applyFill="1" applyBorder="1" applyAlignment="1">
      <alignment horizontal="center" wrapText="1" shrinkToFit="1"/>
    </xf>
    <xf numFmtId="0" fontId="13" fillId="5" borderId="0" xfId="0" applyFont="1" applyFill="1" applyAlignment="1">
      <alignment wrapText="1" shrinkToFit="1"/>
    </xf>
    <xf numFmtId="0" fontId="13" fillId="0" borderId="0" xfId="0" applyFont="1" applyAlignment="1">
      <alignment horizontal="center" wrapText="1" shrinkToFit="1"/>
    </xf>
    <xf numFmtId="0" fontId="13" fillId="0" borderId="0" xfId="0" applyFont="1" applyAlignment="1">
      <alignment wrapText="1" shrinkToFit="1"/>
    </xf>
    <xf numFmtId="165" fontId="6" fillId="5" borderId="7" xfId="1" applyNumberFormat="1" applyFont="1" applyFill="1" applyBorder="1" applyAlignment="1" applyProtection="1">
      <alignment horizontal="center" wrapText="1" shrinkToFit="1"/>
    </xf>
    <xf numFmtId="0" fontId="5" fillId="0" borderId="0" xfId="0" applyFont="1" applyAlignment="1">
      <alignment horizontal="center" vertical="center" wrapText="1" shrinkToFit="1"/>
    </xf>
    <xf numFmtId="0" fontId="0" fillId="3" borderId="3" xfId="0" applyFill="1" applyBorder="1" applyAlignment="1">
      <alignment vertical="center" wrapText="1" shrinkToFit="1"/>
    </xf>
    <xf numFmtId="5" fontId="0" fillId="3" borderId="7" xfId="0" applyNumberFormat="1" applyFill="1" applyBorder="1" applyAlignment="1">
      <alignment horizontal="center" vertical="center" wrapText="1" shrinkToFit="1"/>
    </xf>
    <xf numFmtId="42" fontId="0" fillId="3" borderId="7" xfId="1" applyNumberFormat="1" applyFont="1" applyFill="1" applyBorder="1" applyAlignment="1" applyProtection="1">
      <alignment horizontal="center" vertical="center" wrapText="1" shrinkToFit="1"/>
    </xf>
    <xf numFmtId="42" fontId="19" fillId="12" borderId="7" xfId="1" applyNumberFormat="1" applyFont="1" applyFill="1" applyBorder="1" applyAlignment="1" applyProtection="1">
      <alignment horizontal="center" vertical="center" wrapText="1" shrinkToFit="1"/>
    </xf>
    <xf numFmtId="166" fontId="7" fillId="4" borderId="27" xfId="1" applyNumberFormat="1" applyFont="1" applyFill="1" applyBorder="1" applyAlignment="1" applyProtection="1">
      <alignment horizontal="center" vertical="center" wrapText="1" shrinkToFit="1"/>
    </xf>
    <xf numFmtId="166" fontId="1" fillId="12" borderId="27" xfId="1" applyNumberFormat="1" applyFont="1" applyFill="1" applyBorder="1" applyAlignment="1" applyProtection="1">
      <alignment horizontal="center" vertical="center" wrapText="1" shrinkToFit="1"/>
    </xf>
    <xf numFmtId="10" fontId="19" fillId="12" borderId="29" xfId="2" applyNumberFormat="1" applyFont="1" applyFill="1" applyBorder="1" applyAlignment="1" applyProtection="1">
      <alignment horizontal="center" vertical="center" wrapText="1" shrinkToFit="1"/>
    </xf>
    <xf numFmtId="10" fontId="0" fillId="8" borderId="29" xfId="2" applyNumberFormat="1" applyFont="1" applyFill="1" applyBorder="1" applyAlignment="1" applyProtection="1">
      <alignment horizontal="center" vertical="center" wrapText="1" shrinkToFit="1"/>
    </xf>
    <xf numFmtId="166" fontId="23" fillId="11" borderId="14" xfId="1" applyNumberFormat="1" applyFont="1" applyFill="1" applyBorder="1" applyAlignment="1" applyProtection="1">
      <alignment horizontal="center" vertical="center" wrapText="1" shrinkToFit="1"/>
    </xf>
    <xf numFmtId="166" fontId="10" fillId="12" borderId="14" xfId="1" applyNumberFormat="1" applyFont="1" applyFill="1" applyBorder="1" applyAlignment="1" applyProtection="1">
      <alignment horizontal="center" vertical="center" wrapText="1" shrinkToFit="1"/>
    </xf>
    <xf numFmtId="166" fontId="23" fillId="11" borderId="20" xfId="1" applyNumberFormat="1" applyFont="1" applyFill="1" applyBorder="1" applyAlignment="1" applyProtection="1">
      <alignment horizontal="center" vertical="center" wrapText="1" shrinkToFit="1"/>
    </xf>
    <xf numFmtId="0" fontId="1" fillId="0" borderId="0" xfId="0" applyFont="1" applyAlignment="1">
      <alignment horizontal="center" vertical="center" wrapText="1" shrinkToFit="1"/>
    </xf>
    <xf numFmtId="0" fontId="1" fillId="2" borderId="2" xfId="0" applyFont="1" applyFill="1" applyBorder="1" applyAlignment="1">
      <alignment horizontal="center" vertical="center" wrapText="1" shrinkToFit="1"/>
    </xf>
    <xf numFmtId="165" fontId="6" fillId="12" borderId="7" xfId="1" applyNumberFormat="1" applyFont="1" applyFill="1" applyBorder="1" applyAlignment="1" applyProtection="1">
      <alignment horizontal="center" wrapText="1" shrinkToFit="1"/>
    </xf>
    <xf numFmtId="165" fontId="6" fillId="8" borderId="7" xfId="1" applyNumberFormat="1" applyFont="1" applyFill="1" applyBorder="1" applyAlignment="1" applyProtection="1">
      <alignment horizontal="center" wrapText="1" shrinkToFit="1"/>
    </xf>
    <xf numFmtId="1" fontId="0" fillId="3" borderId="7" xfId="0" applyNumberFormat="1" applyFill="1" applyBorder="1" applyAlignment="1">
      <alignment horizontal="center" vertical="center" wrapText="1" shrinkToFit="1"/>
    </xf>
    <xf numFmtId="165" fontId="0" fillId="3" borderId="7" xfId="0" applyNumberFormat="1" applyFill="1" applyBorder="1" applyAlignment="1">
      <alignment horizontal="center" vertical="center" wrapText="1" shrinkToFit="1"/>
    </xf>
    <xf numFmtId="165" fontId="0" fillId="12" borderId="7" xfId="0" applyNumberFormat="1" applyFill="1" applyBorder="1" applyAlignment="1">
      <alignment horizontal="center" vertical="center" wrapText="1" shrinkToFit="1"/>
    </xf>
    <xf numFmtId="1" fontId="6" fillId="3" borderId="7" xfId="0" applyNumberFormat="1" applyFont="1" applyFill="1" applyBorder="1" applyAlignment="1">
      <alignment horizontal="center" vertical="center" wrapText="1" shrinkToFit="1"/>
    </xf>
    <xf numFmtId="165" fontId="6" fillId="3" borderId="7" xfId="0" applyNumberFormat="1" applyFont="1" applyFill="1" applyBorder="1" applyAlignment="1">
      <alignment horizontal="center" vertical="center" wrapText="1" shrinkToFit="1"/>
    </xf>
    <xf numFmtId="165" fontId="6" fillId="12" borderId="7" xfId="0" applyNumberFormat="1" applyFont="1" applyFill="1" applyBorder="1" applyAlignment="1">
      <alignment horizontal="center" vertical="center" wrapText="1" shrinkToFit="1"/>
    </xf>
    <xf numFmtId="0" fontId="2" fillId="3" borderId="3" xfId="0" applyFont="1" applyFill="1" applyBorder="1" applyAlignment="1">
      <alignment vertical="center" wrapText="1" shrinkToFit="1"/>
    </xf>
    <xf numFmtId="0" fontId="0" fillId="3" borderId="14" xfId="0" applyFill="1" applyBorder="1" applyAlignment="1">
      <alignment vertical="center" wrapText="1" shrinkToFit="1"/>
    </xf>
    <xf numFmtId="0" fontId="0" fillId="0" borderId="0" xfId="0" applyAlignment="1">
      <alignment shrinkToFit="1"/>
    </xf>
    <xf numFmtId="0" fontId="12" fillId="8" borderId="31" xfId="0" applyFont="1" applyFill="1" applyBorder="1" applyAlignment="1">
      <alignment horizontal="center" vertical="center" wrapText="1" shrinkToFit="1"/>
    </xf>
    <xf numFmtId="0" fontId="12" fillId="8" borderId="4" xfId="0" applyFont="1" applyFill="1" applyBorder="1" applyAlignment="1">
      <alignment horizontal="center" vertical="center" wrapText="1" shrinkToFit="1"/>
    </xf>
    <xf numFmtId="0" fontId="12" fillId="8" borderId="32" xfId="0" applyFont="1" applyFill="1" applyBorder="1" applyAlignment="1">
      <alignment horizontal="center" vertical="center" wrapText="1" shrinkToFit="1"/>
    </xf>
    <xf numFmtId="0" fontId="12" fillId="6" borderId="0" xfId="0" applyFont="1" applyFill="1" applyAlignment="1">
      <alignment horizontal="center" vertical="center" wrapText="1" shrinkToFit="1"/>
    </xf>
    <xf numFmtId="0" fontId="1" fillId="3" borderId="10" xfId="0" applyFont="1" applyFill="1" applyBorder="1" applyAlignment="1">
      <alignment vertical="center" wrapText="1" shrinkToFit="1"/>
    </xf>
    <xf numFmtId="5" fontId="12" fillId="6" borderId="1" xfId="0" applyNumberFormat="1" applyFont="1" applyFill="1" applyBorder="1" applyAlignment="1">
      <alignment horizontal="center" vertical="center" wrapText="1" shrinkToFit="1"/>
    </xf>
    <xf numFmtId="0" fontId="12" fillId="6" borderId="12" xfId="0" applyFont="1" applyFill="1" applyBorder="1" applyAlignment="1">
      <alignment horizontal="center" vertical="center" wrapText="1" shrinkToFit="1"/>
    </xf>
    <xf numFmtId="0" fontId="12" fillId="6" borderId="22" xfId="0" applyFont="1" applyFill="1" applyBorder="1" applyAlignment="1">
      <alignment horizontal="center" vertical="center" wrapText="1" shrinkToFit="1"/>
    </xf>
    <xf numFmtId="0" fontId="27" fillId="8" borderId="0" xfId="0" applyFont="1" applyFill="1" applyAlignment="1">
      <alignment horizontal="left" vertical="center" wrapText="1" shrinkToFit="1"/>
    </xf>
    <xf numFmtId="0" fontId="28" fillId="8" borderId="0" xfId="0" applyFont="1" applyFill="1" applyAlignment="1">
      <alignment horizontal="center" vertical="center" wrapText="1" shrinkToFit="1"/>
    </xf>
    <xf numFmtId="0" fontId="12" fillId="8" borderId="0" xfId="0" applyFont="1" applyFill="1" applyAlignment="1">
      <alignment horizontal="center" vertical="center" wrapText="1" shrinkToFit="1"/>
    </xf>
    <xf numFmtId="0" fontId="12" fillId="8" borderId="15" xfId="0" applyFont="1" applyFill="1" applyBorder="1" applyAlignment="1">
      <alignment horizontal="center" vertical="center" wrapText="1" shrinkToFit="1"/>
    </xf>
    <xf numFmtId="0" fontId="12" fillId="8" borderId="30" xfId="0" applyFont="1" applyFill="1" applyBorder="1" applyAlignment="1">
      <alignment horizontal="center" vertical="center" wrapText="1" shrinkToFit="1"/>
    </xf>
    <xf numFmtId="0" fontId="12" fillId="8" borderId="33" xfId="0" applyFont="1" applyFill="1" applyBorder="1" applyAlignment="1">
      <alignment horizontal="center" vertical="center" wrapText="1" shrinkToFit="1"/>
    </xf>
    <xf numFmtId="0" fontId="12" fillId="6" borderId="23" xfId="0" applyFont="1" applyFill="1" applyBorder="1" applyAlignment="1">
      <alignment horizontal="center" vertical="center" wrapText="1" shrinkToFit="1"/>
    </xf>
    <xf numFmtId="0" fontId="12" fillId="6" borderId="24" xfId="0" applyFont="1" applyFill="1" applyBorder="1" applyAlignment="1">
      <alignment horizontal="center" vertical="center" wrapText="1" shrinkToFit="1"/>
    </xf>
    <xf numFmtId="0" fontId="3" fillId="0" borderId="0" xfId="0" applyFont="1" applyAlignment="1">
      <alignment horizontal="center" wrapText="1" shrinkToFit="1"/>
    </xf>
    <xf numFmtId="0" fontId="1" fillId="12" borderId="2" xfId="0" applyFont="1" applyFill="1" applyBorder="1" applyAlignment="1">
      <alignment horizontal="center" vertical="center" wrapText="1" shrinkToFit="1"/>
    </xf>
    <xf numFmtId="0" fontId="1" fillId="5" borderId="0" xfId="0" applyFont="1" applyFill="1" applyAlignment="1">
      <alignment horizontal="center" vertical="center" wrapText="1" shrinkToFit="1"/>
    </xf>
    <xf numFmtId="165" fontId="0" fillId="3" borderId="8" xfId="0" applyNumberFormat="1" applyFill="1" applyBorder="1" applyAlignment="1">
      <alignment vertical="center" wrapText="1" shrinkToFit="1"/>
    </xf>
    <xf numFmtId="165" fontId="0" fillId="12" borderId="8" xfId="0" applyNumberFormat="1" applyFill="1" applyBorder="1" applyAlignment="1">
      <alignment vertical="center" wrapText="1" shrinkToFit="1"/>
    </xf>
    <xf numFmtId="0" fontId="1" fillId="2" borderId="0" xfId="0" applyFont="1" applyFill="1" applyAlignment="1">
      <alignment vertical="center" wrapText="1" shrinkToFit="1"/>
    </xf>
    <xf numFmtId="0" fontId="25" fillId="0" borderId="0" xfId="0" applyFont="1" applyAlignment="1">
      <alignment vertical="center" wrapText="1" shrinkToFit="1"/>
    </xf>
    <xf numFmtId="0" fontId="0" fillId="0" borderId="41" xfId="0" applyBorder="1" applyAlignment="1">
      <alignment wrapText="1" shrinkToFit="1"/>
    </xf>
    <xf numFmtId="0" fontId="20" fillId="10" borderId="39" xfId="0" applyFont="1" applyFill="1" applyBorder="1" applyAlignment="1">
      <alignment wrapText="1" shrinkToFit="1"/>
    </xf>
    <xf numFmtId="0" fontId="21" fillId="10" borderId="40" xfId="0" applyFont="1" applyFill="1" applyBorder="1" applyAlignment="1">
      <alignment wrapText="1" shrinkToFit="1"/>
    </xf>
    <xf numFmtId="0" fontId="18" fillId="8" borderId="31" xfId="0" applyFont="1" applyFill="1" applyBorder="1" applyAlignment="1">
      <alignment horizontal="center" vertical="center" wrapText="1" shrinkToFit="1"/>
    </xf>
    <xf numFmtId="0" fontId="16" fillId="8" borderId="0" xfId="0" applyFont="1" applyFill="1" applyAlignment="1">
      <alignment vertical="center" wrapText="1" shrinkToFit="1"/>
    </xf>
    <xf numFmtId="0" fontId="17" fillId="8" borderId="0" xfId="0" applyFont="1" applyFill="1" applyAlignment="1">
      <alignment horizontal="center" vertical="center" wrapText="1" shrinkToFit="1"/>
    </xf>
    <xf numFmtId="0" fontId="17" fillId="8" borderId="32" xfId="0" applyFont="1" applyFill="1" applyBorder="1" applyAlignment="1">
      <alignment horizontal="center" vertical="center" wrapText="1" shrinkToFit="1"/>
    </xf>
    <xf numFmtId="0" fontId="12" fillId="2" borderId="0" xfId="0" applyFont="1" applyFill="1" applyAlignment="1">
      <alignment horizontal="center" vertical="center" wrapText="1" shrinkToFit="1"/>
    </xf>
    <xf numFmtId="165" fontId="6" fillId="5" borderId="7" xfId="1" applyNumberFormat="1" applyFont="1" applyFill="1" applyBorder="1" applyAlignment="1" applyProtection="1">
      <alignment horizontal="center" wrapText="1" shrinkToFit="1"/>
      <protection locked="0"/>
    </xf>
    <xf numFmtId="10" fontId="0" fillId="5" borderId="29" xfId="2" applyNumberFormat="1" applyFont="1" applyFill="1" applyBorder="1" applyAlignment="1" applyProtection="1">
      <alignment horizontal="center" vertical="center" wrapText="1" shrinkToFit="1"/>
      <protection locked="0"/>
    </xf>
    <xf numFmtId="0" fontId="30" fillId="0" borderId="6" xfId="0" applyFont="1" applyBorder="1" applyAlignment="1" applyProtection="1">
      <alignment wrapText="1" shrinkToFit="1"/>
      <protection locked="0"/>
    </xf>
    <xf numFmtId="1" fontId="31" fillId="0" borderId="59" xfId="0" applyNumberFormat="1" applyFont="1" applyBorder="1" applyAlignment="1" applyProtection="1">
      <alignment horizontal="center" wrapText="1" shrinkToFit="1"/>
      <protection locked="0"/>
    </xf>
    <xf numFmtId="165" fontId="31" fillId="0" borderId="7" xfId="1" applyNumberFormat="1" applyFont="1" applyBorder="1" applyAlignment="1" applyProtection="1">
      <alignment horizontal="center" wrapText="1" shrinkToFit="1"/>
      <protection locked="0"/>
    </xf>
    <xf numFmtId="0" fontId="30" fillId="0" borderId="33" xfId="0" applyFont="1" applyBorder="1" applyAlignment="1" applyProtection="1">
      <alignment wrapText="1" shrinkToFit="1"/>
      <protection locked="0"/>
    </xf>
    <xf numFmtId="1" fontId="31" fillId="0" borderId="52" xfId="0" applyNumberFormat="1" applyFont="1" applyBorder="1" applyAlignment="1" applyProtection="1">
      <alignment horizontal="center" wrapText="1" shrinkToFit="1"/>
      <protection locked="0"/>
    </xf>
    <xf numFmtId="165" fontId="31" fillId="0" borderId="20" xfId="1" applyNumberFormat="1" applyFont="1" applyBorder="1" applyAlignment="1" applyProtection="1">
      <alignment horizontal="center" wrapText="1" shrinkToFit="1"/>
      <protection locked="0"/>
    </xf>
    <xf numFmtId="0" fontId="2" fillId="0" borderId="11" xfId="0" applyFont="1" applyBorder="1" applyAlignment="1" applyProtection="1">
      <alignment vertical="center" wrapText="1" shrinkToFit="1"/>
      <protection locked="0"/>
    </xf>
    <xf numFmtId="0" fontId="2" fillId="0" borderId="6" xfId="0" applyFont="1" applyBorder="1" applyAlignment="1" applyProtection="1">
      <alignment vertical="center" wrapText="1" shrinkToFit="1"/>
      <protection locked="0"/>
    </xf>
    <xf numFmtId="0" fontId="2" fillId="0" borderId="11" xfId="0" applyFont="1" applyBorder="1" applyAlignment="1">
      <alignment vertical="center" wrapText="1" shrinkToFit="1"/>
    </xf>
    <xf numFmtId="0" fontId="2" fillId="0" borderId="6" xfId="0" applyFont="1" applyBorder="1" applyAlignment="1">
      <alignment vertical="center" wrapText="1" shrinkToFit="1"/>
    </xf>
    <xf numFmtId="0" fontId="14" fillId="7" borderId="5" xfId="0" applyFont="1" applyFill="1" applyBorder="1" applyAlignment="1">
      <alignment horizontal="center" wrapText="1" shrinkToFit="1"/>
    </xf>
    <xf numFmtId="0" fontId="14" fillId="7" borderId="13" xfId="0" applyFont="1" applyFill="1" applyBorder="1" applyAlignment="1">
      <alignment horizontal="center" wrapText="1" shrinkToFit="1"/>
    </xf>
    <xf numFmtId="0" fontId="14" fillId="7" borderId="6" xfId="0" applyFont="1" applyFill="1" applyBorder="1" applyAlignment="1">
      <alignment horizontal="center" wrapText="1" shrinkToFit="1"/>
    </xf>
    <xf numFmtId="0" fontId="1" fillId="3" borderId="11" xfId="0" applyFont="1" applyFill="1" applyBorder="1" applyAlignment="1">
      <alignment vertical="center" wrapText="1" shrinkToFit="1"/>
    </xf>
    <xf numFmtId="0" fontId="1" fillId="3" borderId="6" xfId="0" applyFont="1" applyFill="1" applyBorder="1" applyAlignment="1">
      <alignment vertical="center" wrapText="1" shrinkToFit="1"/>
    </xf>
    <xf numFmtId="0" fontId="1" fillId="2" borderId="1" xfId="0" applyFont="1" applyFill="1" applyBorder="1" applyAlignment="1">
      <alignment horizontal="center" vertical="center" wrapText="1" shrinkToFit="1"/>
    </xf>
    <xf numFmtId="0" fontId="1" fillId="2" borderId="2" xfId="0" applyFont="1" applyFill="1" applyBorder="1" applyAlignment="1">
      <alignment horizontal="center" vertical="center" wrapText="1" shrinkToFit="1"/>
    </xf>
    <xf numFmtId="0" fontId="1" fillId="3" borderId="45" xfId="0" applyFont="1" applyFill="1" applyBorder="1" applyAlignment="1">
      <alignment vertical="center" wrapText="1" shrinkToFit="1"/>
    </xf>
    <xf numFmtId="0" fontId="1" fillId="3" borderId="21" xfId="0" applyFont="1" applyFill="1" applyBorder="1" applyAlignment="1">
      <alignment vertical="center" wrapText="1" shrinkToFit="1"/>
    </xf>
    <xf numFmtId="0" fontId="8" fillId="9" borderId="1" xfId="0" applyFont="1" applyFill="1" applyBorder="1" applyAlignment="1">
      <alignment horizontal="center" vertical="center" wrapText="1" shrinkToFit="1"/>
    </xf>
    <xf numFmtId="0" fontId="8" fillId="9" borderId="17" xfId="0" applyFont="1" applyFill="1" applyBorder="1" applyAlignment="1">
      <alignment horizontal="center" vertical="center" wrapText="1" shrinkToFit="1"/>
    </xf>
    <xf numFmtId="0" fontId="8" fillId="9" borderId="2" xfId="0" applyFont="1" applyFill="1" applyBorder="1" applyAlignment="1">
      <alignment horizontal="center" vertical="center" wrapText="1" shrinkToFit="1"/>
    </xf>
    <xf numFmtId="0" fontId="2" fillId="10" borderId="1" xfId="0" applyFont="1" applyFill="1" applyBorder="1" applyAlignment="1">
      <alignment horizontal="center" vertical="center" wrapText="1" shrinkToFit="1"/>
    </xf>
    <xf numFmtId="0" fontId="2" fillId="10" borderId="17" xfId="0" applyFont="1" applyFill="1" applyBorder="1" applyAlignment="1">
      <alignment horizontal="center" vertical="center" wrapText="1" shrinkToFit="1"/>
    </xf>
    <xf numFmtId="0" fontId="2" fillId="10" borderId="2" xfId="0" applyFont="1" applyFill="1" applyBorder="1" applyAlignment="1">
      <alignment horizontal="center" vertical="center" wrapText="1" shrinkToFit="1"/>
    </xf>
    <xf numFmtId="0" fontId="12" fillId="8" borderId="26" xfId="0" applyFont="1" applyFill="1" applyBorder="1" applyAlignment="1">
      <alignment horizontal="center" vertical="center" wrapText="1" shrinkToFit="1"/>
    </xf>
    <xf numFmtId="0" fontId="12" fillId="8" borderId="19" xfId="0" applyFont="1" applyFill="1" applyBorder="1" applyAlignment="1">
      <alignment horizontal="center" vertical="center" wrapText="1" shrinkToFit="1"/>
    </xf>
    <xf numFmtId="0" fontId="12" fillId="8" borderId="38" xfId="0" applyFont="1" applyFill="1" applyBorder="1" applyAlignment="1">
      <alignment horizontal="center" vertical="center" wrapText="1" shrinkToFit="1"/>
    </xf>
    <xf numFmtId="0" fontId="12" fillId="5" borderId="35" xfId="0" applyFont="1" applyFill="1" applyBorder="1" applyAlignment="1" applyProtection="1">
      <alignment horizontal="center" vertical="center" wrapText="1" shrinkToFit="1"/>
      <protection locked="0"/>
    </xf>
    <xf numFmtId="0" fontId="12" fillId="5" borderId="36" xfId="0" applyFont="1" applyFill="1" applyBorder="1" applyAlignment="1" applyProtection="1">
      <alignment horizontal="center" vertical="center" wrapText="1" shrinkToFit="1"/>
      <protection locked="0"/>
    </xf>
    <xf numFmtId="0" fontId="12" fillId="5" borderId="37" xfId="0" applyFont="1" applyFill="1" applyBorder="1" applyAlignment="1" applyProtection="1">
      <alignment horizontal="center" vertical="center" wrapText="1" shrinkToFit="1"/>
      <protection locked="0"/>
    </xf>
    <xf numFmtId="0" fontId="1" fillId="7" borderId="35" xfId="0" applyFont="1" applyFill="1" applyBorder="1" applyAlignment="1">
      <alignment horizontal="center" vertical="center" wrapText="1" shrinkToFit="1"/>
    </xf>
    <xf numFmtId="0" fontId="1" fillId="7" borderId="36" xfId="0" applyFont="1" applyFill="1" applyBorder="1" applyAlignment="1">
      <alignment horizontal="center" vertical="center" wrapText="1" shrinkToFit="1"/>
    </xf>
    <xf numFmtId="0" fontId="1" fillId="7" borderId="37" xfId="0" applyFont="1" applyFill="1" applyBorder="1" applyAlignment="1">
      <alignment horizontal="center" vertical="center" wrapText="1" shrinkToFit="1"/>
    </xf>
    <xf numFmtId="0" fontId="8" fillId="9" borderId="45" xfId="0" applyFont="1" applyFill="1" applyBorder="1" applyAlignment="1">
      <alignment horizontal="center" vertical="center" wrapText="1" shrinkToFit="1"/>
    </xf>
    <xf numFmtId="0" fontId="8" fillId="9" borderId="46" xfId="0" applyFont="1" applyFill="1" applyBorder="1" applyAlignment="1">
      <alignment horizontal="center" vertical="center" wrapText="1" shrinkToFit="1"/>
    </xf>
    <xf numFmtId="0" fontId="8" fillId="9" borderId="47" xfId="0" applyFont="1" applyFill="1" applyBorder="1" applyAlignment="1">
      <alignment horizontal="center" vertical="center" wrapText="1" shrinkToFit="1"/>
    </xf>
    <xf numFmtId="0" fontId="2" fillId="0" borderId="11" xfId="0" applyFont="1" applyBorder="1" applyAlignment="1">
      <alignment horizontal="left" vertical="center" wrapText="1" shrinkToFit="1"/>
    </xf>
    <xf numFmtId="0" fontId="2" fillId="0" borderId="6" xfId="0" applyFont="1" applyBorder="1" applyAlignment="1">
      <alignment horizontal="left" vertical="center" wrapText="1" shrinkToFit="1"/>
    </xf>
    <xf numFmtId="0" fontId="15" fillId="6" borderId="1" xfId="0" applyFont="1" applyFill="1" applyBorder="1" applyAlignment="1">
      <alignment horizontal="center" wrapText="1" shrinkToFit="1"/>
    </xf>
    <xf numFmtId="0" fontId="15" fillId="6" borderId="17" xfId="0" applyFont="1" applyFill="1" applyBorder="1" applyAlignment="1">
      <alignment horizontal="center" wrapText="1" shrinkToFit="1"/>
    </xf>
    <xf numFmtId="0" fontId="15" fillId="6" borderId="2" xfId="0" applyFont="1" applyFill="1" applyBorder="1" applyAlignment="1">
      <alignment horizontal="center" wrapText="1" shrinkToFit="1"/>
    </xf>
    <xf numFmtId="0" fontId="12" fillId="6" borderId="53" xfId="0" applyFont="1" applyFill="1" applyBorder="1" applyAlignment="1">
      <alignment horizontal="center" vertical="center" wrapText="1" shrinkToFit="1"/>
    </xf>
    <xf numFmtId="0" fontId="12" fillId="6" borderId="13" xfId="0" applyFont="1" applyFill="1" applyBorder="1" applyAlignment="1">
      <alignment horizontal="center" vertical="center" wrapText="1" shrinkToFit="1"/>
    </xf>
    <xf numFmtId="0" fontId="12" fillId="6" borderId="6" xfId="0" applyFont="1" applyFill="1" applyBorder="1" applyAlignment="1">
      <alignment horizontal="center" vertical="center" wrapText="1" shrinkToFit="1"/>
    </xf>
    <xf numFmtId="0" fontId="10" fillId="6" borderId="51" xfId="0" applyFont="1" applyFill="1" applyBorder="1" applyAlignment="1">
      <alignment horizontal="left" vertical="center" wrapText="1" shrinkToFit="1"/>
    </xf>
    <xf numFmtId="0" fontId="10" fillId="6" borderId="30" xfId="0" applyFont="1" applyFill="1" applyBorder="1" applyAlignment="1">
      <alignment horizontal="left" vertical="center" wrapText="1" shrinkToFit="1"/>
    </xf>
    <xf numFmtId="0" fontId="10" fillId="6" borderId="52" xfId="0" applyFont="1" applyFill="1" applyBorder="1" applyAlignment="1">
      <alignment horizontal="left" vertical="center" wrapText="1" shrinkToFit="1"/>
    </xf>
    <xf numFmtId="0" fontId="10" fillId="6" borderId="12" xfId="0" applyFont="1" applyFill="1" applyBorder="1" applyAlignment="1">
      <alignment vertical="center" wrapText="1" shrinkToFit="1"/>
    </xf>
    <xf numFmtId="0" fontId="10" fillId="6" borderId="0" xfId="0" applyFont="1" applyFill="1" applyAlignment="1">
      <alignment vertical="center" wrapText="1" shrinkToFit="1"/>
    </xf>
    <xf numFmtId="0" fontId="10" fillId="6" borderId="22" xfId="0" applyFont="1" applyFill="1" applyBorder="1" applyAlignment="1">
      <alignment vertical="center" wrapText="1" shrinkToFit="1"/>
    </xf>
    <xf numFmtId="0" fontId="10" fillId="2" borderId="12" xfId="0" applyFont="1" applyFill="1" applyBorder="1" applyAlignment="1">
      <alignment wrapText="1" shrinkToFit="1"/>
    </xf>
    <xf numFmtId="0" fontId="10" fillId="2" borderId="0" xfId="0" applyFont="1" applyFill="1" applyAlignment="1">
      <alignment wrapText="1" shrinkToFit="1"/>
    </xf>
    <xf numFmtId="0" fontId="10" fillId="2" borderId="22" xfId="0" applyFont="1" applyFill="1" applyBorder="1" applyAlignment="1">
      <alignment wrapText="1" shrinkToFit="1"/>
    </xf>
    <xf numFmtId="0" fontId="12" fillId="7" borderId="48" xfId="0" applyFont="1" applyFill="1" applyBorder="1" applyAlignment="1">
      <alignment horizontal="center" vertical="center" wrapText="1" shrinkToFit="1"/>
    </xf>
    <xf numFmtId="0" fontId="12" fillId="7" borderId="49" xfId="0" applyFont="1" applyFill="1" applyBorder="1" applyAlignment="1">
      <alignment horizontal="center" vertical="center" wrapText="1" shrinkToFit="1"/>
    </xf>
    <xf numFmtId="0" fontId="12" fillId="7" borderId="50" xfId="0" applyFont="1" applyFill="1" applyBorder="1" applyAlignment="1">
      <alignment horizontal="center" vertical="center" wrapText="1" shrinkToFit="1"/>
    </xf>
    <xf numFmtId="0" fontId="9" fillId="6" borderId="12" xfId="0" applyFont="1" applyFill="1" applyBorder="1" applyAlignment="1">
      <alignment vertical="center" wrapText="1" shrinkToFit="1"/>
    </xf>
    <xf numFmtId="0" fontId="9" fillId="6" borderId="0" xfId="0" applyFont="1" applyFill="1" applyAlignment="1">
      <alignment vertical="center" wrapText="1" shrinkToFit="1"/>
    </xf>
    <xf numFmtId="0" fontId="9" fillId="6" borderId="22" xfId="0" applyFont="1" applyFill="1" applyBorder="1" applyAlignment="1">
      <alignment vertical="center" wrapText="1" shrinkToFit="1"/>
    </xf>
    <xf numFmtId="0" fontId="9" fillId="6" borderId="12" xfId="0" applyFont="1" applyFill="1" applyBorder="1" applyAlignment="1">
      <alignment vertical="top" wrapText="1" shrinkToFit="1"/>
    </xf>
    <xf numFmtId="0" fontId="9" fillId="6" borderId="0" xfId="0" applyFont="1" applyFill="1" applyAlignment="1">
      <alignment vertical="top" wrapText="1" shrinkToFit="1"/>
    </xf>
    <xf numFmtId="0" fontId="9" fillId="6" borderId="22" xfId="0" applyFont="1" applyFill="1" applyBorder="1" applyAlignment="1">
      <alignment vertical="top" wrapText="1" shrinkToFit="1"/>
    </xf>
    <xf numFmtId="0" fontId="10" fillId="6" borderId="16" xfId="0" applyFont="1" applyFill="1" applyBorder="1" applyAlignment="1">
      <alignment vertical="top" wrapText="1" shrinkToFit="1"/>
    </xf>
    <xf numFmtId="0" fontId="10" fillId="6" borderId="4" xfId="0" applyFont="1" applyFill="1" applyBorder="1" applyAlignment="1">
      <alignment vertical="top" wrapText="1" shrinkToFit="1"/>
    </xf>
    <xf numFmtId="0" fontId="10" fillId="6" borderId="18" xfId="0" applyFont="1" applyFill="1" applyBorder="1" applyAlignment="1">
      <alignment vertical="top" wrapText="1" shrinkToFit="1"/>
    </xf>
    <xf numFmtId="0" fontId="10" fillId="2" borderId="12" xfId="0" applyFont="1" applyFill="1" applyBorder="1" applyAlignment="1">
      <alignment vertical="center" wrapText="1" shrinkToFit="1"/>
    </xf>
    <xf numFmtId="0" fontId="10" fillId="2" borderId="0" xfId="0" applyFont="1" applyFill="1" applyAlignment="1">
      <alignment vertical="center" wrapText="1" shrinkToFit="1"/>
    </xf>
    <xf numFmtId="0" fontId="10" fillId="2" borderId="22" xfId="0" applyFont="1" applyFill="1" applyBorder="1" applyAlignment="1">
      <alignment vertical="center" wrapText="1" shrinkToFit="1"/>
    </xf>
    <xf numFmtId="0" fontId="9" fillId="6" borderId="12" xfId="0" applyFont="1" applyFill="1" applyBorder="1" applyAlignment="1">
      <alignment horizontal="left" vertical="top" wrapText="1" shrinkToFit="1"/>
    </xf>
    <xf numFmtId="0" fontId="9" fillId="6" borderId="0" xfId="0" applyFont="1" applyFill="1" applyAlignment="1">
      <alignment horizontal="left" vertical="top" wrapText="1" shrinkToFit="1"/>
    </xf>
    <xf numFmtId="0" fontId="9" fillId="6" borderId="22" xfId="0" applyFont="1" applyFill="1" applyBorder="1" applyAlignment="1">
      <alignment horizontal="left" vertical="top" wrapText="1" shrinkToFit="1"/>
    </xf>
    <xf numFmtId="0" fontId="10" fillId="2" borderId="12" xfId="0" applyFont="1" applyFill="1" applyBorder="1" applyAlignment="1">
      <alignment horizontal="left" vertical="center" wrapText="1" shrinkToFit="1"/>
    </xf>
    <xf numFmtId="0" fontId="10" fillId="2" borderId="0" xfId="0" applyFont="1" applyFill="1" applyAlignment="1">
      <alignment horizontal="left" vertical="center" wrapText="1" shrinkToFit="1"/>
    </xf>
    <xf numFmtId="0" fontId="10" fillId="2" borderId="22" xfId="0" applyFont="1" applyFill="1" applyBorder="1" applyAlignment="1">
      <alignment horizontal="left" vertical="center" wrapText="1" shrinkToFit="1"/>
    </xf>
    <xf numFmtId="0" fontId="0" fillId="0" borderId="12" xfId="0" applyBorder="1" applyAlignment="1">
      <alignment horizontal="left" wrapText="1" shrinkToFit="1"/>
    </xf>
    <xf numFmtId="0" fontId="0" fillId="0" borderId="0" xfId="0" applyAlignment="1">
      <alignment horizontal="left" wrapText="1" shrinkToFit="1"/>
    </xf>
    <xf numFmtId="0" fontId="2" fillId="0" borderId="48" xfId="0" applyFont="1" applyBorder="1" applyAlignment="1" applyProtection="1">
      <alignment vertical="center" wrapText="1" shrinkToFit="1"/>
      <protection locked="0"/>
    </xf>
    <xf numFmtId="0" fontId="2" fillId="0" borderId="54" xfId="0" applyFont="1" applyBorder="1" applyAlignment="1" applyProtection="1">
      <alignment vertical="center" wrapText="1" shrinkToFit="1"/>
      <protection locked="0"/>
    </xf>
    <xf numFmtId="0" fontId="2" fillId="0" borderId="45" xfId="0" applyFont="1" applyBorder="1" applyAlignment="1">
      <alignment vertical="center" wrapText="1" shrinkToFit="1"/>
    </xf>
    <xf numFmtId="0" fontId="2" fillId="0" borderId="21" xfId="0" applyFont="1" applyBorder="1" applyAlignment="1">
      <alignment vertical="center" wrapText="1" shrinkToFit="1"/>
    </xf>
    <xf numFmtId="0" fontId="1" fillId="2" borderId="1" xfId="0" applyFont="1" applyFill="1" applyBorder="1" applyAlignment="1">
      <alignment horizontal="right" vertical="center" wrapText="1" shrinkToFit="1"/>
    </xf>
    <xf numFmtId="0" fontId="1" fillId="2" borderId="17" xfId="0" applyFont="1" applyFill="1" applyBorder="1" applyAlignment="1">
      <alignment horizontal="right" vertical="center" wrapText="1" shrinkToFit="1"/>
    </xf>
    <xf numFmtId="0" fontId="1" fillId="2" borderId="2" xfId="0" applyFont="1" applyFill="1" applyBorder="1" applyAlignment="1">
      <alignment horizontal="right" vertical="center" wrapText="1" shrinkToFit="1"/>
    </xf>
    <xf numFmtId="0" fontId="22" fillId="11" borderId="42" xfId="0" applyFont="1" applyFill="1" applyBorder="1" applyAlignment="1">
      <alignment horizontal="right" wrapText="1" shrinkToFit="1"/>
    </xf>
    <xf numFmtId="0" fontId="22" fillId="11" borderId="43" xfId="0" applyFont="1" applyFill="1" applyBorder="1" applyAlignment="1">
      <alignment horizontal="right" wrapText="1" shrinkToFit="1"/>
    </xf>
    <xf numFmtId="0" fontId="22" fillId="11" borderId="44" xfId="0" applyFont="1" applyFill="1" applyBorder="1" applyAlignment="1">
      <alignment horizontal="right" wrapText="1" shrinkToFit="1"/>
    </xf>
    <xf numFmtId="0" fontId="1" fillId="2" borderId="56" xfId="0" applyFont="1" applyFill="1" applyBorder="1" applyAlignment="1">
      <alignment horizontal="right" vertical="center" wrapText="1" shrinkToFit="1"/>
    </xf>
    <xf numFmtId="0" fontId="1" fillId="2" borderId="19" xfId="0" applyFont="1" applyFill="1" applyBorder="1" applyAlignment="1">
      <alignment horizontal="right" vertical="center" wrapText="1" shrinkToFit="1"/>
    </xf>
    <xf numFmtId="0" fontId="1" fillId="2" borderId="57" xfId="0" applyFont="1" applyFill="1" applyBorder="1" applyAlignment="1">
      <alignment horizontal="right" vertical="center" wrapText="1" shrinkToFit="1"/>
    </xf>
    <xf numFmtId="0" fontId="24" fillId="0" borderId="12" xfId="0" applyFont="1" applyBorder="1" applyAlignment="1">
      <alignment horizontal="right" wrapText="1" shrinkToFit="1"/>
    </xf>
    <xf numFmtId="0" fontId="24" fillId="0" borderId="0" xfId="0" applyFont="1" applyAlignment="1">
      <alignment horizontal="right" wrapText="1" shrinkToFit="1"/>
    </xf>
    <xf numFmtId="0" fontId="24" fillId="0" borderId="32" xfId="0" applyFont="1" applyBorder="1" applyAlignment="1">
      <alignment horizontal="right" wrapText="1" shrinkToFit="1"/>
    </xf>
    <xf numFmtId="0" fontId="22" fillId="11" borderId="12" xfId="0" applyFont="1" applyFill="1" applyBorder="1" applyAlignment="1">
      <alignment horizontal="right" vertical="center" wrapText="1" shrinkToFit="1"/>
    </xf>
    <xf numFmtId="0" fontId="22" fillId="11" borderId="0" xfId="0" applyFont="1" applyFill="1" applyAlignment="1">
      <alignment horizontal="right" vertical="center" wrapText="1" shrinkToFit="1"/>
    </xf>
    <xf numFmtId="0" fontId="22" fillId="11" borderId="32" xfId="0" applyFont="1" applyFill="1" applyBorder="1" applyAlignment="1">
      <alignment horizontal="right" vertical="center" wrapText="1" shrinkToFit="1"/>
    </xf>
    <xf numFmtId="0" fontId="22" fillId="11" borderId="1" xfId="0" applyFont="1" applyFill="1" applyBorder="1" applyAlignment="1">
      <alignment horizontal="center" wrapText="1" shrinkToFit="1"/>
    </xf>
    <xf numFmtId="0" fontId="22" fillId="11" borderId="55" xfId="0" applyFont="1" applyFill="1" applyBorder="1" applyAlignment="1">
      <alignment horizontal="center" wrapText="1" shrinkToFit="1"/>
    </xf>
    <xf numFmtId="0" fontId="0" fillId="0" borderId="45" xfId="0" applyBorder="1" applyAlignment="1">
      <alignment horizontal="left" wrapText="1" shrinkToFit="1"/>
    </xf>
    <xf numFmtId="0" fontId="0" fillId="0" borderId="21" xfId="0" applyBorder="1" applyAlignment="1">
      <alignment horizontal="left" wrapText="1" shrinkToFit="1"/>
    </xf>
    <xf numFmtId="0" fontId="0" fillId="0" borderId="11" xfId="0" applyBorder="1" applyAlignment="1">
      <alignment horizontal="left" wrapText="1" shrinkToFit="1"/>
    </xf>
    <xf numFmtId="0" fontId="0" fillId="0" borderId="6" xfId="0" applyBorder="1" applyAlignment="1">
      <alignment horizontal="left" wrapText="1" shrinkToFit="1"/>
    </xf>
    <xf numFmtId="0" fontId="22" fillId="11" borderId="1" xfId="0" applyFont="1" applyFill="1" applyBorder="1" applyAlignment="1">
      <alignment horizontal="right" wrapText="1" shrinkToFit="1"/>
    </xf>
    <xf numFmtId="0" fontId="22" fillId="11" borderId="55" xfId="0" applyFont="1" applyFill="1" applyBorder="1" applyAlignment="1">
      <alignment horizontal="right" wrapText="1" shrinkToFit="1"/>
    </xf>
    <xf numFmtId="0" fontId="0" fillId="0" borderId="48" xfId="0" applyBorder="1" applyAlignment="1">
      <alignment horizontal="left" wrapText="1" shrinkToFit="1"/>
    </xf>
    <xf numFmtId="0" fontId="0" fillId="0" borderId="54" xfId="0" applyBorder="1" applyAlignment="1">
      <alignment horizontal="left" wrapText="1" shrinkToFit="1"/>
    </xf>
    <xf numFmtId="0" fontId="0" fillId="0" borderId="12" xfId="0" applyBorder="1" applyAlignment="1">
      <alignment horizontal="left" vertical="center" wrapText="1" shrinkToFit="1"/>
    </xf>
    <xf numFmtId="0" fontId="0" fillId="0" borderId="0" xfId="0" applyAlignment="1">
      <alignment horizontal="left" vertical="center" wrapText="1" shrinkToFit="1"/>
    </xf>
    <xf numFmtId="0" fontId="13" fillId="7" borderId="5" xfId="0" applyFont="1" applyFill="1" applyBorder="1" applyAlignment="1">
      <alignment horizontal="center" wrapText="1" shrinkToFit="1"/>
    </xf>
    <xf numFmtId="0" fontId="13" fillId="7" borderId="13" xfId="0" applyFont="1" applyFill="1" applyBorder="1" applyAlignment="1">
      <alignment horizontal="center" wrapText="1" shrinkToFit="1"/>
    </xf>
    <xf numFmtId="0" fontId="13" fillId="7" borderId="6" xfId="0" applyFont="1" applyFill="1" applyBorder="1" applyAlignment="1">
      <alignment horizontal="center" wrapText="1" shrinkToFit="1"/>
    </xf>
    <xf numFmtId="164" fontId="4" fillId="0" borderId="0" xfId="0" applyNumberFormat="1" applyFont="1" applyAlignment="1">
      <alignment horizontal="left" wrapText="1" shrinkToFit="1"/>
    </xf>
    <xf numFmtId="0" fontId="29" fillId="0" borderId="11" xfId="0" applyFont="1" applyBorder="1" applyAlignment="1" applyProtection="1">
      <alignment vertical="center" wrapText="1" shrinkToFit="1"/>
      <protection locked="0"/>
    </xf>
    <xf numFmtId="0" fontId="29" fillId="0" borderId="58" xfId="0" applyFont="1" applyBorder="1" applyAlignment="1" applyProtection="1">
      <alignment vertical="center" wrapText="1" shrinkToFit="1"/>
      <protection locked="0"/>
    </xf>
  </cellXfs>
  <cellStyles count="3">
    <cellStyle name="Currency" xfId="1" builtinId="4"/>
    <cellStyle name="Normal" xfId="0" builtinId="0"/>
    <cellStyle name="Percent" xfId="2" builtinId="5"/>
  </cellStyles>
  <dxfs count="17">
    <dxf>
      <font>
        <b/>
        <i val="0"/>
        <color rgb="FFFF0000"/>
      </font>
      <fill>
        <patternFill>
          <bgColor theme="5" tint="0.79998168889431442"/>
        </patternFill>
      </fill>
      <border>
        <left style="thin">
          <color auto="1"/>
        </left>
        <right style="thin">
          <color auto="1"/>
        </right>
        <top style="thin">
          <color auto="1"/>
        </top>
        <bottom style="thin">
          <color auto="1"/>
        </bottom>
      </border>
    </dxf>
    <dxf>
      <font>
        <b/>
        <i val="0"/>
        <color rgb="FFFF0000"/>
      </font>
      <fill>
        <patternFill>
          <bgColor theme="5" tint="0.79998168889431442"/>
        </patternFill>
      </fill>
    </dxf>
    <dxf>
      <font>
        <b/>
        <i val="0"/>
        <color rgb="FFFF0000"/>
      </font>
      <fill>
        <patternFill>
          <bgColor theme="5" tint="0.79998168889431442"/>
        </patternFill>
      </fill>
      <border>
        <left style="thin">
          <color auto="1"/>
        </left>
        <right style="thin">
          <color auto="1"/>
        </right>
        <top style="thin">
          <color auto="1"/>
        </top>
        <bottom style="thin">
          <color auto="1"/>
        </bottom>
      </border>
    </dxf>
    <dxf>
      <font>
        <b/>
        <i val="0"/>
        <color rgb="FFFF0000"/>
      </font>
      <fill>
        <patternFill>
          <bgColor theme="5" tint="0.79998168889431442"/>
        </patternFill>
      </fill>
      <border>
        <left style="thin">
          <color auto="1"/>
        </left>
        <right style="thin">
          <color auto="1"/>
        </right>
        <top style="thin">
          <color auto="1"/>
        </top>
        <bottom style="thin">
          <color auto="1"/>
        </bottom>
      </border>
    </dxf>
    <dxf>
      <font>
        <b/>
        <i val="0"/>
        <color rgb="FFFF0000"/>
      </font>
      <fill>
        <patternFill>
          <bgColor theme="5" tint="0.79998168889431442"/>
        </patternFill>
      </fill>
      <border>
        <left style="thin">
          <color auto="1"/>
        </left>
        <right style="thin">
          <color auto="1"/>
        </right>
        <top style="thin">
          <color auto="1"/>
        </top>
        <bottom style="thin">
          <color auto="1"/>
        </bottom>
      </border>
    </dxf>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border>
        <left style="thin">
          <color auto="1"/>
        </left>
        <right style="thin">
          <color auto="1"/>
        </right>
        <top style="thin">
          <color auto="1"/>
        </top>
        <bottom style="thin">
          <color auto="1"/>
        </bottom>
      </border>
    </dxf>
    <dxf>
      <font>
        <b/>
        <i val="0"/>
        <color rgb="FFFF0000"/>
      </font>
      <fill>
        <patternFill>
          <bgColor theme="5" tint="0.79998168889431442"/>
        </patternFill>
      </fill>
      <border>
        <left style="thin">
          <color auto="1"/>
        </left>
        <right style="thin">
          <color auto="1"/>
        </right>
        <top style="thin">
          <color auto="1"/>
        </top>
        <bottom style="thin">
          <color auto="1"/>
        </bottom>
        <vertical/>
        <horizontal/>
      </border>
    </dxf>
    <dxf>
      <font>
        <b/>
        <i val="0"/>
        <color rgb="FFFF0000"/>
      </font>
      <fill>
        <patternFill>
          <bgColor theme="5" tint="0.79998168889431442"/>
        </patternFill>
      </fill>
      <border>
        <left style="thin">
          <color auto="1"/>
        </left>
        <right style="thin">
          <color auto="1"/>
        </right>
        <top style="thin">
          <color auto="1"/>
        </top>
        <bottom style="thin">
          <color auto="1"/>
        </bottom>
      </border>
    </dxf>
    <dxf>
      <font>
        <b/>
        <i val="0"/>
        <color rgb="FFFF0000"/>
      </font>
      <fill>
        <patternFill>
          <bgColor theme="5" tint="0.79998168889431442"/>
        </patternFill>
      </fill>
      <border>
        <left style="thin">
          <color auto="1"/>
        </left>
        <right style="thin">
          <color auto="1"/>
        </right>
        <top style="thin">
          <color auto="1"/>
        </top>
        <bottom style="thin">
          <color auto="1"/>
        </bottom>
      </border>
    </dxf>
    <dxf>
      <font>
        <b/>
        <i val="0"/>
        <color rgb="FFFF0000"/>
      </font>
      <fill>
        <patternFill>
          <bgColor theme="5" tint="0.79998168889431442"/>
        </patternFill>
      </fill>
      <border>
        <left style="thin">
          <color auto="1"/>
        </left>
        <right style="thin">
          <color auto="1"/>
        </right>
        <top style="thin">
          <color auto="1"/>
        </top>
        <bottom style="thin">
          <color auto="1"/>
        </bottom>
      </border>
    </dxf>
    <dxf>
      <font>
        <b/>
        <i val="0"/>
        <color rgb="FFFF0000"/>
      </font>
      <fill>
        <patternFill>
          <bgColor theme="5" tint="0.79998168889431442"/>
        </patternFill>
      </fill>
      <border>
        <left style="thin">
          <color auto="1"/>
        </left>
        <right style="thin">
          <color auto="1"/>
        </right>
        <top style="thin">
          <color auto="1"/>
        </top>
        <bottom style="thin">
          <color auto="1"/>
        </bottom>
      </border>
    </dxf>
    <dxf>
      <font>
        <b/>
        <i val="0"/>
        <color theme="0"/>
      </font>
      <fill>
        <patternFill>
          <bgColor rgb="FF92D050"/>
        </patternFill>
      </fill>
    </dxf>
    <dxf>
      <font>
        <b/>
        <i val="0"/>
        <color theme="0"/>
      </font>
      <fill>
        <patternFill>
          <bgColor rgb="FFFF0000"/>
        </patternFill>
      </fill>
      <border>
        <left/>
        <right/>
        <top/>
        <bottom/>
      </border>
    </dxf>
  </dxfs>
  <tableStyles count="0" defaultTableStyle="TableStyleMedium2" defaultPivotStyle="PivotStyleLight16"/>
  <colors>
    <mruColors>
      <color rgb="FFD9D9D9"/>
      <color rgb="FFFF6699"/>
      <color rgb="FFFF00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T797"/>
  <sheetViews>
    <sheetView tabSelected="1" zoomScale="90" zoomScaleNormal="90" zoomScalePageLayoutView="110" workbookViewId="0">
      <pane ySplit="2" topLeftCell="A779" activePane="bottomLeft" state="frozen"/>
      <selection pane="bottomLeft" activeCell="E685" sqref="D683:E685"/>
    </sheetView>
  </sheetViews>
  <sheetFormatPr defaultColWidth="9" defaultRowHeight="15" x14ac:dyDescent="0.25"/>
  <cols>
    <col min="1" max="1" width="7" style="17" customWidth="1"/>
    <col min="2" max="2" width="15.42578125" style="17" customWidth="1"/>
    <col min="3" max="3" width="30.28515625" style="17" customWidth="1"/>
    <col min="4" max="11" width="20" style="17" customWidth="1"/>
    <col min="12" max="12" width="93" style="17" customWidth="1"/>
    <col min="13" max="13" width="13.85546875" style="17" hidden="1" customWidth="1"/>
    <col min="14" max="14" width="13.140625" style="17" hidden="1" customWidth="1"/>
    <col min="15" max="15" width="9.5703125" style="17" hidden="1" customWidth="1"/>
    <col min="16" max="16" width="3" style="17" hidden="1" customWidth="1"/>
    <col min="17" max="17" width="9" style="17" hidden="1" customWidth="1"/>
    <col min="18" max="18" width="26.140625" style="17" hidden="1" customWidth="1"/>
    <col min="19" max="20" width="9" style="17" hidden="1" customWidth="1"/>
    <col min="21" max="33" width="9" style="17" customWidth="1"/>
    <col min="34" max="16384" width="9" style="17"/>
  </cols>
  <sheetData>
    <row r="1" spans="1:18" ht="29.25" customHeight="1" thickBot="1" x14ac:dyDescent="0.5">
      <c r="B1" s="134" t="s">
        <v>0</v>
      </c>
      <c r="C1" s="135"/>
      <c r="D1" s="135"/>
      <c r="E1" s="135"/>
      <c r="F1" s="135"/>
      <c r="G1" s="135"/>
      <c r="H1" s="135"/>
      <c r="I1" s="135"/>
      <c r="J1" s="136"/>
      <c r="Q1" s="17" t="s">
        <v>1</v>
      </c>
      <c r="R1" s="17">
        <v>5</v>
      </c>
    </row>
    <row r="2" spans="1:18" ht="29.25" customHeight="1" thickBot="1" x14ac:dyDescent="0.5">
      <c r="B2" s="134" t="s">
        <v>2</v>
      </c>
      <c r="C2" s="135"/>
      <c r="D2" s="135"/>
      <c r="E2" s="135"/>
      <c r="F2" s="135"/>
      <c r="G2" s="135"/>
      <c r="H2" s="135"/>
      <c r="I2" s="135"/>
      <c r="J2" s="136"/>
    </row>
    <row r="3" spans="1:18" ht="15.75" customHeight="1" x14ac:dyDescent="0.25">
      <c r="B3" s="158" t="s">
        <v>3</v>
      </c>
      <c r="C3" s="159"/>
      <c r="D3" s="159"/>
      <c r="E3" s="159"/>
      <c r="F3" s="159"/>
      <c r="G3" s="159"/>
      <c r="H3" s="159"/>
      <c r="I3" s="159"/>
      <c r="J3" s="160"/>
    </row>
    <row r="4" spans="1:18" ht="15.75" customHeight="1" x14ac:dyDescent="0.25">
      <c r="B4" s="155" t="s">
        <v>4</v>
      </c>
      <c r="C4" s="156"/>
      <c r="D4" s="156"/>
      <c r="E4" s="156"/>
      <c r="F4" s="156"/>
      <c r="G4" s="156"/>
      <c r="H4" s="156"/>
      <c r="I4" s="156"/>
      <c r="J4" s="157"/>
    </row>
    <row r="5" spans="1:18" ht="15.75" customHeight="1" x14ac:dyDescent="0.25">
      <c r="B5" s="152" t="s">
        <v>5</v>
      </c>
      <c r="C5" s="153"/>
      <c r="D5" s="153"/>
      <c r="E5" s="153"/>
      <c r="F5" s="153"/>
      <c r="G5" s="153"/>
      <c r="H5" s="153"/>
      <c r="I5" s="153"/>
      <c r="J5" s="154"/>
    </row>
    <row r="6" spans="1:18" ht="15.75" customHeight="1" x14ac:dyDescent="0.25">
      <c r="B6" s="146" t="s">
        <v>6</v>
      </c>
      <c r="C6" s="147"/>
      <c r="D6" s="147"/>
      <c r="E6" s="147"/>
      <c r="F6" s="147"/>
      <c r="G6" s="147"/>
      <c r="H6" s="147"/>
      <c r="I6" s="147"/>
      <c r="J6" s="148"/>
    </row>
    <row r="7" spans="1:18" ht="32.25" customHeight="1" x14ac:dyDescent="0.25">
      <c r="B7" s="143" t="s">
        <v>7</v>
      </c>
      <c r="C7" s="144"/>
      <c r="D7" s="144"/>
      <c r="E7" s="144"/>
      <c r="F7" s="144"/>
      <c r="G7" s="144"/>
      <c r="H7" s="144"/>
      <c r="I7" s="144"/>
      <c r="J7" s="145"/>
    </row>
    <row r="8" spans="1:18" ht="31.9" customHeight="1" x14ac:dyDescent="0.25">
      <c r="A8" s="25"/>
      <c r="B8" s="143" t="s">
        <v>8</v>
      </c>
      <c r="C8" s="144"/>
      <c r="D8" s="144"/>
      <c r="E8" s="144"/>
      <c r="F8" s="144"/>
      <c r="G8" s="144"/>
      <c r="H8" s="144"/>
      <c r="I8" s="144"/>
      <c r="J8" s="145"/>
    </row>
    <row r="9" spans="1:18" ht="15.75" customHeight="1" x14ac:dyDescent="0.25">
      <c r="A9" s="25"/>
      <c r="B9" s="143" t="s">
        <v>9</v>
      </c>
      <c r="C9" s="144"/>
      <c r="D9" s="144"/>
      <c r="E9" s="144"/>
      <c r="F9" s="144"/>
      <c r="G9" s="144"/>
      <c r="H9" s="144"/>
      <c r="I9" s="144"/>
      <c r="J9" s="145"/>
    </row>
    <row r="10" spans="1:18" ht="15.75" customHeight="1" x14ac:dyDescent="0.25">
      <c r="A10" s="25"/>
      <c r="B10" s="143" t="s">
        <v>10</v>
      </c>
      <c r="C10" s="144"/>
      <c r="D10" s="144"/>
      <c r="E10" s="144"/>
      <c r="F10" s="144"/>
      <c r="G10" s="144"/>
      <c r="H10" s="144"/>
      <c r="I10" s="144"/>
      <c r="J10" s="145"/>
    </row>
    <row r="11" spans="1:18" ht="15.75" customHeight="1" x14ac:dyDescent="0.25">
      <c r="A11" s="25"/>
      <c r="B11" s="143" t="s">
        <v>11</v>
      </c>
      <c r="C11" s="144"/>
      <c r="D11" s="144"/>
      <c r="E11" s="144"/>
      <c r="F11" s="144"/>
      <c r="G11" s="144"/>
      <c r="H11" s="144"/>
      <c r="I11" s="144"/>
      <c r="J11" s="145"/>
    </row>
    <row r="12" spans="1:18" ht="15.75" customHeight="1" x14ac:dyDescent="0.25">
      <c r="A12" s="25"/>
      <c r="B12" s="143" t="s">
        <v>12</v>
      </c>
      <c r="C12" s="144"/>
      <c r="D12" s="144"/>
      <c r="E12" s="144"/>
      <c r="F12" s="144"/>
      <c r="G12" s="144"/>
      <c r="H12" s="144"/>
      <c r="I12" s="144"/>
      <c r="J12" s="145"/>
    </row>
    <row r="13" spans="1:18" ht="15.75" customHeight="1" x14ac:dyDescent="0.25">
      <c r="A13" s="25"/>
      <c r="B13" s="152" t="s">
        <v>13</v>
      </c>
      <c r="C13" s="153"/>
      <c r="D13" s="153"/>
      <c r="E13" s="153"/>
      <c r="F13" s="153"/>
      <c r="G13" s="153"/>
      <c r="H13" s="153"/>
      <c r="I13" s="153"/>
      <c r="J13" s="154"/>
    </row>
    <row r="14" spans="1:18" ht="15.75" customHeight="1" x14ac:dyDescent="0.25">
      <c r="A14" s="25"/>
      <c r="B14" s="143" t="s">
        <v>14</v>
      </c>
      <c r="C14" s="144"/>
      <c r="D14" s="144"/>
      <c r="E14" s="144"/>
      <c r="F14" s="144"/>
      <c r="G14" s="144"/>
      <c r="H14" s="144"/>
      <c r="I14" s="144"/>
      <c r="J14" s="145"/>
    </row>
    <row r="15" spans="1:18" ht="15.75" customHeight="1" x14ac:dyDescent="0.25">
      <c r="A15" s="25"/>
      <c r="B15" s="143" t="s">
        <v>15</v>
      </c>
      <c r="C15" s="144"/>
      <c r="D15" s="144"/>
      <c r="E15" s="144"/>
      <c r="F15" s="144"/>
      <c r="G15" s="144"/>
      <c r="H15" s="144"/>
      <c r="I15" s="144"/>
      <c r="J15" s="145"/>
    </row>
    <row r="16" spans="1:18" ht="31.5" customHeight="1" x14ac:dyDescent="0.25">
      <c r="A16" s="25"/>
      <c r="B16" s="143" t="s">
        <v>16</v>
      </c>
      <c r="C16" s="144"/>
      <c r="D16" s="144"/>
      <c r="E16" s="144"/>
      <c r="F16" s="144"/>
      <c r="G16" s="144"/>
      <c r="H16" s="144"/>
      <c r="I16" s="144"/>
      <c r="J16" s="145"/>
    </row>
    <row r="17" spans="1:18" ht="15" customHeight="1" x14ac:dyDescent="0.25">
      <c r="A17" s="25"/>
      <c r="B17" s="161" t="s">
        <v>17</v>
      </c>
      <c r="C17" s="162"/>
      <c r="D17" s="162"/>
      <c r="E17" s="162"/>
      <c r="F17" s="162"/>
      <c r="G17" s="162"/>
      <c r="H17" s="162"/>
      <c r="I17" s="162"/>
      <c r="J17" s="163"/>
    </row>
    <row r="18" spans="1:18" ht="15.75" x14ac:dyDescent="0.25">
      <c r="A18" s="25"/>
      <c r="B18" s="152"/>
      <c r="C18" s="153"/>
      <c r="D18" s="153"/>
      <c r="E18" s="153"/>
      <c r="F18" s="153"/>
      <c r="G18" s="153"/>
      <c r="H18" s="153"/>
      <c r="I18" s="153"/>
      <c r="J18" s="154"/>
    </row>
    <row r="19" spans="1:18" ht="18.75" customHeight="1" x14ac:dyDescent="0.25">
      <c r="A19" s="25"/>
      <c r="B19" s="164" t="s">
        <v>18</v>
      </c>
      <c r="C19" s="165"/>
      <c r="D19" s="165"/>
      <c r="E19" s="165"/>
      <c r="F19" s="165"/>
      <c r="G19" s="165"/>
      <c r="H19" s="165"/>
      <c r="I19" s="165"/>
      <c r="J19" s="166"/>
    </row>
    <row r="20" spans="1:18" ht="29.25" customHeight="1" x14ac:dyDescent="0.25">
      <c r="A20" s="25"/>
      <c r="B20" s="167" t="s">
        <v>19</v>
      </c>
      <c r="C20" s="168"/>
      <c r="D20" s="168"/>
      <c r="E20" s="168"/>
      <c r="F20" s="168"/>
      <c r="G20" s="168"/>
      <c r="H20" s="168"/>
      <c r="I20" s="168"/>
      <c r="J20" s="169"/>
    </row>
    <row r="21" spans="1:18" ht="20.25" customHeight="1" thickBot="1" x14ac:dyDescent="0.3">
      <c r="A21" s="25"/>
      <c r="B21" s="140"/>
      <c r="C21" s="141"/>
      <c r="D21" s="141"/>
      <c r="E21" s="141"/>
      <c r="F21" s="141"/>
      <c r="G21" s="141"/>
      <c r="H21" s="141"/>
      <c r="I21" s="141"/>
      <c r="J21" s="142"/>
      <c r="N21" s="84"/>
    </row>
    <row r="22" spans="1:18" ht="38.25" customHeight="1" thickTop="1" x14ac:dyDescent="0.25">
      <c r="A22" s="85"/>
      <c r="B22" s="137" t="str">
        <f>IF(AND(I674="", I675="",H674="",H675="",G674="",G675="",J672&lt;&gt;0,J673&lt;&gt;0,F779&lt;&gt;0,L786="",L787="",L788="",L792="",L796="",D797="",E797="",F797="",G797=""),R23,R22)</f>
        <v>This template is ready to be saved and uploaded to the CCBC Applicant Portal.</v>
      </c>
      <c r="C22" s="138"/>
      <c r="D22" s="138"/>
      <c r="E22" s="138"/>
      <c r="F22" s="138"/>
      <c r="G22" s="138"/>
      <c r="H22" s="138"/>
      <c r="I22" s="138"/>
      <c r="J22" s="139"/>
      <c r="R22" s="86" t="s">
        <v>20</v>
      </c>
    </row>
    <row r="23" spans="1:18" ht="63.75" thickBot="1" x14ac:dyDescent="0.3">
      <c r="B23" s="149" t="s">
        <v>21</v>
      </c>
      <c r="C23" s="150"/>
      <c r="D23" s="150"/>
      <c r="E23" s="150"/>
      <c r="F23" s="150"/>
      <c r="G23" s="150"/>
      <c r="H23" s="150"/>
      <c r="I23" s="150"/>
      <c r="J23" s="151"/>
      <c r="R23" s="87" t="s">
        <v>22</v>
      </c>
    </row>
    <row r="24" spans="1:18" ht="16.5" customHeight="1" thickBot="1" x14ac:dyDescent="0.3">
      <c r="B24" s="129" t="s">
        <v>23</v>
      </c>
      <c r="C24" s="130"/>
      <c r="D24" s="130"/>
      <c r="E24" s="131"/>
      <c r="F24" s="114" t="s">
        <v>24</v>
      </c>
      <c r="G24" s="115"/>
      <c r="H24" s="115"/>
      <c r="I24" s="115"/>
      <c r="J24" s="116"/>
      <c r="Q24" s="25"/>
    </row>
    <row r="25" spans="1:18" ht="33.75" customHeight="1" thickBot="1" x14ac:dyDescent="0.3">
      <c r="B25" s="120" t="s">
        <v>25</v>
      </c>
      <c r="C25" s="121"/>
      <c r="D25" s="121"/>
      <c r="E25" s="122"/>
      <c r="F25" s="117" t="s">
        <v>26</v>
      </c>
      <c r="G25" s="118"/>
      <c r="H25" s="118"/>
      <c r="I25" s="118"/>
      <c r="J25" s="119"/>
      <c r="Q25" s="25"/>
      <c r="R25" s="17" t="s">
        <v>27</v>
      </c>
    </row>
    <row r="26" spans="1:18" ht="31.5" customHeight="1" thickBot="1" x14ac:dyDescent="0.3">
      <c r="B26" s="88"/>
      <c r="C26" s="89"/>
      <c r="D26" s="90"/>
      <c r="E26" s="91"/>
      <c r="F26" s="83" t="s">
        <v>28</v>
      </c>
      <c r="G26" s="92"/>
      <c r="H26" s="65"/>
      <c r="I26" s="65"/>
      <c r="J26" s="69"/>
      <c r="R26" s="17" t="s">
        <v>29</v>
      </c>
    </row>
    <row r="27" spans="1:18" ht="57.4" customHeight="1" thickBot="1" x14ac:dyDescent="0.3">
      <c r="B27" s="62"/>
      <c r="C27" s="126" t="s">
        <v>30</v>
      </c>
      <c r="D27" s="123" t="s">
        <v>27</v>
      </c>
      <c r="E27" s="64"/>
      <c r="F27" s="65"/>
      <c r="G27" s="66" t="s">
        <v>31</v>
      </c>
      <c r="H27" s="67">
        <f>IF(B22=R23, J671, "")</f>
        <v>92455</v>
      </c>
      <c r="I27" s="68"/>
      <c r="J27" s="69"/>
    </row>
    <row r="28" spans="1:18" ht="27.4" customHeight="1" thickBot="1" x14ac:dyDescent="0.3">
      <c r="B28" s="62"/>
      <c r="C28" s="127"/>
      <c r="D28" s="124"/>
      <c r="E28" s="64"/>
      <c r="F28" s="65"/>
      <c r="G28" s="66" t="s">
        <v>32</v>
      </c>
      <c r="H28" s="67">
        <f>IF(B22=R23,F779, "")</f>
        <v>101230</v>
      </c>
      <c r="I28" s="68"/>
      <c r="J28" s="69"/>
      <c r="R28" s="17" t="s">
        <v>33</v>
      </c>
    </row>
    <row r="29" spans="1:18" ht="45" x14ac:dyDescent="0.25">
      <c r="B29" s="62"/>
      <c r="C29" s="127"/>
      <c r="D29" s="124"/>
      <c r="E29" s="64"/>
      <c r="F29" s="65"/>
      <c r="G29" s="65"/>
      <c r="H29" s="65"/>
      <c r="I29" s="65"/>
      <c r="J29" s="69"/>
      <c r="Q29" s="25"/>
      <c r="R29" s="17" t="s">
        <v>34</v>
      </c>
    </row>
    <row r="30" spans="1:18" ht="60.75" thickBot="1" x14ac:dyDescent="0.3">
      <c r="B30" s="62"/>
      <c r="C30" s="128"/>
      <c r="D30" s="125"/>
      <c r="E30" s="64"/>
      <c r="F30" s="83" t="s">
        <v>35</v>
      </c>
      <c r="G30" s="65"/>
      <c r="H30" s="65"/>
      <c r="I30" s="65"/>
      <c r="J30" s="69"/>
      <c r="Q30" s="25"/>
      <c r="R30" s="17" t="s">
        <v>36</v>
      </c>
    </row>
    <row r="31" spans="1:18" ht="75.75" thickBot="1" x14ac:dyDescent="0.3">
      <c r="B31" s="62"/>
      <c r="C31" s="63"/>
      <c r="D31" s="63"/>
      <c r="E31" s="64"/>
      <c r="F31" s="65"/>
      <c r="G31" s="66" t="s">
        <v>37</v>
      </c>
      <c r="H31" s="67">
        <f>IF(B22=R23, K792, "")</f>
        <v>83210</v>
      </c>
      <c r="I31" s="68"/>
      <c r="J31" s="69"/>
      <c r="Q31" s="25"/>
      <c r="R31" s="17" t="s">
        <v>38</v>
      </c>
    </row>
    <row r="32" spans="1:18" ht="45" x14ac:dyDescent="0.25">
      <c r="B32" s="62"/>
      <c r="C32" s="70" t="s">
        <v>39</v>
      </c>
      <c r="D32" s="71" t="s">
        <v>40</v>
      </c>
      <c r="E32" s="64"/>
      <c r="F32" s="65"/>
      <c r="G32" s="66" t="s">
        <v>41</v>
      </c>
      <c r="H32" s="67">
        <f>IF(B22=R23,K793, "")</f>
        <v>18020</v>
      </c>
      <c r="I32" s="68"/>
      <c r="J32" s="69"/>
      <c r="Q32" s="25"/>
      <c r="R32" s="17" t="s">
        <v>42</v>
      </c>
    </row>
    <row r="33" spans="1:18" ht="45.75" thickBot="1" x14ac:dyDescent="0.3">
      <c r="B33" s="62"/>
      <c r="C33" s="72"/>
      <c r="D33" s="72"/>
      <c r="E33" s="64"/>
      <c r="F33" s="65"/>
      <c r="G33" s="66" t="s">
        <v>43</v>
      </c>
      <c r="H33" s="67">
        <f>IF(B22=R23,SUM(K795,K794), "")</f>
        <v>0</v>
      </c>
      <c r="I33" s="68"/>
      <c r="J33" s="69"/>
      <c r="Q33" s="25"/>
      <c r="R33" s="17" t="s">
        <v>44</v>
      </c>
    </row>
    <row r="34" spans="1:18" ht="28.5" customHeight="1" thickBot="1" x14ac:dyDescent="0.3">
      <c r="B34" s="73"/>
      <c r="C34" s="74"/>
      <c r="D34" s="74"/>
      <c r="E34" s="75"/>
      <c r="F34" s="76"/>
      <c r="G34" s="76"/>
      <c r="H34" s="76"/>
      <c r="I34" s="76"/>
      <c r="J34" s="77"/>
      <c r="Q34" s="25"/>
      <c r="R34" s="17" t="s">
        <v>45</v>
      </c>
    </row>
    <row r="35" spans="1:18" ht="45" x14ac:dyDescent="0.25">
      <c r="A35" s="18"/>
      <c r="C35" s="78"/>
      <c r="D35" s="78"/>
      <c r="E35" s="78"/>
      <c r="F35" s="78"/>
      <c r="G35" s="78"/>
      <c r="H35" s="78"/>
      <c r="R35" s="17" t="s">
        <v>46</v>
      </c>
    </row>
    <row r="36" spans="1:18" ht="47.25" customHeight="1" x14ac:dyDescent="0.4">
      <c r="A36" s="18"/>
      <c r="B36" s="105" t="s">
        <v>47</v>
      </c>
      <c r="C36" s="106"/>
      <c r="D36" s="106"/>
      <c r="E36" s="106"/>
      <c r="F36" s="106"/>
      <c r="G36" s="106"/>
      <c r="H36" s="106"/>
      <c r="I36" s="106"/>
      <c r="J36" s="107"/>
      <c r="R36" s="17" t="s">
        <v>48</v>
      </c>
    </row>
    <row r="37" spans="1:18" ht="45.75" thickBot="1" x14ac:dyDescent="0.3">
      <c r="A37" s="18"/>
      <c r="R37" s="17" t="s">
        <v>48</v>
      </c>
    </row>
    <row r="38" spans="1:18" ht="52.5" customHeight="1" thickBot="1" x14ac:dyDescent="0.3">
      <c r="A38" s="18"/>
      <c r="B38" s="110" t="s">
        <v>49</v>
      </c>
      <c r="C38" s="111"/>
      <c r="D38" s="50" t="s">
        <v>50</v>
      </c>
      <c r="E38" s="50" t="s">
        <v>51</v>
      </c>
      <c r="F38" s="50" t="s">
        <v>52</v>
      </c>
      <c r="G38" s="50" t="s">
        <v>53</v>
      </c>
      <c r="H38" s="50" t="s">
        <v>54</v>
      </c>
      <c r="I38" s="79" t="s">
        <v>55</v>
      </c>
      <c r="J38" s="50" t="s">
        <v>56</v>
      </c>
      <c r="K38" s="80"/>
      <c r="R38" s="17" t="s">
        <v>57</v>
      </c>
    </row>
    <row r="39" spans="1:18" ht="30" customHeight="1" x14ac:dyDescent="0.25">
      <c r="A39" s="18"/>
      <c r="B39" s="112" t="s">
        <v>58</v>
      </c>
      <c r="C39" s="113"/>
      <c r="D39" s="60"/>
      <c r="E39" s="60"/>
      <c r="F39" s="81"/>
      <c r="G39" s="81"/>
      <c r="H39" s="81"/>
      <c r="I39" s="82"/>
      <c r="J39" s="81"/>
      <c r="R39" s="17" t="s">
        <v>59</v>
      </c>
    </row>
    <row r="40" spans="1:18" ht="15" customHeight="1" x14ac:dyDescent="0.25">
      <c r="A40" s="18"/>
      <c r="B40" s="103" t="s">
        <v>60</v>
      </c>
      <c r="C40" s="104"/>
      <c r="D40" s="5"/>
      <c r="E40" s="5"/>
      <c r="F40" s="6"/>
      <c r="G40" s="7">
        <v>0</v>
      </c>
      <c r="H40" s="7">
        <v>0</v>
      </c>
      <c r="I40" s="51">
        <v>0</v>
      </c>
      <c r="J40" s="52">
        <f>SUM(G40:I40)</f>
        <v>0</v>
      </c>
      <c r="R40" s="17" t="s">
        <v>61</v>
      </c>
    </row>
    <row r="41" spans="1:18" ht="15" customHeight="1" x14ac:dyDescent="0.25">
      <c r="A41" s="18"/>
      <c r="B41" s="103" t="s">
        <v>62</v>
      </c>
      <c r="C41" s="104"/>
      <c r="D41" s="5"/>
      <c r="E41" s="5"/>
      <c r="F41" s="6"/>
      <c r="G41" s="7">
        <v>0</v>
      </c>
      <c r="H41" s="7">
        <v>0</v>
      </c>
      <c r="I41" s="51">
        <v>0</v>
      </c>
      <c r="J41" s="52">
        <f t="shared" ref="J41:J104" si="0">SUM(G41:I41)</f>
        <v>0</v>
      </c>
      <c r="R41" s="61" t="s">
        <v>63</v>
      </c>
    </row>
    <row r="42" spans="1:18" ht="15" customHeight="1" x14ac:dyDescent="0.25">
      <c r="A42" s="18"/>
      <c r="B42" s="103" t="s">
        <v>64</v>
      </c>
      <c r="C42" s="104"/>
      <c r="D42" s="5"/>
      <c r="E42" s="5"/>
      <c r="F42" s="6"/>
      <c r="G42" s="7">
        <v>0</v>
      </c>
      <c r="H42" s="7">
        <v>6300</v>
      </c>
      <c r="I42" s="51">
        <v>0</v>
      </c>
      <c r="J42" s="52">
        <f t="shared" si="0"/>
        <v>6300</v>
      </c>
      <c r="R42" s="61" t="s">
        <v>65</v>
      </c>
    </row>
    <row r="43" spans="1:18" ht="15" customHeight="1" x14ac:dyDescent="0.25">
      <c r="A43" s="18"/>
      <c r="B43" s="103" t="s">
        <v>66</v>
      </c>
      <c r="C43" s="104"/>
      <c r="D43" s="5"/>
      <c r="E43" s="5"/>
      <c r="F43" s="6"/>
      <c r="G43" s="7">
        <v>0</v>
      </c>
      <c r="H43" s="7">
        <v>0</v>
      </c>
      <c r="I43" s="51">
        <v>0</v>
      </c>
      <c r="J43" s="52">
        <f t="shared" si="0"/>
        <v>0</v>
      </c>
      <c r="R43" s="61" t="s">
        <v>67</v>
      </c>
    </row>
    <row r="44" spans="1:18" ht="15" customHeight="1" x14ac:dyDescent="0.25">
      <c r="A44" s="18"/>
      <c r="B44" s="103" t="s">
        <v>68</v>
      </c>
      <c r="C44" s="104"/>
      <c r="D44" s="5"/>
      <c r="E44" s="5"/>
      <c r="F44" s="6"/>
      <c r="G44" s="7">
        <v>0</v>
      </c>
      <c r="H44" s="7">
        <v>0</v>
      </c>
      <c r="I44" s="51">
        <v>0</v>
      </c>
      <c r="J44" s="52">
        <f t="shared" si="0"/>
        <v>0</v>
      </c>
      <c r="R44" s="61"/>
    </row>
    <row r="45" spans="1:18" ht="15" customHeight="1" x14ac:dyDescent="0.25">
      <c r="A45" s="18"/>
      <c r="B45" s="101" t="s">
        <v>69</v>
      </c>
      <c r="C45" s="102"/>
      <c r="D45" s="5"/>
      <c r="E45" s="5"/>
      <c r="F45" s="6"/>
      <c r="G45" s="7">
        <v>0</v>
      </c>
      <c r="H45" s="7">
        <v>5820</v>
      </c>
      <c r="I45" s="51">
        <v>0</v>
      </c>
      <c r="J45" s="52">
        <f t="shared" si="0"/>
        <v>5820</v>
      </c>
    </row>
    <row r="46" spans="1:18" ht="15" customHeight="1" x14ac:dyDescent="0.25">
      <c r="A46" s="18"/>
      <c r="B46" s="101" t="s">
        <v>70</v>
      </c>
      <c r="C46" s="102"/>
      <c r="D46" s="5"/>
      <c r="E46" s="5"/>
      <c r="F46" s="6"/>
      <c r="G46" s="7">
        <v>0</v>
      </c>
      <c r="H46" s="7">
        <v>2130</v>
      </c>
      <c r="I46" s="51">
        <v>0</v>
      </c>
      <c r="J46" s="52">
        <f t="shared" si="0"/>
        <v>2130</v>
      </c>
    </row>
    <row r="47" spans="1:18" ht="15" customHeight="1" x14ac:dyDescent="0.25">
      <c r="A47" s="18"/>
      <c r="B47" s="101" t="s">
        <v>71</v>
      </c>
      <c r="C47" s="102"/>
      <c r="D47" s="5"/>
      <c r="E47" s="5"/>
      <c r="F47" s="6"/>
      <c r="G47" s="7">
        <v>0</v>
      </c>
      <c r="H47" s="7">
        <v>8450</v>
      </c>
      <c r="I47" s="51">
        <v>0</v>
      </c>
      <c r="J47" s="52">
        <f t="shared" si="0"/>
        <v>8450</v>
      </c>
    </row>
    <row r="48" spans="1:18" ht="15" customHeight="1" x14ac:dyDescent="0.25">
      <c r="A48" s="18"/>
      <c r="B48" s="101" t="s">
        <v>72</v>
      </c>
      <c r="C48" s="102"/>
      <c r="D48" s="5"/>
      <c r="E48" s="5"/>
      <c r="F48" s="6"/>
      <c r="G48" s="7">
        <v>0</v>
      </c>
      <c r="H48" s="7">
        <v>1260</v>
      </c>
      <c r="I48" s="51">
        <v>0</v>
      </c>
      <c r="J48" s="52">
        <f t="shared" si="0"/>
        <v>1260</v>
      </c>
    </row>
    <row r="49" spans="1:10" ht="15" customHeight="1" x14ac:dyDescent="0.25">
      <c r="A49" s="18"/>
      <c r="B49" s="101" t="s">
        <v>73</v>
      </c>
      <c r="C49" s="102"/>
      <c r="D49" s="5"/>
      <c r="E49" s="5"/>
      <c r="F49" s="6"/>
      <c r="G49" s="7">
        <v>0</v>
      </c>
      <c r="H49" s="7">
        <v>2400</v>
      </c>
      <c r="I49" s="51">
        <v>0</v>
      </c>
      <c r="J49" s="52">
        <f t="shared" si="0"/>
        <v>2400</v>
      </c>
    </row>
    <row r="50" spans="1:10" ht="15" customHeight="1" x14ac:dyDescent="0.25">
      <c r="A50" s="18"/>
      <c r="B50" s="101" t="s">
        <v>74</v>
      </c>
      <c r="C50" s="102"/>
      <c r="D50" s="5"/>
      <c r="E50" s="5"/>
      <c r="F50" s="6"/>
      <c r="G50" s="7">
        <v>0</v>
      </c>
      <c r="H50" s="7">
        <v>4000</v>
      </c>
      <c r="I50" s="51">
        <v>0</v>
      </c>
      <c r="J50" s="52">
        <f t="shared" si="0"/>
        <v>4000</v>
      </c>
    </row>
    <row r="51" spans="1:10" ht="15" customHeight="1" x14ac:dyDescent="0.25">
      <c r="A51" s="18"/>
      <c r="B51" s="101" t="s">
        <v>75</v>
      </c>
      <c r="C51" s="102"/>
      <c r="D51" s="5"/>
      <c r="E51" s="5"/>
      <c r="F51" s="6"/>
      <c r="G51" s="7">
        <v>0</v>
      </c>
      <c r="H51" s="7">
        <v>3360</v>
      </c>
      <c r="I51" s="51">
        <v>0</v>
      </c>
      <c r="J51" s="52">
        <f t="shared" si="0"/>
        <v>3360</v>
      </c>
    </row>
    <row r="52" spans="1:10" ht="15" customHeight="1" x14ac:dyDescent="0.25">
      <c r="A52" s="18"/>
      <c r="B52" s="101" t="s">
        <v>76</v>
      </c>
      <c r="C52" s="102"/>
      <c r="D52" s="5"/>
      <c r="E52" s="5"/>
      <c r="F52" s="6"/>
      <c r="G52" s="7">
        <v>0</v>
      </c>
      <c r="H52" s="7">
        <v>0</v>
      </c>
      <c r="I52" s="51">
        <v>0</v>
      </c>
      <c r="J52" s="52">
        <f t="shared" si="0"/>
        <v>0</v>
      </c>
    </row>
    <row r="53" spans="1:10" ht="15" customHeight="1" x14ac:dyDescent="0.25">
      <c r="A53" s="18"/>
      <c r="B53" s="101" t="s">
        <v>76</v>
      </c>
      <c r="C53" s="102"/>
      <c r="D53" s="5"/>
      <c r="E53" s="5"/>
      <c r="F53" s="6"/>
      <c r="G53" s="7">
        <v>0</v>
      </c>
      <c r="H53" s="7">
        <v>0</v>
      </c>
      <c r="I53" s="51">
        <v>0</v>
      </c>
      <c r="J53" s="52">
        <f t="shared" si="0"/>
        <v>0</v>
      </c>
    </row>
    <row r="54" spans="1:10" ht="15" customHeight="1" x14ac:dyDescent="0.25">
      <c r="A54" s="18"/>
      <c r="B54" s="101" t="s">
        <v>76</v>
      </c>
      <c r="C54" s="102"/>
      <c r="D54" s="5"/>
      <c r="E54" s="5"/>
      <c r="F54" s="6"/>
      <c r="G54" s="7">
        <v>0</v>
      </c>
      <c r="H54" s="7">
        <v>0</v>
      </c>
      <c r="I54" s="51">
        <v>0</v>
      </c>
      <c r="J54" s="52">
        <f t="shared" si="0"/>
        <v>0</v>
      </c>
    </row>
    <row r="55" spans="1:10" ht="15" customHeight="1" x14ac:dyDescent="0.25">
      <c r="A55" s="18"/>
      <c r="B55" s="101" t="s">
        <v>76</v>
      </c>
      <c r="C55" s="102"/>
      <c r="D55" s="5"/>
      <c r="E55" s="5"/>
      <c r="F55" s="6"/>
      <c r="G55" s="7">
        <v>0</v>
      </c>
      <c r="H55" s="7">
        <v>0</v>
      </c>
      <c r="I55" s="51">
        <v>0</v>
      </c>
      <c r="J55" s="52">
        <f t="shared" si="0"/>
        <v>0</v>
      </c>
    </row>
    <row r="56" spans="1:10" ht="15" customHeight="1" x14ac:dyDescent="0.25">
      <c r="A56" s="18"/>
      <c r="B56" s="101" t="s">
        <v>76</v>
      </c>
      <c r="C56" s="102"/>
      <c r="D56" s="5"/>
      <c r="E56" s="5"/>
      <c r="F56" s="6"/>
      <c r="G56" s="7">
        <v>0</v>
      </c>
      <c r="H56" s="7">
        <v>0</v>
      </c>
      <c r="I56" s="51">
        <v>0</v>
      </c>
      <c r="J56" s="52">
        <f t="shared" si="0"/>
        <v>0</v>
      </c>
    </row>
    <row r="57" spans="1:10" ht="15" customHeight="1" x14ac:dyDescent="0.25">
      <c r="A57" s="18"/>
      <c r="B57" s="101" t="s">
        <v>76</v>
      </c>
      <c r="C57" s="102"/>
      <c r="D57" s="5"/>
      <c r="E57" s="5"/>
      <c r="F57" s="6"/>
      <c r="G57" s="7">
        <v>0</v>
      </c>
      <c r="H57" s="7">
        <v>0</v>
      </c>
      <c r="I57" s="51">
        <v>0</v>
      </c>
      <c r="J57" s="52">
        <f t="shared" si="0"/>
        <v>0</v>
      </c>
    </row>
    <row r="58" spans="1:10" ht="15" customHeight="1" x14ac:dyDescent="0.25">
      <c r="A58" s="18"/>
      <c r="B58" s="101" t="s">
        <v>76</v>
      </c>
      <c r="C58" s="102"/>
      <c r="D58" s="5"/>
      <c r="E58" s="5"/>
      <c r="F58" s="6"/>
      <c r="G58" s="7">
        <v>0</v>
      </c>
      <c r="H58" s="7">
        <v>0</v>
      </c>
      <c r="I58" s="51">
        <v>0</v>
      </c>
      <c r="J58" s="52">
        <f t="shared" si="0"/>
        <v>0</v>
      </c>
    </row>
    <row r="59" spans="1:10" ht="15" customHeight="1" x14ac:dyDescent="0.25">
      <c r="A59" s="18"/>
      <c r="B59" s="101" t="s">
        <v>76</v>
      </c>
      <c r="C59" s="102"/>
      <c r="D59" s="5"/>
      <c r="E59" s="5"/>
      <c r="F59" s="6"/>
      <c r="G59" s="7">
        <v>0</v>
      </c>
      <c r="H59" s="7">
        <v>0</v>
      </c>
      <c r="I59" s="51">
        <v>0</v>
      </c>
      <c r="J59" s="52">
        <f t="shared" si="0"/>
        <v>0</v>
      </c>
    </row>
    <row r="60" spans="1:10" ht="15" customHeight="1" x14ac:dyDescent="0.25">
      <c r="A60" s="18"/>
      <c r="B60" s="101" t="s">
        <v>76</v>
      </c>
      <c r="C60" s="102"/>
      <c r="D60" s="5"/>
      <c r="E60" s="5"/>
      <c r="F60" s="6"/>
      <c r="G60" s="7">
        <v>0</v>
      </c>
      <c r="H60" s="7">
        <v>0</v>
      </c>
      <c r="I60" s="51">
        <v>0</v>
      </c>
      <c r="J60" s="52">
        <f t="shared" si="0"/>
        <v>0</v>
      </c>
    </row>
    <row r="61" spans="1:10" ht="15" customHeight="1" x14ac:dyDescent="0.25">
      <c r="A61" s="18"/>
      <c r="B61" s="101" t="s">
        <v>76</v>
      </c>
      <c r="C61" s="102"/>
      <c r="D61" s="5"/>
      <c r="E61" s="5"/>
      <c r="F61" s="6"/>
      <c r="G61" s="7">
        <v>0</v>
      </c>
      <c r="H61" s="7">
        <v>0</v>
      </c>
      <c r="I61" s="51">
        <v>0</v>
      </c>
      <c r="J61" s="52">
        <f t="shared" si="0"/>
        <v>0</v>
      </c>
    </row>
    <row r="62" spans="1:10" ht="15" customHeight="1" x14ac:dyDescent="0.25">
      <c r="A62" s="18"/>
      <c r="B62" s="101" t="s">
        <v>76</v>
      </c>
      <c r="C62" s="102"/>
      <c r="D62" s="5"/>
      <c r="E62" s="5"/>
      <c r="F62" s="6"/>
      <c r="G62" s="7">
        <v>0</v>
      </c>
      <c r="H62" s="7">
        <v>0</v>
      </c>
      <c r="I62" s="51">
        <v>0</v>
      </c>
      <c r="J62" s="52">
        <f t="shared" si="0"/>
        <v>0</v>
      </c>
    </row>
    <row r="63" spans="1:10" ht="15" customHeight="1" x14ac:dyDescent="0.25">
      <c r="A63" s="18"/>
      <c r="B63" s="101" t="s">
        <v>76</v>
      </c>
      <c r="C63" s="102"/>
      <c r="D63" s="5"/>
      <c r="E63" s="5"/>
      <c r="F63" s="6"/>
      <c r="G63" s="7">
        <v>0</v>
      </c>
      <c r="H63" s="7">
        <v>0</v>
      </c>
      <c r="I63" s="51">
        <v>0</v>
      </c>
      <c r="J63" s="52">
        <f t="shared" si="0"/>
        <v>0</v>
      </c>
    </row>
    <row r="64" spans="1:10" ht="15" customHeight="1" x14ac:dyDescent="0.25">
      <c r="A64" s="18"/>
      <c r="B64" s="101" t="s">
        <v>76</v>
      </c>
      <c r="C64" s="102"/>
      <c r="D64" s="5"/>
      <c r="E64" s="5"/>
      <c r="F64" s="6"/>
      <c r="G64" s="7">
        <v>0</v>
      </c>
      <c r="H64" s="7">
        <v>0</v>
      </c>
      <c r="I64" s="51">
        <v>0</v>
      </c>
      <c r="J64" s="52">
        <f t="shared" si="0"/>
        <v>0</v>
      </c>
    </row>
    <row r="65" spans="1:10" ht="15" hidden="1" customHeight="1" x14ac:dyDescent="0.25">
      <c r="A65" s="18"/>
      <c r="B65" s="101" t="s">
        <v>76</v>
      </c>
      <c r="C65" s="102"/>
      <c r="D65" s="5"/>
      <c r="E65" s="5"/>
      <c r="F65" s="6"/>
      <c r="G65" s="7">
        <v>0</v>
      </c>
      <c r="H65" s="7">
        <v>0</v>
      </c>
      <c r="I65" s="51">
        <v>0</v>
      </c>
      <c r="J65" s="52">
        <f t="shared" si="0"/>
        <v>0</v>
      </c>
    </row>
    <row r="66" spans="1:10" ht="15" hidden="1" customHeight="1" x14ac:dyDescent="0.25">
      <c r="A66" s="18"/>
      <c r="B66" s="101" t="s">
        <v>76</v>
      </c>
      <c r="C66" s="102"/>
      <c r="D66" s="5"/>
      <c r="E66" s="5"/>
      <c r="F66" s="6"/>
      <c r="G66" s="7">
        <v>0</v>
      </c>
      <c r="H66" s="7">
        <v>0</v>
      </c>
      <c r="I66" s="51">
        <v>0</v>
      </c>
      <c r="J66" s="52">
        <f t="shared" si="0"/>
        <v>0</v>
      </c>
    </row>
    <row r="67" spans="1:10" ht="15" hidden="1" customHeight="1" x14ac:dyDescent="0.25">
      <c r="A67" s="18"/>
      <c r="B67" s="101" t="s">
        <v>76</v>
      </c>
      <c r="C67" s="102"/>
      <c r="D67" s="5"/>
      <c r="E67" s="5"/>
      <c r="F67" s="6"/>
      <c r="G67" s="7">
        <v>0</v>
      </c>
      <c r="H67" s="7">
        <v>0</v>
      </c>
      <c r="I67" s="51">
        <v>0</v>
      </c>
      <c r="J67" s="52">
        <f t="shared" si="0"/>
        <v>0</v>
      </c>
    </row>
    <row r="68" spans="1:10" ht="15" hidden="1" customHeight="1" x14ac:dyDescent="0.25">
      <c r="A68" s="18"/>
      <c r="B68" s="101" t="s">
        <v>76</v>
      </c>
      <c r="C68" s="102"/>
      <c r="D68" s="5"/>
      <c r="E68" s="5"/>
      <c r="F68" s="6"/>
      <c r="G68" s="7">
        <v>0</v>
      </c>
      <c r="H68" s="7">
        <v>0</v>
      </c>
      <c r="I68" s="51">
        <v>0</v>
      </c>
      <c r="J68" s="52">
        <f t="shared" si="0"/>
        <v>0</v>
      </c>
    </row>
    <row r="69" spans="1:10" ht="15" hidden="1" customHeight="1" x14ac:dyDescent="0.25">
      <c r="A69" s="18"/>
      <c r="B69" s="101" t="s">
        <v>76</v>
      </c>
      <c r="C69" s="102"/>
      <c r="D69" s="5"/>
      <c r="E69" s="5"/>
      <c r="F69" s="6"/>
      <c r="G69" s="7">
        <v>0</v>
      </c>
      <c r="H69" s="7">
        <v>0</v>
      </c>
      <c r="I69" s="51">
        <v>0</v>
      </c>
      <c r="J69" s="52">
        <f t="shared" si="0"/>
        <v>0</v>
      </c>
    </row>
    <row r="70" spans="1:10" ht="15" hidden="1" customHeight="1" x14ac:dyDescent="0.25">
      <c r="A70" s="18"/>
      <c r="B70" s="101" t="s">
        <v>76</v>
      </c>
      <c r="C70" s="102"/>
      <c r="D70" s="5"/>
      <c r="E70" s="5"/>
      <c r="F70" s="6"/>
      <c r="G70" s="7">
        <v>0</v>
      </c>
      <c r="H70" s="7">
        <v>0</v>
      </c>
      <c r="I70" s="51">
        <v>0</v>
      </c>
      <c r="J70" s="52">
        <f t="shared" si="0"/>
        <v>0</v>
      </c>
    </row>
    <row r="71" spans="1:10" ht="15" hidden="1" customHeight="1" x14ac:dyDescent="0.25">
      <c r="A71" s="18"/>
      <c r="B71" s="101" t="s">
        <v>76</v>
      </c>
      <c r="C71" s="102"/>
      <c r="D71" s="5"/>
      <c r="E71" s="5"/>
      <c r="F71" s="6"/>
      <c r="G71" s="7">
        <v>0</v>
      </c>
      <c r="H71" s="7">
        <v>0</v>
      </c>
      <c r="I71" s="51">
        <v>0</v>
      </c>
      <c r="J71" s="52">
        <f t="shared" si="0"/>
        <v>0</v>
      </c>
    </row>
    <row r="72" spans="1:10" ht="15" hidden="1" customHeight="1" x14ac:dyDescent="0.25">
      <c r="A72" s="18"/>
      <c r="B72" s="101" t="s">
        <v>76</v>
      </c>
      <c r="C72" s="102"/>
      <c r="D72" s="5"/>
      <c r="E72" s="5"/>
      <c r="F72" s="6"/>
      <c r="G72" s="7">
        <v>0</v>
      </c>
      <c r="H72" s="7">
        <v>0</v>
      </c>
      <c r="I72" s="51">
        <v>0</v>
      </c>
      <c r="J72" s="52">
        <f t="shared" si="0"/>
        <v>0</v>
      </c>
    </row>
    <row r="73" spans="1:10" ht="15" hidden="1" customHeight="1" x14ac:dyDescent="0.25">
      <c r="A73" s="18"/>
      <c r="B73" s="101" t="s">
        <v>76</v>
      </c>
      <c r="C73" s="102"/>
      <c r="D73" s="5"/>
      <c r="E73" s="5"/>
      <c r="F73" s="6"/>
      <c r="G73" s="7">
        <v>0</v>
      </c>
      <c r="H73" s="7">
        <v>0</v>
      </c>
      <c r="I73" s="51">
        <v>0</v>
      </c>
      <c r="J73" s="52">
        <f t="shared" si="0"/>
        <v>0</v>
      </c>
    </row>
    <row r="74" spans="1:10" ht="15" hidden="1" customHeight="1" x14ac:dyDescent="0.25">
      <c r="A74" s="18"/>
      <c r="B74" s="101" t="s">
        <v>76</v>
      </c>
      <c r="C74" s="102"/>
      <c r="D74" s="5"/>
      <c r="E74" s="5"/>
      <c r="F74" s="6"/>
      <c r="G74" s="7">
        <v>0</v>
      </c>
      <c r="H74" s="7">
        <v>0</v>
      </c>
      <c r="I74" s="51">
        <v>0</v>
      </c>
      <c r="J74" s="52">
        <f t="shared" si="0"/>
        <v>0</v>
      </c>
    </row>
    <row r="75" spans="1:10" ht="15" hidden="1" customHeight="1" x14ac:dyDescent="0.25">
      <c r="A75" s="18"/>
      <c r="B75" s="101" t="s">
        <v>76</v>
      </c>
      <c r="C75" s="102"/>
      <c r="D75" s="5"/>
      <c r="E75" s="5"/>
      <c r="F75" s="6"/>
      <c r="G75" s="7">
        <v>0</v>
      </c>
      <c r="H75" s="7">
        <v>0</v>
      </c>
      <c r="I75" s="51">
        <v>0</v>
      </c>
      <c r="J75" s="52">
        <f t="shared" si="0"/>
        <v>0</v>
      </c>
    </row>
    <row r="76" spans="1:10" ht="15" hidden="1" customHeight="1" x14ac:dyDescent="0.25">
      <c r="A76" s="18"/>
      <c r="B76" s="101" t="s">
        <v>76</v>
      </c>
      <c r="C76" s="102"/>
      <c r="D76" s="5"/>
      <c r="E76" s="5"/>
      <c r="F76" s="6"/>
      <c r="G76" s="7">
        <v>0</v>
      </c>
      <c r="H76" s="7">
        <v>0</v>
      </c>
      <c r="I76" s="51">
        <v>0</v>
      </c>
      <c r="J76" s="52">
        <f t="shared" si="0"/>
        <v>0</v>
      </c>
    </row>
    <row r="77" spans="1:10" ht="15" hidden="1" customHeight="1" x14ac:dyDescent="0.25">
      <c r="A77" s="18"/>
      <c r="B77" s="101" t="s">
        <v>76</v>
      </c>
      <c r="C77" s="102"/>
      <c r="D77" s="5"/>
      <c r="E77" s="5"/>
      <c r="F77" s="6"/>
      <c r="G77" s="7">
        <v>0</v>
      </c>
      <c r="H77" s="7">
        <v>0</v>
      </c>
      <c r="I77" s="51">
        <v>0</v>
      </c>
      <c r="J77" s="52">
        <f t="shared" si="0"/>
        <v>0</v>
      </c>
    </row>
    <row r="78" spans="1:10" ht="15" hidden="1" customHeight="1" x14ac:dyDescent="0.25">
      <c r="A78" s="18"/>
      <c r="B78" s="101" t="s">
        <v>76</v>
      </c>
      <c r="C78" s="102"/>
      <c r="D78" s="5"/>
      <c r="E78" s="5"/>
      <c r="F78" s="6"/>
      <c r="G78" s="7">
        <v>0</v>
      </c>
      <c r="H78" s="7">
        <v>0</v>
      </c>
      <c r="I78" s="51">
        <v>0</v>
      </c>
      <c r="J78" s="52">
        <f t="shared" si="0"/>
        <v>0</v>
      </c>
    </row>
    <row r="79" spans="1:10" ht="15" hidden="1" customHeight="1" x14ac:dyDescent="0.25">
      <c r="A79" s="18"/>
      <c r="B79" s="101" t="s">
        <v>76</v>
      </c>
      <c r="C79" s="102"/>
      <c r="D79" s="5"/>
      <c r="E79" s="5"/>
      <c r="F79" s="6"/>
      <c r="G79" s="7">
        <v>0</v>
      </c>
      <c r="H79" s="7">
        <v>0</v>
      </c>
      <c r="I79" s="51">
        <v>0</v>
      </c>
      <c r="J79" s="52">
        <f t="shared" si="0"/>
        <v>0</v>
      </c>
    </row>
    <row r="80" spans="1:10" ht="15" hidden="1" customHeight="1" x14ac:dyDescent="0.25">
      <c r="A80" s="18"/>
      <c r="B80" s="101" t="s">
        <v>76</v>
      </c>
      <c r="C80" s="102"/>
      <c r="D80" s="5"/>
      <c r="E80" s="5"/>
      <c r="F80" s="6"/>
      <c r="G80" s="7">
        <v>0</v>
      </c>
      <c r="H80" s="7">
        <v>0</v>
      </c>
      <c r="I80" s="51">
        <v>0</v>
      </c>
      <c r="J80" s="52">
        <f t="shared" si="0"/>
        <v>0</v>
      </c>
    </row>
    <row r="81" spans="1:10" ht="15" hidden="1" customHeight="1" x14ac:dyDescent="0.25">
      <c r="A81" s="18"/>
      <c r="B81" s="101" t="s">
        <v>76</v>
      </c>
      <c r="C81" s="102"/>
      <c r="D81" s="5"/>
      <c r="E81" s="5"/>
      <c r="F81" s="6"/>
      <c r="G81" s="7">
        <v>0</v>
      </c>
      <c r="H81" s="7">
        <v>0</v>
      </c>
      <c r="I81" s="51">
        <v>0</v>
      </c>
      <c r="J81" s="52">
        <f t="shared" si="0"/>
        <v>0</v>
      </c>
    </row>
    <row r="82" spans="1:10" ht="15" hidden="1" customHeight="1" x14ac:dyDescent="0.25">
      <c r="A82" s="18"/>
      <c r="B82" s="101" t="s">
        <v>76</v>
      </c>
      <c r="C82" s="102"/>
      <c r="D82" s="5"/>
      <c r="E82" s="5"/>
      <c r="F82" s="6"/>
      <c r="G82" s="7">
        <v>0</v>
      </c>
      <c r="H82" s="7">
        <v>0</v>
      </c>
      <c r="I82" s="51">
        <v>0</v>
      </c>
      <c r="J82" s="52">
        <f t="shared" si="0"/>
        <v>0</v>
      </c>
    </row>
    <row r="83" spans="1:10" ht="15" hidden="1" customHeight="1" x14ac:dyDescent="0.25">
      <c r="A83" s="18"/>
      <c r="B83" s="101" t="s">
        <v>76</v>
      </c>
      <c r="C83" s="102"/>
      <c r="D83" s="5"/>
      <c r="E83" s="5"/>
      <c r="F83" s="6"/>
      <c r="G83" s="7">
        <v>0</v>
      </c>
      <c r="H83" s="7">
        <v>0</v>
      </c>
      <c r="I83" s="51">
        <v>0</v>
      </c>
      <c r="J83" s="52">
        <f t="shared" si="0"/>
        <v>0</v>
      </c>
    </row>
    <row r="84" spans="1:10" ht="15" hidden="1" customHeight="1" x14ac:dyDescent="0.25">
      <c r="A84" s="18"/>
      <c r="B84" s="101" t="s">
        <v>76</v>
      </c>
      <c r="C84" s="102"/>
      <c r="D84" s="5"/>
      <c r="E84" s="5"/>
      <c r="F84" s="6"/>
      <c r="G84" s="7">
        <v>0</v>
      </c>
      <c r="H84" s="7">
        <v>0</v>
      </c>
      <c r="I84" s="51">
        <v>0</v>
      </c>
      <c r="J84" s="52">
        <f t="shared" si="0"/>
        <v>0</v>
      </c>
    </row>
    <row r="85" spans="1:10" ht="15" hidden="1" customHeight="1" x14ac:dyDescent="0.25">
      <c r="A85" s="18"/>
      <c r="B85" s="101" t="s">
        <v>76</v>
      </c>
      <c r="C85" s="102"/>
      <c r="D85" s="5"/>
      <c r="E85" s="5"/>
      <c r="F85" s="6"/>
      <c r="G85" s="7">
        <v>0</v>
      </c>
      <c r="H85" s="7">
        <v>0</v>
      </c>
      <c r="I85" s="51">
        <v>0</v>
      </c>
      <c r="J85" s="52">
        <f t="shared" si="0"/>
        <v>0</v>
      </c>
    </row>
    <row r="86" spans="1:10" ht="15" hidden="1" customHeight="1" x14ac:dyDescent="0.25">
      <c r="A86" s="18"/>
      <c r="B86" s="101" t="s">
        <v>76</v>
      </c>
      <c r="C86" s="102"/>
      <c r="D86" s="5"/>
      <c r="E86" s="5"/>
      <c r="F86" s="6"/>
      <c r="G86" s="7">
        <v>0</v>
      </c>
      <c r="H86" s="7">
        <v>0</v>
      </c>
      <c r="I86" s="51">
        <v>0</v>
      </c>
      <c r="J86" s="52">
        <f t="shared" si="0"/>
        <v>0</v>
      </c>
    </row>
    <row r="87" spans="1:10" ht="15" hidden="1" customHeight="1" x14ac:dyDescent="0.25">
      <c r="A87" s="18"/>
      <c r="B87" s="101" t="s">
        <v>76</v>
      </c>
      <c r="C87" s="102"/>
      <c r="D87" s="5"/>
      <c r="E87" s="5"/>
      <c r="F87" s="6"/>
      <c r="G87" s="7">
        <v>0</v>
      </c>
      <c r="H87" s="7">
        <v>0</v>
      </c>
      <c r="I87" s="51">
        <v>0</v>
      </c>
      <c r="J87" s="52">
        <f t="shared" si="0"/>
        <v>0</v>
      </c>
    </row>
    <row r="88" spans="1:10" ht="15" hidden="1" customHeight="1" x14ac:dyDescent="0.25">
      <c r="A88" s="18"/>
      <c r="B88" s="101" t="s">
        <v>76</v>
      </c>
      <c r="C88" s="102"/>
      <c r="D88" s="5"/>
      <c r="E88" s="5"/>
      <c r="F88" s="6"/>
      <c r="G88" s="7">
        <v>0</v>
      </c>
      <c r="H88" s="7">
        <v>0</v>
      </c>
      <c r="I88" s="51">
        <v>0</v>
      </c>
      <c r="J88" s="52">
        <f t="shared" si="0"/>
        <v>0</v>
      </c>
    </row>
    <row r="89" spans="1:10" ht="15" hidden="1" customHeight="1" x14ac:dyDescent="0.25">
      <c r="A89" s="18"/>
      <c r="B89" s="101" t="s">
        <v>76</v>
      </c>
      <c r="C89" s="102"/>
      <c r="D89" s="5"/>
      <c r="E89" s="5"/>
      <c r="F89" s="6"/>
      <c r="G89" s="7">
        <v>0</v>
      </c>
      <c r="H89" s="7">
        <v>0</v>
      </c>
      <c r="I89" s="51">
        <v>0</v>
      </c>
      <c r="J89" s="52">
        <f t="shared" si="0"/>
        <v>0</v>
      </c>
    </row>
    <row r="90" spans="1:10" ht="15" hidden="1" customHeight="1" x14ac:dyDescent="0.25">
      <c r="A90" s="18"/>
      <c r="B90" s="101" t="s">
        <v>76</v>
      </c>
      <c r="C90" s="102"/>
      <c r="D90" s="5"/>
      <c r="E90" s="5"/>
      <c r="F90" s="6"/>
      <c r="G90" s="7">
        <v>0</v>
      </c>
      <c r="H90" s="7">
        <v>0</v>
      </c>
      <c r="I90" s="51">
        <v>0</v>
      </c>
      <c r="J90" s="52">
        <f t="shared" si="0"/>
        <v>0</v>
      </c>
    </row>
    <row r="91" spans="1:10" ht="15" hidden="1" customHeight="1" x14ac:dyDescent="0.25">
      <c r="A91" s="18"/>
      <c r="B91" s="101" t="s">
        <v>76</v>
      </c>
      <c r="C91" s="102"/>
      <c r="D91" s="5"/>
      <c r="E91" s="5"/>
      <c r="F91" s="6"/>
      <c r="G91" s="7">
        <v>0</v>
      </c>
      <c r="H91" s="7">
        <v>0</v>
      </c>
      <c r="I91" s="51">
        <v>0</v>
      </c>
      <c r="J91" s="52">
        <f t="shared" si="0"/>
        <v>0</v>
      </c>
    </row>
    <row r="92" spans="1:10" ht="15" hidden="1" customHeight="1" x14ac:dyDescent="0.25">
      <c r="A92" s="18"/>
      <c r="B92" s="101" t="s">
        <v>76</v>
      </c>
      <c r="C92" s="102"/>
      <c r="D92" s="5"/>
      <c r="E92" s="5"/>
      <c r="F92" s="6"/>
      <c r="G92" s="7">
        <v>0</v>
      </c>
      <c r="H92" s="7">
        <v>0</v>
      </c>
      <c r="I92" s="51">
        <v>0</v>
      </c>
      <c r="J92" s="52">
        <f t="shared" si="0"/>
        <v>0</v>
      </c>
    </row>
    <row r="93" spans="1:10" ht="15" hidden="1" customHeight="1" x14ac:dyDescent="0.25">
      <c r="A93" s="18"/>
      <c r="B93" s="101" t="s">
        <v>76</v>
      </c>
      <c r="C93" s="102"/>
      <c r="D93" s="5"/>
      <c r="E93" s="5"/>
      <c r="F93" s="6"/>
      <c r="G93" s="7">
        <v>0</v>
      </c>
      <c r="H93" s="7">
        <v>0</v>
      </c>
      <c r="I93" s="51">
        <v>0</v>
      </c>
      <c r="J93" s="52">
        <f t="shared" si="0"/>
        <v>0</v>
      </c>
    </row>
    <row r="94" spans="1:10" ht="15" hidden="1" customHeight="1" x14ac:dyDescent="0.25">
      <c r="A94" s="18"/>
      <c r="B94" s="101" t="s">
        <v>76</v>
      </c>
      <c r="C94" s="102"/>
      <c r="D94" s="5"/>
      <c r="E94" s="5"/>
      <c r="F94" s="6"/>
      <c r="G94" s="7">
        <v>0</v>
      </c>
      <c r="H94" s="7">
        <v>0</v>
      </c>
      <c r="I94" s="51">
        <v>0</v>
      </c>
      <c r="J94" s="52">
        <f t="shared" si="0"/>
        <v>0</v>
      </c>
    </row>
    <row r="95" spans="1:10" ht="15" hidden="1" customHeight="1" x14ac:dyDescent="0.25">
      <c r="A95" s="18"/>
      <c r="B95" s="101" t="s">
        <v>76</v>
      </c>
      <c r="C95" s="102"/>
      <c r="D95" s="5"/>
      <c r="E95" s="5"/>
      <c r="F95" s="6"/>
      <c r="G95" s="7">
        <v>0</v>
      </c>
      <c r="H95" s="7">
        <v>0</v>
      </c>
      <c r="I95" s="51">
        <v>0</v>
      </c>
      <c r="J95" s="52">
        <f t="shared" si="0"/>
        <v>0</v>
      </c>
    </row>
    <row r="96" spans="1:10" ht="15" hidden="1" customHeight="1" x14ac:dyDescent="0.25">
      <c r="A96" s="18"/>
      <c r="B96" s="101" t="s">
        <v>76</v>
      </c>
      <c r="C96" s="102"/>
      <c r="D96" s="5"/>
      <c r="E96" s="5"/>
      <c r="F96" s="6"/>
      <c r="G96" s="7">
        <v>0</v>
      </c>
      <c r="H96" s="7">
        <v>0</v>
      </c>
      <c r="I96" s="51">
        <v>0</v>
      </c>
      <c r="J96" s="52">
        <f t="shared" si="0"/>
        <v>0</v>
      </c>
    </row>
    <row r="97" spans="1:10" ht="15" hidden="1" customHeight="1" x14ac:dyDescent="0.25">
      <c r="A97" s="18"/>
      <c r="B97" s="101" t="s">
        <v>76</v>
      </c>
      <c r="C97" s="102"/>
      <c r="D97" s="5"/>
      <c r="E97" s="5"/>
      <c r="F97" s="6"/>
      <c r="G97" s="7">
        <v>0</v>
      </c>
      <c r="H97" s="7">
        <v>0</v>
      </c>
      <c r="I97" s="51">
        <v>0</v>
      </c>
      <c r="J97" s="52">
        <f t="shared" si="0"/>
        <v>0</v>
      </c>
    </row>
    <row r="98" spans="1:10" ht="15" hidden="1" customHeight="1" x14ac:dyDescent="0.25">
      <c r="A98" s="18"/>
      <c r="B98" s="101" t="s">
        <v>76</v>
      </c>
      <c r="C98" s="102"/>
      <c r="D98" s="5"/>
      <c r="E98" s="5"/>
      <c r="F98" s="6"/>
      <c r="G98" s="7">
        <v>0</v>
      </c>
      <c r="H98" s="7">
        <v>0</v>
      </c>
      <c r="I98" s="51">
        <v>0</v>
      </c>
      <c r="J98" s="52">
        <f t="shared" si="0"/>
        <v>0</v>
      </c>
    </row>
    <row r="99" spans="1:10" ht="15" hidden="1" customHeight="1" x14ac:dyDescent="0.25">
      <c r="A99" s="18"/>
      <c r="B99" s="101" t="s">
        <v>76</v>
      </c>
      <c r="C99" s="102"/>
      <c r="D99" s="5"/>
      <c r="E99" s="5"/>
      <c r="F99" s="6"/>
      <c r="G99" s="7">
        <v>0</v>
      </c>
      <c r="H99" s="7">
        <v>0</v>
      </c>
      <c r="I99" s="51">
        <v>0</v>
      </c>
      <c r="J99" s="52">
        <f t="shared" si="0"/>
        <v>0</v>
      </c>
    </row>
    <row r="100" spans="1:10" ht="15" hidden="1" customHeight="1" x14ac:dyDescent="0.25">
      <c r="A100" s="18"/>
      <c r="B100" s="101" t="s">
        <v>76</v>
      </c>
      <c r="C100" s="102"/>
      <c r="D100" s="5"/>
      <c r="E100" s="5"/>
      <c r="F100" s="6"/>
      <c r="G100" s="7">
        <v>0</v>
      </c>
      <c r="H100" s="7">
        <v>0</v>
      </c>
      <c r="I100" s="51">
        <v>0</v>
      </c>
      <c r="J100" s="52">
        <f t="shared" si="0"/>
        <v>0</v>
      </c>
    </row>
    <row r="101" spans="1:10" ht="15" hidden="1" customHeight="1" x14ac:dyDescent="0.25">
      <c r="A101" s="18"/>
      <c r="B101" s="101" t="s">
        <v>76</v>
      </c>
      <c r="C101" s="102"/>
      <c r="D101" s="5"/>
      <c r="E101" s="5"/>
      <c r="F101" s="6"/>
      <c r="G101" s="7">
        <v>0</v>
      </c>
      <c r="H101" s="7">
        <v>0</v>
      </c>
      <c r="I101" s="51">
        <v>0</v>
      </c>
      <c r="J101" s="52">
        <f t="shared" si="0"/>
        <v>0</v>
      </c>
    </row>
    <row r="102" spans="1:10" ht="15" hidden="1" customHeight="1" x14ac:dyDescent="0.25">
      <c r="A102" s="18"/>
      <c r="B102" s="101" t="s">
        <v>76</v>
      </c>
      <c r="C102" s="102"/>
      <c r="D102" s="5"/>
      <c r="E102" s="5"/>
      <c r="F102" s="6"/>
      <c r="G102" s="7">
        <v>0</v>
      </c>
      <c r="H102" s="7">
        <v>0</v>
      </c>
      <c r="I102" s="51">
        <v>0</v>
      </c>
      <c r="J102" s="52">
        <f t="shared" si="0"/>
        <v>0</v>
      </c>
    </row>
    <row r="103" spans="1:10" ht="15" hidden="1" customHeight="1" x14ac:dyDescent="0.25">
      <c r="A103" s="18"/>
      <c r="B103" s="101" t="s">
        <v>76</v>
      </c>
      <c r="C103" s="102"/>
      <c r="D103" s="5"/>
      <c r="E103" s="5"/>
      <c r="F103" s="6"/>
      <c r="G103" s="7">
        <v>0</v>
      </c>
      <c r="H103" s="7">
        <v>0</v>
      </c>
      <c r="I103" s="51">
        <v>0</v>
      </c>
      <c r="J103" s="52">
        <f t="shared" si="0"/>
        <v>0</v>
      </c>
    </row>
    <row r="104" spans="1:10" ht="15" hidden="1" customHeight="1" x14ac:dyDescent="0.25">
      <c r="A104" s="18"/>
      <c r="B104" s="101" t="s">
        <v>76</v>
      </c>
      <c r="C104" s="102"/>
      <c r="D104" s="5"/>
      <c r="E104" s="5"/>
      <c r="F104" s="6"/>
      <c r="G104" s="7">
        <v>0</v>
      </c>
      <c r="H104" s="7">
        <v>0</v>
      </c>
      <c r="I104" s="51">
        <v>0</v>
      </c>
      <c r="J104" s="52">
        <f t="shared" si="0"/>
        <v>0</v>
      </c>
    </row>
    <row r="105" spans="1:10" ht="15" hidden="1" customHeight="1" x14ac:dyDescent="0.25">
      <c r="A105" s="18"/>
      <c r="B105" s="101" t="s">
        <v>76</v>
      </c>
      <c r="C105" s="102"/>
      <c r="D105" s="5"/>
      <c r="E105" s="5"/>
      <c r="F105" s="6"/>
      <c r="G105" s="7">
        <v>0</v>
      </c>
      <c r="H105" s="7">
        <v>0</v>
      </c>
      <c r="I105" s="51">
        <v>0</v>
      </c>
      <c r="J105" s="52">
        <f t="shared" ref="J105:J138" si="1">SUM(G105:I105)</f>
        <v>0</v>
      </c>
    </row>
    <row r="106" spans="1:10" ht="15" hidden="1" customHeight="1" x14ac:dyDescent="0.25">
      <c r="A106" s="18"/>
      <c r="B106" s="101" t="s">
        <v>76</v>
      </c>
      <c r="C106" s="102"/>
      <c r="D106" s="5"/>
      <c r="E106" s="5"/>
      <c r="F106" s="6"/>
      <c r="G106" s="7">
        <v>0</v>
      </c>
      <c r="H106" s="7">
        <v>0</v>
      </c>
      <c r="I106" s="51">
        <v>0</v>
      </c>
      <c r="J106" s="52">
        <f t="shared" si="1"/>
        <v>0</v>
      </c>
    </row>
    <row r="107" spans="1:10" ht="15" hidden="1" customHeight="1" x14ac:dyDescent="0.25">
      <c r="A107" s="18"/>
      <c r="B107" s="101" t="s">
        <v>76</v>
      </c>
      <c r="C107" s="102"/>
      <c r="D107" s="5"/>
      <c r="E107" s="5"/>
      <c r="F107" s="6"/>
      <c r="G107" s="7">
        <v>0</v>
      </c>
      <c r="H107" s="7">
        <v>0</v>
      </c>
      <c r="I107" s="51">
        <v>0</v>
      </c>
      <c r="J107" s="52">
        <f t="shared" si="1"/>
        <v>0</v>
      </c>
    </row>
    <row r="108" spans="1:10" ht="15" hidden="1" customHeight="1" x14ac:dyDescent="0.25">
      <c r="A108" s="18"/>
      <c r="B108" s="101" t="s">
        <v>76</v>
      </c>
      <c r="C108" s="102"/>
      <c r="D108" s="5"/>
      <c r="E108" s="5"/>
      <c r="F108" s="6"/>
      <c r="G108" s="7">
        <v>0</v>
      </c>
      <c r="H108" s="7">
        <v>0</v>
      </c>
      <c r="I108" s="51">
        <v>0</v>
      </c>
      <c r="J108" s="52">
        <f t="shared" si="1"/>
        <v>0</v>
      </c>
    </row>
    <row r="109" spans="1:10" ht="15" hidden="1" customHeight="1" x14ac:dyDescent="0.25">
      <c r="A109" s="18"/>
      <c r="B109" s="101" t="s">
        <v>76</v>
      </c>
      <c r="C109" s="102"/>
      <c r="D109" s="5"/>
      <c r="E109" s="5"/>
      <c r="F109" s="6"/>
      <c r="G109" s="7">
        <v>0</v>
      </c>
      <c r="H109" s="7">
        <v>0</v>
      </c>
      <c r="I109" s="51">
        <v>0</v>
      </c>
      <c r="J109" s="52">
        <f t="shared" si="1"/>
        <v>0</v>
      </c>
    </row>
    <row r="110" spans="1:10" ht="15" hidden="1" customHeight="1" x14ac:dyDescent="0.25">
      <c r="A110" s="18"/>
      <c r="B110" s="101" t="s">
        <v>76</v>
      </c>
      <c r="C110" s="102"/>
      <c r="D110" s="5"/>
      <c r="E110" s="5"/>
      <c r="F110" s="6"/>
      <c r="G110" s="7">
        <v>0</v>
      </c>
      <c r="H110" s="7">
        <v>0</v>
      </c>
      <c r="I110" s="51">
        <v>0</v>
      </c>
      <c r="J110" s="52">
        <f t="shared" si="1"/>
        <v>0</v>
      </c>
    </row>
    <row r="111" spans="1:10" ht="15" hidden="1" customHeight="1" x14ac:dyDescent="0.25">
      <c r="A111" s="18"/>
      <c r="B111" s="101" t="s">
        <v>76</v>
      </c>
      <c r="C111" s="102"/>
      <c r="D111" s="5"/>
      <c r="E111" s="5"/>
      <c r="F111" s="6"/>
      <c r="G111" s="7">
        <v>0</v>
      </c>
      <c r="H111" s="7">
        <v>0</v>
      </c>
      <c r="I111" s="51">
        <v>0</v>
      </c>
      <c r="J111" s="52">
        <f t="shared" si="1"/>
        <v>0</v>
      </c>
    </row>
    <row r="112" spans="1:10" ht="15" hidden="1" customHeight="1" x14ac:dyDescent="0.25">
      <c r="A112" s="18"/>
      <c r="B112" s="101" t="s">
        <v>76</v>
      </c>
      <c r="C112" s="102"/>
      <c r="D112" s="5"/>
      <c r="E112" s="5"/>
      <c r="F112" s="6"/>
      <c r="G112" s="7">
        <v>0</v>
      </c>
      <c r="H112" s="7">
        <v>0</v>
      </c>
      <c r="I112" s="51">
        <v>0</v>
      </c>
      <c r="J112" s="52">
        <f t="shared" si="1"/>
        <v>0</v>
      </c>
    </row>
    <row r="113" spans="1:10" ht="15" hidden="1" customHeight="1" x14ac:dyDescent="0.25">
      <c r="A113" s="18"/>
      <c r="B113" s="101" t="s">
        <v>76</v>
      </c>
      <c r="C113" s="102"/>
      <c r="D113" s="5"/>
      <c r="E113" s="5"/>
      <c r="F113" s="6"/>
      <c r="G113" s="7">
        <v>0</v>
      </c>
      <c r="H113" s="7">
        <v>0</v>
      </c>
      <c r="I113" s="51">
        <v>0</v>
      </c>
      <c r="J113" s="52">
        <f t="shared" si="1"/>
        <v>0</v>
      </c>
    </row>
    <row r="114" spans="1:10" ht="15" hidden="1" customHeight="1" x14ac:dyDescent="0.25">
      <c r="A114" s="18"/>
      <c r="B114" s="101" t="s">
        <v>76</v>
      </c>
      <c r="C114" s="102"/>
      <c r="D114" s="5"/>
      <c r="E114" s="5"/>
      <c r="F114" s="6"/>
      <c r="G114" s="7">
        <v>0</v>
      </c>
      <c r="H114" s="7">
        <v>0</v>
      </c>
      <c r="I114" s="51">
        <v>0</v>
      </c>
      <c r="J114" s="52">
        <f t="shared" si="1"/>
        <v>0</v>
      </c>
    </row>
    <row r="115" spans="1:10" ht="15" hidden="1" customHeight="1" x14ac:dyDescent="0.25">
      <c r="A115" s="18"/>
      <c r="B115" s="101" t="s">
        <v>76</v>
      </c>
      <c r="C115" s="102"/>
      <c r="D115" s="5"/>
      <c r="E115" s="5"/>
      <c r="F115" s="6"/>
      <c r="G115" s="7">
        <v>0</v>
      </c>
      <c r="H115" s="7">
        <v>0</v>
      </c>
      <c r="I115" s="51">
        <v>0</v>
      </c>
      <c r="J115" s="52">
        <f t="shared" si="1"/>
        <v>0</v>
      </c>
    </row>
    <row r="116" spans="1:10" ht="15" hidden="1" customHeight="1" x14ac:dyDescent="0.25">
      <c r="A116" s="18"/>
      <c r="B116" s="101" t="s">
        <v>76</v>
      </c>
      <c r="C116" s="102"/>
      <c r="D116" s="5"/>
      <c r="E116" s="5"/>
      <c r="F116" s="6"/>
      <c r="G116" s="7">
        <v>0</v>
      </c>
      <c r="H116" s="7">
        <v>0</v>
      </c>
      <c r="I116" s="51">
        <v>0</v>
      </c>
      <c r="J116" s="52">
        <f t="shared" si="1"/>
        <v>0</v>
      </c>
    </row>
    <row r="117" spans="1:10" ht="15" hidden="1" customHeight="1" x14ac:dyDescent="0.25">
      <c r="A117" s="18"/>
      <c r="B117" s="101" t="s">
        <v>76</v>
      </c>
      <c r="C117" s="102"/>
      <c r="D117" s="5"/>
      <c r="E117" s="5"/>
      <c r="F117" s="6"/>
      <c r="G117" s="7">
        <v>0</v>
      </c>
      <c r="H117" s="7">
        <v>0</v>
      </c>
      <c r="I117" s="51">
        <v>0</v>
      </c>
      <c r="J117" s="52">
        <f t="shared" si="1"/>
        <v>0</v>
      </c>
    </row>
    <row r="118" spans="1:10" ht="15" hidden="1" customHeight="1" x14ac:dyDescent="0.25">
      <c r="A118" s="18"/>
      <c r="B118" s="101" t="s">
        <v>76</v>
      </c>
      <c r="C118" s="102"/>
      <c r="D118" s="5"/>
      <c r="E118" s="5"/>
      <c r="F118" s="6"/>
      <c r="G118" s="7">
        <v>0</v>
      </c>
      <c r="H118" s="7">
        <v>0</v>
      </c>
      <c r="I118" s="51">
        <v>0</v>
      </c>
      <c r="J118" s="52">
        <f t="shared" si="1"/>
        <v>0</v>
      </c>
    </row>
    <row r="119" spans="1:10" ht="15" hidden="1" customHeight="1" x14ac:dyDescent="0.25">
      <c r="A119" s="18"/>
      <c r="B119" s="101" t="s">
        <v>76</v>
      </c>
      <c r="C119" s="102"/>
      <c r="D119" s="5"/>
      <c r="E119" s="5"/>
      <c r="F119" s="6"/>
      <c r="G119" s="7">
        <v>0</v>
      </c>
      <c r="H119" s="7">
        <v>0</v>
      </c>
      <c r="I119" s="51">
        <v>0</v>
      </c>
      <c r="J119" s="52">
        <f t="shared" si="1"/>
        <v>0</v>
      </c>
    </row>
    <row r="120" spans="1:10" ht="15" hidden="1" customHeight="1" x14ac:dyDescent="0.25">
      <c r="A120" s="18"/>
      <c r="B120" s="101" t="s">
        <v>76</v>
      </c>
      <c r="C120" s="102"/>
      <c r="D120" s="5"/>
      <c r="E120" s="5"/>
      <c r="F120" s="6"/>
      <c r="G120" s="7">
        <v>0</v>
      </c>
      <c r="H120" s="7">
        <v>0</v>
      </c>
      <c r="I120" s="51">
        <v>0</v>
      </c>
      <c r="J120" s="52">
        <f t="shared" si="1"/>
        <v>0</v>
      </c>
    </row>
    <row r="121" spans="1:10" ht="15" hidden="1" customHeight="1" x14ac:dyDescent="0.25">
      <c r="A121" s="18"/>
      <c r="B121" s="101" t="s">
        <v>76</v>
      </c>
      <c r="C121" s="102"/>
      <c r="D121" s="5"/>
      <c r="E121" s="5"/>
      <c r="F121" s="6"/>
      <c r="G121" s="7">
        <v>0</v>
      </c>
      <c r="H121" s="7">
        <v>0</v>
      </c>
      <c r="I121" s="51">
        <v>0</v>
      </c>
      <c r="J121" s="52">
        <f t="shared" si="1"/>
        <v>0</v>
      </c>
    </row>
    <row r="122" spans="1:10" ht="15" hidden="1" customHeight="1" x14ac:dyDescent="0.25">
      <c r="A122" s="18"/>
      <c r="B122" s="101" t="s">
        <v>76</v>
      </c>
      <c r="C122" s="102"/>
      <c r="D122" s="5"/>
      <c r="E122" s="5"/>
      <c r="F122" s="6"/>
      <c r="G122" s="7">
        <v>0</v>
      </c>
      <c r="H122" s="7">
        <v>0</v>
      </c>
      <c r="I122" s="51">
        <v>0</v>
      </c>
      <c r="J122" s="52">
        <f t="shared" si="1"/>
        <v>0</v>
      </c>
    </row>
    <row r="123" spans="1:10" ht="15" hidden="1" customHeight="1" x14ac:dyDescent="0.25">
      <c r="A123" s="18"/>
      <c r="B123" s="101" t="s">
        <v>76</v>
      </c>
      <c r="C123" s="102"/>
      <c r="D123" s="5"/>
      <c r="E123" s="5"/>
      <c r="F123" s="6"/>
      <c r="G123" s="7">
        <v>0</v>
      </c>
      <c r="H123" s="7">
        <v>0</v>
      </c>
      <c r="I123" s="51">
        <v>0</v>
      </c>
      <c r="J123" s="52">
        <f t="shared" si="1"/>
        <v>0</v>
      </c>
    </row>
    <row r="124" spans="1:10" ht="15" hidden="1" customHeight="1" x14ac:dyDescent="0.25">
      <c r="A124" s="18"/>
      <c r="B124" s="101" t="s">
        <v>76</v>
      </c>
      <c r="C124" s="102"/>
      <c r="D124" s="5"/>
      <c r="E124" s="5"/>
      <c r="F124" s="6"/>
      <c r="G124" s="7">
        <v>0</v>
      </c>
      <c r="H124" s="7">
        <v>0</v>
      </c>
      <c r="I124" s="51">
        <v>0</v>
      </c>
      <c r="J124" s="52">
        <f t="shared" si="1"/>
        <v>0</v>
      </c>
    </row>
    <row r="125" spans="1:10" ht="15" hidden="1" customHeight="1" x14ac:dyDescent="0.25">
      <c r="A125" s="18"/>
      <c r="B125" s="101" t="s">
        <v>76</v>
      </c>
      <c r="C125" s="102"/>
      <c r="D125" s="5"/>
      <c r="E125" s="5"/>
      <c r="F125" s="6"/>
      <c r="G125" s="7">
        <v>0</v>
      </c>
      <c r="H125" s="7">
        <v>0</v>
      </c>
      <c r="I125" s="51">
        <v>0</v>
      </c>
      <c r="J125" s="52">
        <f t="shared" si="1"/>
        <v>0</v>
      </c>
    </row>
    <row r="126" spans="1:10" ht="15" hidden="1" customHeight="1" x14ac:dyDescent="0.25">
      <c r="A126" s="18"/>
      <c r="B126" s="101" t="s">
        <v>76</v>
      </c>
      <c r="C126" s="102"/>
      <c r="D126" s="5"/>
      <c r="E126" s="5"/>
      <c r="F126" s="6"/>
      <c r="G126" s="7">
        <v>0</v>
      </c>
      <c r="H126" s="7">
        <v>0</v>
      </c>
      <c r="I126" s="51">
        <v>0</v>
      </c>
      <c r="J126" s="52">
        <f t="shared" si="1"/>
        <v>0</v>
      </c>
    </row>
    <row r="127" spans="1:10" ht="15" hidden="1" customHeight="1" x14ac:dyDescent="0.25">
      <c r="A127" s="18"/>
      <c r="B127" s="101" t="s">
        <v>76</v>
      </c>
      <c r="C127" s="102"/>
      <c r="D127" s="5"/>
      <c r="E127" s="5"/>
      <c r="F127" s="6"/>
      <c r="G127" s="7">
        <v>0</v>
      </c>
      <c r="H127" s="7">
        <v>0</v>
      </c>
      <c r="I127" s="51">
        <v>0</v>
      </c>
      <c r="J127" s="52">
        <f t="shared" si="1"/>
        <v>0</v>
      </c>
    </row>
    <row r="128" spans="1:10" ht="15" hidden="1" customHeight="1" x14ac:dyDescent="0.25">
      <c r="A128" s="18"/>
      <c r="B128" s="101" t="s">
        <v>76</v>
      </c>
      <c r="C128" s="102"/>
      <c r="D128" s="5"/>
      <c r="E128" s="5"/>
      <c r="F128" s="6"/>
      <c r="G128" s="7">
        <v>0</v>
      </c>
      <c r="H128" s="7">
        <v>0</v>
      </c>
      <c r="I128" s="51">
        <v>0</v>
      </c>
      <c r="J128" s="52">
        <f t="shared" si="1"/>
        <v>0</v>
      </c>
    </row>
    <row r="129" spans="1:15" ht="15" hidden="1" customHeight="1" x14ac:dyDescent="0.25">
      <c r="A129" s="18"/>
      <c r="B129" s="101" t="s">
        <v>76</v>
      </c>
      <c r="C129" s="102"/>
      <c r="D129" s="5"/>
      <c r="E129" s="5"/>
      <c r="F129" s="6"/>
      <c r="G129" s="7">
        <v>0</v>
      </c>
      <c r="H129" s="7">
        <v>0</v>
      </c>
      <c r="I129" s="51">
        <v>0</v>
      </c>
      <c r="J129" s="52">
        <f t="shared" si="1"/>
        <v>0</v>
      </c>
    </row>
    <row r="130" spans="1:15" ht="15" hidden="1" customHeight="1" x14ac:dyDescent="0.25">
      <c r="A130" s="18"/>
      <c r="B130" s="101" t="s">
        <v>76</v>
      </c>
      <c r="C130" s="102"/>
      <c r="D130" s="5"/>
      <c r="E130" s="5"/>
      <c r="F130" s="6"/>
      <c r="G130" s="7">
        <v>0</v>
      </c>
      <c r="H130" s="7">
        <v>0</v>
      </c>
      <c r="I130" s="51">
        <v>0</v>
      </c>
      <c r="J130" s="52">
        <f t="shared" si="1"/>
        <v>0</v>
      </c>
    </row>
    <row r="131" spans="1:15" ht="15" hidden="1" customHeight="1" x14ac:dyDescent="0.25">
      <c r="A131" s="18"/>
      <c r="B131" s="101" t="s">
        <v>76</v>
      </c>
      <c r="C131" s="102"/>
      <c r="D131" s="5"/>
      <c r="E131" s="5"/>
      <c r="F131" s="6"/>
      <c r="G131" s="7">
        <v>0</v>
      </c>
      <c r="H131" s="7">
        <v>0</v>
      </c>
      <c r="I131" s="51">
        <v>0</v>
      </c>
      <c r="J131" s="52">
        <f t="shared" si="1"/>
        <v>0</v>
      </c>
    </row>
    <row r="132" spans="1:15" ht="15" hidden="1" customHeight="1" x14ac:dyDescent="0.25">
      <c r="A132" s="18"/>
      <c r="B132" s="101" t="s">
        <v>76</v>
      </c>
      <c r="C132" s="102"/>
      <c r="D132" s="5"/>
      <c r="E132" s="5"/>
      <c r="F132" s="6"/>
      <c r="G132" s="7">
        <v>0</v>
      </c>
      <c r="H132" s="7">
        <v>0</v>
      </c>
      <c r="I132" s="51">
        <v>0</v>
      </c>
      <c r="J132" s="52">
        <f t="shared" si="1"/>
        <v>0</v>
      </c>
    </row>
    <row r="133" spans="1:15" ht="15" hidden="1" customHeight="1" x14ac:dyDescent="0.25">
      <c r="A133" s="18"/>
      <c r="B133" s="101" t="s">
        <v>76</v>
      </c>
      <c r="C133" s="102"/>
      <c r="D133" s="5"/>
      <c r="E133" s="5"/>
      <c r="F133" s="6"/>
      <c r="G133" s="7">
        <v>0</v>
      </c>
      <c r="H133" s="7">
        <v>0</v>
      </c>
      <c r="I133" s="51">
        <v>0</v>
      </c>
      <c r="J133" s="52">
        <f t="shared" si="1"/>
        <v>0</v>
      </c>
    </row>
    <row r="134" spans="1:15" ht="15" hidden="1" customHeight="1" x14ac:dyDescent="0.25">
      <c r="A134" s="18"/>
      <c r="B134" s="101" t="s">
        <v>76</v>
      </c>
      <c r="C134" s="102"/>
      <c r="D134" s="5"/>
      <c r="E134" s="5"/>
      <c r="F134" s="6"/>
      <c r="G134" s="7">
        <v>0</v>
      </c>
      <c r="H134" s="7">
        <v>0</v>
      </c>
      <c r="I134" s="51">
        <v>0</v>
      </c>
      <c r="J134" s="52">
        <f t="shared" si="1"/>
        <v>0</v>
      </c>
    </row>
    <row r="135" spans="1:15" ht="14.25" hidden="1" customHeight="1" x14ac:dyDescent="0.25">
      <c r="A135" s="18"/>
      <c r="B135" s="101" t="s">
        <v>76</v>
      </c>
      <c r="C135" s="102"/>
      <c r="D135" s="5"/>
      <c r="E135" s="5"/>
      <c r="F135" s="6"/>
      <c r="G135" s="7">
        <v>0</v>
      </c>
      <c r="H135" s="7">
        <v>0</v>
      </c>
      <c r="I135" s="51">
        <v>0</v>
      </c>
      <c r="J135" s="52">
        <f t="shared" si="1"/>
        <v>0</v>
      </c>
    </row>
    <row r="136" spans="1:15" ht="15" hidden="1" customHeight="1" x14ac:dyDescent="0.25">
      <c r="A136" s="18"/>
      <c r="B136" s="101" t="s">
        <v>76</v>
      </c>
      <c r="C136" s="102"/>
      <c r="D136" s="5"/>
      <c r="E136" s="5"/>
      <c r="F136" s="6"/>
      <c r="G136" s="7">
        <v>0</v>
      </c>
      <c r="H136" s="7">
        <v>0</v>
      </c>
      <c r="I136" s="51">
        <v>0</v>
      </c>
      <c r="J136" s="52">
        <f t="shared" si="1"/>
        <v>0</v>
      </c>
    </row>
    <row r="137" spans="1:15" ht="15" hidden="1" customHeight="1" x14ac:dyDescent="0.25">
      <c r="A137" s="18"/>
      <c r="B137" s="101" t="s">
        <v>76</v>
      </c>
      <c r="C137" s="102"/>
      <c r="D137" s="5"/>
      <c r="E137" s="5"/>
      <c r="F137" s="6"/>
      <c r="G137" s="7">
        <v>0</v>
      </c>
      <c r="H137" s="7">
        <v>0</v>
      </c>
      <c r="I137" s="51">
        <v>0</v>
      </c>
      <c r="J137" s="52">
        <f t="shared" si="1"/>
        <v>0</v>
      </c>
    </row>
    <row r="138" spans="1:15" ht="15" hidden="1" customHeight="1" x14ac:dyDescent="0.25">
      <c r="A138" s="18"/>
      <c r="B138" s="101" t="s">
        <v>76</v>
      </c>
      <c r="C138" s="102"/>
      <c r="D138" s="5"/>
      <c r="E138" s="5"/>
      <c r="F138" s="6"/>
      <c r="G138" s="7">
        <v>0</v>
      </c>
      <c r="H138" s="7">
        <v>0</v>
      </c>
      <c r="I138" s="51">
        <v>0</v>
      </c>
      <c r="J138" s="52">
        <f t="shared" si="1"/>
        <v>0</v>
      </c>
      <c r="O138" s="17" t="s">
        <v>77</v>
      </c>
    </row>
    <row r="139" spans="1:15" ht="15" hidden="1" customHeight="1" x14ac:dyDescent="0.25">
      <c r="A139" s="18"/>
      <c r="B139" s="101" t="s">
        <v>76</v>
      </c>
      <c r="C139" s="102"/>
      <c r="D139" s="5"/>
      <c r="E139" s="5"/>
      <c r="F139" s="6"/>
      <c r="G139" s="7">
        <v>0</v>
      </c>
      <c r="H139" s="7">
        <v>0</v>
      </c>
      <c r="I139" s="51">
        <v>0</v>
      </c>
      <c r="J139" s="52">
        <f>SUM(G139:I139)</f>
        <v>0</v>
      </c>
      <c r="O139" s="17" t="s">
        <v>78</v>
      </c>
    </row>
    <row r="140" spans="1:15" x14ac:dyDescent="0.25">
      <c r="A140" s="18"/>
      <c r="B140" s="108" t="s">
        <v>79</v>
      </c>
      <c r="C140" s="109"/>
      <c r="D140" s="60"/>
      <c r="E140" s="60"/>
      <c r="F140" s="56"/>
      <c r="G140" s="57"/>
      <c r="H140" s="57"/>
      <c r="I140" s="58"/>
      <c r="J140" s="57"/>
    </row>
    <row r="141" spans="1:15" ht="15" customHeight="1" x14ac:dyDescent="0.25">
      <c r="A141" s="18"/>
      <c r="B141" s="103" t="s">
        <v>80</v>
      </c>
      <c r="C141" s="104"/>
      <c r="D141" s="5"/>
      <c r="E141" s="5"/>
      <c r="F141" s="6"/>
      <c r="G141" s="7">
        <v>0</v>
      </c>
      <c r="H141" s="7">
        <v>1400</v>
      </c>
      <c r="I141" s="51">
        <v>0</v>
      </c>
      <c r="J141" s="52">
        <f t="shared" ref="J141:J470" si="2">SUM(G141:I141)</f>
        <v>1400</v>
      </c>
    </row>
    <row r="142" spans="1:15" ht="15" customHeight="1" x14ac:dyDescent="0.25">
      <c r="A142" s="18"/>
      <c r="B142" s="103" t="s">
        <v>81</v>
      </c>
      <c r="C142" s="104"/>
      <c r="D142" s="5"/>
      <c r="E142" s="5"/>
      <c r="F142" s="6"/>
      <c r="G142" s="7">
        <v>0</v>
      </c>
      <c r="H142" s="7">
        <v>0</v>
      </c>
      <c r="I142" s="51">
        <v>0</v>
      </c>
      <c r="J142" s="52">
        <f t="shared" si="2"/>
        <v>0</v>
      </c>
    </row>
    <row r="143" spans="1:15" ht="15" customHeight="1" x14ac:dyDescent="0.25">
      <c r="A143" s="18"/>
      <c r="B143" s="103" t="s">
        <v>82</v>
      </c>
      <c r="C143" s="104"/>
      <c r="D143" s="5"/>
      <c r="E143" s="5"/>
      <c r="F143" s="6"/>
      <c r="G143" s="7">
        <v>0</v>
      </c>
      <c r="H143" s="7">
        <v>975</v>
      </c>
      <c r="I143" s="51">
        <v>0</v>
      </c>
      <c r="J143" s="52">
        <f t="shared" si="2"/>
        <v>975</v>
      </c>
    </row>
    <row r="144" spans="1:15" x14ac:dyDescent="0.25">
      <c r="A144" s="18"/>
      <c r="B144" s="103" t="s">
        <v>83</v>
      </c>
      <c r="C144" s="104"/>
      <c r="D144" s="5"/>
      <c r="E144" s="5"/>
      <c r="F144" s="6"/>
      <c r="G144" s="7">
        <v>0</v>
      </c>
      <c r="H144" s="7">
        <v>1535</v>
      </c>
      <c r="I144" s="51">
        <v>0</v>
      </c>
      <c r="J144" s="52">
        <f t="shared" si="2"/>
        <v>1535</v>
      </c>
    </row>
    <row r="145" spans="1:10" x14ac:dyDescent="0.25">
      <c r="A145" s="18"/>
      <c r="B145" s="103" t="s">
        <v>84</v>
      </c>
      <c r="C145" s="104"/>
      <c r="D145" s="5"/>
      <c r="E145" s="5"/>
      <c r="F145" s="6"/>
      <c r="G145" s="7">
        <v>0</v>
      </c>
      <c r="H145" s="7">
        <v>2550</v>
      </c>
      <c r="I145" s="51">
        <v>0</v>
      </c>
      <c r="J145" s="52">
        <f t="shared" si="2"/>
        <v>2550</v>
      </c>
    </row>
    <row r="146" spans="1:10" x14ac:dyDescent="0.25">
      <c r="A146" s="18"/>
      <c r="B146" s="103" t="s">
        <v>85</v>
      </c>
      <c r="C146" s="104"/>
      <c r="D146" s="5"/>
      <c r="E146" s="5"/>
      <c r="F146" s="6"/>
      <c r="G146" s="7">
        <v>0</v>
      </c>
      <c r="H146" s="7">
        <v>2000</v>
      </c>
      <c r="I146" s="51">
        <v>0</v>
      </c>
      <c r="J146" s="52">
        <f t="shared" si="2"/>
        <v>2000</v>
      </c>
    </row>
    <row r="147" spans="1:10" x14ac:dyDescent="0.25">
      <c r="A147" s="18"/>
      <c r="B147" s="103" t="s">
        <v>86</v>
      </c>
      <c r="C147" s="104"/>
      <c r="D147" s="5"/>
      <c r="E147" s="5"/>
      <c r="F147" s="6"/>
      <c r="G147" s="7">
        <v>0</v>
      </c>
      <c r="H147" s="7">
        <v>8000</v>
      </c>
      <c r="I147" s="51">
        <v>0</v>
      </c>
      <c r="J147" s="52">
        <f t="shared" si="2"/>
        <v>8000</v>
      </c>
    </row>
    <row r="148" spans="1:10" ht="15" customHeight="1" x14ac:dyDescent="0.25">
      <c r="A148" s="18"/>
      <c r="B148" s="103" t="s">
        <v>87</v>
      </c>
      <c r="C148" s="104"/>
      <c r="D148" s="5"/>
      <c r="E148" s="5"/>
      <c r="F148" s="6"/>
      <c r="G148" s="7">
        <v>0</v>
      </c>
      <c r="H148" s="7">
        <v>0</v>
      </c>
      <c r="I148" s="51">
        <v>0</v>
      </c>
      <c r="J148" s="52">
        <f t="shared" si="2"/>
        <v>0</v>
      </c>
    </row>
    <row r="149" spans="1:10" x14ac:dyDescent="0.25">
      <c r="A149" s="18"/>
      <c r="B149" s="103" t="s">
        <v>88</v>
      </c>
      <c r="C149" s="104"/>
      <c r="D149" s="5"/>
      <c r="E149" s="5"/>
      <c r="F149" s="6"/>
      <c r="G149" s="7">
        <v>0</v>
      </c>
      <c r="H149" s="7">
        <v>0</v>
      </c>
      <c r="I149" s="51">
        <v>0</v>
      </c>
      <c r="J149" s="52">
        <f t="shared" si="2"/>
        <v>0</v>
      </c>
    </row>
    <row r="150" spans="1:10" x14ac:dyDescent="0.25">
      <c r="A150" s="18"/>
      <c r="B150" s="103" t="s">
        <v>89</v>
      </c>
      <c r="C150" s="104"/>
      <c r="D150" s="5"/>
      <c r="E150" s="5"/>
      <c r="F150" s="6"/>
      <c r="G150" s="7">
        <v>0</v>
      </c>
      <c r="H150" s="7">
        <v>0</v>
      </c>
      <c r="I150" s="51">
        <v>0</v>
      </c>
      <c r="J150" s="52">
        <f t="shared" si="2"/>
        <v>0</v>
      </c>
    </row>
    <row r="151" spans="1:10" ht="14.25" customHeight="1" x14ac:dyDescent="0.25">
      <c r="A151" s="18"/>
      <c r="B151" s="103" t="s">
        <v>90</v>
      </c>
      <c r="C151" s="104"/>
      <c r="D151" s="5"/>
      <c r="E151" s="5"/>
      <c r="F151" s="6"/>
      <c r="G151" s="7">
        <v>0</v>
      </c>
      <c r="H151" s="7">
        <v>0</v>
      </c>
      <c r="I151" s="51">
        <v>0</v>
      </c>
      <c r="J151" s="52">
        <f t="shared" si="2"/>
        <v>0</v>
      </c>
    </row>
    <row r="152" spans="1:10" ht="14.25" customHeight="1" x14ac:dyDescent="0.25">
      <c r="A152" s="18"/>
      <c r="B152" s="103" t="s">
        <v>91</v>
      </c>
      <c r="C152" s="104"/>
      <c r="D152" s="5"/>
      <c r="E152" s="5"/>
      <c r="F152" s="6"/>
      <c r="G152" s="7">
        <v>0</v>
      </c>
      <c r="H152" s="7">
        <v>0</v>
      </c>
      <c r="I152" s="51">
        <v>0</v>
      </c>
      <c r="J152" s="52">
        <f t="shared" si="2"/>
        <v>0</v>
      </c>
    </row>
    <row r="153" spans="1:10" ht="14.25" customHeight="1" x14ac:dyDescent="0.25">
      <c r="A153" s="18"/>
      <c r="B153" s="103" t="s">
        <v>92</v>
      </c>
      <c r="C153" s="104"/>
      <c r="D153" s="5"/>
      <c r="E153" s="5"/>
      <c r="F153" s="6"/>
      <c r="G153" s="7">
        <v>0</v>
      </c>
      <c r="H153" s="7">
        <v>0</v>
      </c>
      <c r="I153" s="51">
        <v>0</v>
      </c>
      <c r="J153" s="52">
        <f t="shared" si="2"/>
        <v>0</v>
      </c>
    </row>
    <row r="154" spans="1:10" ht="14.25" customHeight="1" x14ac:dyDescent="0.25">
      <c r="A154" s="18"/>
      <c r="B154" s="101" t="s">
        <v>93</v>
      </c>
      <c r="C154" s="102"/>
      <c r="D154" s="5"/>
      <c r="E154" s="5"/>
      <c r="F154" s="6"/>
      <c r="G154" s="7">
        <v>0</v>
      </c>
      <c r="H154" s="7">
        <v>975</v>
      </c>
      <c r="I154" s="51">
        <v>0</v>
      </c>
      <c r="J154" s="52">
        <f t="shared" si="2"/>
        <v>975</v>
      </c>
    </row>
    <row r="155" spans="1:10" ht="14.25" customHeight="1" x14ac:dyDescent="0.25">
      <c r="A155" s="18"/>
      <c r="B155" s="101" t="s">
        <v>76</v>
      </c>
      <c r="C155" s="102"/>
      <c r="D155" s="5"/>
      <c r="E155" s="5"/>
      <c r="F155" s="6"/>
      <c r="G155" s="7">
        <v>0</v>
      </c>
      <c r="H155" s="7">
        <v>0</v>
      </c>
      <c r="I155" s="51">
        <v>0</v>
      </c>
      <c r="J155" s="52">
        <f t="shared" si="2"/>
        <v>0</v>
      </c>
    </row>
    <row r="156" spans="1:10" ht="14.25" customHeight="1" x14ac:dyDescent="0.25">
      <c r="A156" s="18"/>
      <c r="B156" s="101" t="s">
        <v>76</v>
      </c>
      <c r="C156" s="102"/>
      <c r="D156" s="5"/>
      <c r="E156" s="5"/>
      <c r="F156" s="6"/>
      <c r="G156" s="7">
        <v>0</v>
      </c>
      <c r="H156" s="7">
        <v>0</v>
      </c>
      <c r="I156" s="51">
        <v>0</v>
      </c>
      <c r="J156" s="52">
        <f t="shared" si="2"/>
        <v>0</v>
      </c>
    </row>
    <row r="157" spans="1:10" ht="14.25" customHeight="1" x14ac:dyDescent="0.25">
      <c r="A157" s="18"/>
      <c r="B157" s="101" t="s">
        <v>76</v>
      </c>
      <c r="C157" s="102"/>
      <c r="D157" s="5"/>
      <c r="E157" s="5"/>
      <c r="F157" s="6"/>
      <c r="G157" s="7">
        <v>0</v>
      </c>
      <c r="H157" s="7">
        <v>0</v>
      </c>
      <c r="I157" s="51">
        <v>0</v>
      </c>
      <c r="J157" s="52">
        <f t="shared" si="2"/>
        <v>0</v>
      </c>
    </row>
    <row r="158" spans="1:10" ht="14.25" customHeight="1" x14ac:dyDescent="0.25">
      <c r="A158" s="18"/>
      <c r="B158" s="101" t="s">
        <v>76</v>
      </c>
      <c r="C158" s="102"/>
      <c r="D158" s="5"/>
      <c r="E158" s="5"/>
      <c r="F158" s="6"/>
      <c r="G158" s="7">
        <v>0</v>
      </c>
      <c r="H158" s="7">
        <v>0</v>
      </c>
      <c r="I158" s="51">
        <v>0</v>
      </c>
      <c r="J158" s="52">
        <f t="shared" si="2"/>
        <v>0</v>
      </c>
    </row>
    <row r="159" spans="1:10" ht="14.25" customHeight="1" x14ac:dyDescent="0.25">
      <c r="A159" s="18"/>
      <c r="B159" s="101" t="s">
        <v>76</v>
      </c>
      <c r="C159" s="102"/>
      <c r="D159" s="5"/>
      <c r="E159" s="5"/>
      <c r="F159" s="6"/>
      <c r="G159" s="7">
        <v>0</v>
      </c>
      <c r="H159" s="7">
        <v>0</v>
      </c>
      <c r="I159" s="51">
        <v>0</v>
      </c>
      <c r="J159" s="52">
        <f t="shared" si="2"/>
        <v>0</v>
      </c>
    </row>
    <row r="160" spans="1:10" ht="14.25" customHeight="1" x14ac:dyDescent="0.25">
      <c r="A160" s="18"/>
      <c r="B160" s="101" t="s">
        <v>76</v>
      </c>
      <c r="C160" s="102"/>
      <c r="D160" s="5"/>
      <c r="E160" s="5"/>
      <c r="F160" s="6"/>
      <c r="G160" s="7">
        <v>0</v>
      </c>
      <c r="H160" s="7">
        <v>0</v>
      </c>
      <c r="I160" s="51">
        <v>0</v>
      </c>
      <c r="J160" s="52">
        <f t="shared" si="2"/>
        <v>0</v>
      </c>
    </row>
    <row r="161" spans="1:10" ht="14.25" customHeight="1" x14ac:dyDescent="0.25">
      <c r="A161" s="18"/>
      <c r="B161" s="101" t="s">
        <v>76</v>
      </c>
      <c r="C161" s="102"/>
      <c r="D161" s="5"/>
      <c r="E161" s="5"/>
      <c r="F161" s="6"/>
      <c r="G161" s="7">
        <v>0</v>
      </c>
      <c r="H161" s="7">
        <v>0</v>
      </c>
      <c r="I161" s="51">
        <v>0</v>
      </c>
      <c r="J161" s="52">
        <f t="shared" si="2"/>
        <v>0</v>
      </c>
    </row>
    <row r="162" spans="1:10" ht="14.25" customHeight="1" x14ac:dyDescent="0.25">
      <c r="A162" s="18"/>
      <c r="B162" s="101" t="s">
        <v>76</v>
      </c>
      <c r="C162" s="102"/>
      <c r="D162" s="5"/>
      <c r="E162" s="5"/>
      <c r="F162" s="6"/>
      <c r="G162" s="7">
        <v>0</v>
      </c>
      <c r="H162" s="7">
        <v>0</v>
      </c>
      <c r="I162" s="51">
        <v>0</v>
      </c>
      <c r="J162" s="52">
        <f t="shared" si="2"/>
        <v>0</v>
      </c>
    </row>
    <row r="163" spans="1:10" ht="14.25" customHeight="1" x14ac:dyDescent="0.25">
      <c r="A163" s="18"/>
      <c r="B163" s="101" t="s">
        <v>76</v>
      </c>
      <c r="C163" s="102"/>
      <c r="D163" s="5"/>
      <c r="E163" s="5"/>
      <c r="F163" s="6"/>
      <c r="G163" s="7">
        <v>0</v>
      </c>
      <c r="H163" s="7">
        <v>0</v>
      </c>
      <c r="I163" s="51">
        <v>0</v>
      </c>
      <c r="J163" s="52">
        <f t="shared" si="2"/>
        <v>0</v>
      </c>
    </row>
    <row r="164" spans="1:10" ht="14.25" customHeight="1" x14ac:dyDescent="0.25">
      <c r="A164" s="18"/>
      <c r="B164" s="101" t="s">
        <v>76</v>
      </c>
      <c r="C164" s="102"/>
      <c r="D164" s="5"/>
      <c r="E164" s="5"/>
      <c r="F164" s="6"/>
      <c r="G164" s="7">
        <v>0</v>
      </c>
      <c r="H164" s="7">
        <v>0</v>
      </c>
      <c r="I164" s="51">
        <v>0</v>
      </c>
      <c r="J164" s="52">
        <f t="shared" si="2"/>
        <v>0</v>
      </c>
    </row>
    <row r="165" spans="1:10" ht="14.25" customHeight="1" x14ac:dyDescent="0.25">
      <c r="A165" s="18"/>
      <c r="B165" s="101" t="s">
        <v>76</v>
      </c>
      <c r="C165" s="102"/>
      <c r="D165" s="5"/>
      <c r="E165" s="5"/>
      <c r="F165" s="6"/>
      <c r="G165" s="7">
        <v>0</v>
      </c>
      <c r="H165" s="7">
        <v>0</v>
      </c>
      <c r="I165" s="51">
        <v>0</v>
      </c>
      <c r="J165" s="52">
        <f t="shared" si="2"/>
        <v>0</v>
      </c>
    </row>
    <row r="166" spans="1:10" ht="14.25" hidden="1" customHeight="1" x14ac:dyDescent="0.25">
      <c r="A166" s="18"/>
      <c r="B166" s="101" t="s">
        <v>76</v>
      </c>
      <c r="C166" s="102"/>
      <c r="D166" s="5"/>
      <c r="E166" s="5"/>
      <c r="F166" s="6"/>
      <c r="G166" s="7">
        <v>0</v>
      </c>
      <c r="H166" s="7">
        <v>0</v>
      </c>
      <c r="I166" s="51">
        <v>0</v>
      </c>
      <c r="J166" s="52">
        <f t="shared" si="2"/>
        <v>0</v>
      </c>
    </row>
    <row r="167" spans="1:10" ht="14.25" hidden="1" customHeight="1" x14ac:dyDescent="0.25">
      <c r="A167" s="18"/>
      <c r="B167" s="101" t="s">
        <v>76</v>
      </c>
      <c r="C167" s="102"/>
      <c r="D167" s="5"/>
      <c r="E167" s="5"/>
      <c r="F167" s="6"/>
      <c r="G167" s="7">
        <v>0</v>
      </c>
      <c r="H167" s="7">
        <v>0</v>
      </c>
      <c r="I167" s="51">
        <v>0</v>
      </c>
      <c r="J167" s="52">
        <f t="shared" si="2"/>
        <v>0</v>
      </c>
    </row>
    <row r="168" spans="1:10" ht="14.25" hidden="1" customHeight="1" x14ac:dyDescent="0.25">
      <c r="A168" s="18"/>
      <c r="B168" s="101" t="s">
        <v>76</v>
      </c>
      <c r="C168" s="102"/>
      <c r="D168" s="5"/>
      <c r="E168" s="5"/>
      <c r="F168" s="6"/>
      <c r="G168" s="7">
        <v>0</v>
      </c>
      <c r="H168" s="7">
        <v>0</v>
      </c>
      <c r="I168" s="51">
        <v>0</v>
      </c>
      <c r="J168" s="52">
        <f t="shared" si="2"/>
        <v>0</v>
      </c>
    </row>
    <row r="169" spans="1:10" ht="14.25" hidden="1" customHeight="1" x14ac:dyDescent="0.25">
      <c r="A169" s="18"/>
      <c r="B169" s="101" t="s">
        <v>76</v>
      </c>
      <c r="C169" s="102"/>
      <c r="D169" s="5"/>
      <c r="E169" s="5"/>
      <c r="F169" s="6"/>
      <c r="G169" s="7">
        <v>0</v>
      </c>
      <c r="H169" s="7">
        <v>0</v>
      </c>
      <c r="I169" s="51">
        <v>0</v>
      </c>
      <c r="J169" s="52">
        <f t="shared" si="2"/>
        <v>0</v>
      </c>
    </row>
    <row r="170" spans="1:10" ht="14.25" hidden="1" customHeight="1" x14ac:dyDescent="0.25">
      <c r="A170" s="18"/>
      <c r="B170" s="101" t="s">
        <v>76</v>
      </c>
      <c r="C170" s="102"/>
      <c r="D170" s="5"/>
      <c r="E170" s="5"/>
      <c r="F170" s="6"/>
      <c r="G170" s="7">
        <v>0</v>
      </c>
      <c r="H170" s="7">
        <v>0</v>
      </c>
      <c r="I170" s="51">
        <v>0</v>
      </c>
      <c r="J170" s="52">
        <f t="shared" si="2"/>
        <v>0</v>
      </c>
    </row>
    <row r="171" spans="1:10" ht="14.25" hidden="1" customHeight="1" x14ac:dyDescent="0.25">
      <c r="A171" s="18"/>
      <c r="B171" s="101" t="s">
        <v>76</v>
      </c>
      <c r="C171" s="102"/>
      <c r="D171" s="5"/>
      <c r="E171" s="5"/>
      <c r="F171" s="6"/>
      <c r="G171" s="7">
        <v>0</v>
      </c>
      <c r="H171" s="7">
        <v>0</v>
      </c>
      <c r="I171" s="51">
        <v>0</v>
      </c>
      <c r="J171" s="52">
        <f t="shared" si="2"/>
        <v>0</v>
      </c>
    </row>
    <row r="172" spans="1:10" ht="14.25" hidden="1" customHeight="1" x14ac:dyDescent="0.25">
      <c r="A172" s="18"/>
      <c r="B172" s="101" t="s">
        <v>76</v>
      </c>
      <c r="C172" s="102"/>
      <c r="D172" s="5"/>
      <c r="E172" s="5"/>
      <c r="F172" s="6"/>
      <c r="G172" s="7">
        <v>0</v>
      </c>
      <c r="H172" s="7">
        <v>0</v>
      </c>
      <c r="I172" s="51">
        <v>0</v>
      </c>
      <c r="J172" s="52">
        <f t="shared" si="2"/>
        <v>0</v>
      </c>
    </row>
    <row r="173" spans="1:10" ht="14.25" hidden="1" customHeight="1" x14ac:dyDescent="0.25">
      <c r="A173" s="18"/>
      <c r="B173" s="101" t="s">
        <v>76</v>
      </c>
      <c r="C173" s="102"/>
      <c r="D173" s="5"/>
      <c r="E173" s="5"/>
      <c r="F173" s="6"/>
      <c r="G173" s="7">
        <v>0</v>
      </c>
      <c r="H173" s="7">
        <v>0</v>
      </c>
      <c r="I173" s="51">
        <v>0</v>
      </c>
      <c r="J173" s="52">
        <f t="shared" si="2"/>
        <v>0</v>
      </c>
    </row>
    <row r="174" spans="1:10" ht="14.25" hidden="1" customHeight="1" x14ac:dyDescent="0.25">
      <c r="A174" s="18"/>
      <c r="B174" s="101" t="s">
        <v>76</v>
      </c>
      <c r="C174" s="102"/>
      <c r="D174" s="5"/>
      <c r="E174" s="5"/>
      <c r="F174" s="6"/>
      <c r="G174" s="7">
        <v>0</v>
      </c>
      <c r="H174" s="7">
        <v>0</v>
      </c>
      <c r="I174" s="51">
        <v>0</v>
      </c>
      <c r="J174" s="52">
        <f t="shared" si="2"/>
        <v>0</v>
      </c>
    </row>
    <row r="175" spans="1:10" ht="14.25" hidden="1" customHeight="1" x14ac:dyDescent="0.25">
      <c r="A175" s="18"/>
      <c r="B175" s="101" t="s">
        <v>76</v>
      </c>
      <c r="C175" s="102"/>
      <c r="D175" s="5"/>
      <c r="E175" s="5"/>
      <c r="F175" s="6"/>
      <c r="G175" s="7">
        <v>0</v>
      </c>
      <c r="H175" s="7">
        <v>0</v>
      </c>
      <c r="I175" s="51">
        <v>0</v>
      </c>
      <c r="J175" s="52">
        <f t="shared" si="2"/>
        <v>0</v>
      </c>
    </row>
    <row r="176" spans="1:10" ht="14.25" hidden="1" customHeight="1" x14ac:dyDescent="0.25">
      <c r="A176" s="18"/>
      <c r="B176" s="101" t="s">
        <v>76</v>
      </c>
      <c r="C176" s="102"/>
      <c r="D176" s="5"/>
      <c r="E176" s="5"/>
      <c r="F176" s="6"/>
      <c r="G176" s="7">
        <v>0</v>
      </c>
      <c r="H176" s="7">
        <v>0</v>
      </c>
      <c r="I176" s="51">
        <v>0</v>
      </c>
      <c r="J176" s="52">
        <f t="shared" si="2"/>
        <v>0</v>
      </c>
    </row>
    <row r="177" spans="1:10" ht="14.25" hidden="1" customHeight="1" x14ac:dyDescent="0.25">
      <c r="A177" s="18"/>
      <c r="B177" s="101" t="s">
        <v>76</v>
      </c>
      <c r="C177" s="102"/>
      <c r="D177" s="5"/>
      <c r="E177" s="5"/>
      <c r="F177" s="6"/>
      <c r="G177" s="7">
        <v>0</v>
      </c>
      <c r="H177" s="7">
        <v>0</v>
      </c>
      <c r="I177" s="51">
        <v>0</v>
      </c>
      <c r="J177" s="52">
        <f t="shared" si="2"/>
        <v>0</v>
      </c>
    </row>
    <row r="178" spans="1:10" ht="14.25" hidden="1" customHeight="1" x14ac:dyDescent="0.25">
      <c r="A178" s="18"/>
      <c r="B178" s="101" t="s">
        <v>76</v>
      </c>
      <c r="C178" s="102"/>
      <c r="D178" s="5"/>
      <c r="E178" s="5"/>
      <c r="F178" s="6"/>
      <c r="G178" s="7">
        <v>0</v>
      </c>
      <c r="H178" s="7">
        <v>0</v>
      </c>
      <c r="I178" s="51">
        <v>0</v>
      </c>
      <c r="J178" s="52">
        <f t="shared" si="2"/>
        <v>0</v>
      </c>
    </row>
    <row r="179" spans="1:10" ht="14.25" hidden="1" customHeight="1" x14ac:dyDescent="0.25">
      <c r="A179" s="18"/>
      <c r="B179" s="101" t="s">
        <v>76</v>
      </c>
      <c r="C179" s="102"/>
      <c r="D179" s="5"/>
      <c r="E179" s="5"/>
      <c r="F179" s="6"/>
      <c r="G179" s="7">
        <v>0</v>
      </c>
      <c r="H179" s="7">
        <v>0</v>
      </c>
      <c r="I179" s="51">
        <v>0</v>
      </c>
      <c r="J179" s="52">
        <f t="shared" si="2"/>
        <v>0</v>
      </c>
    </row>
    <row r="180" spans="1:10" ht="14.25" hidden="1" customHeight="1" x14ac:dyDescent="0.25">
      <c r="A180" s="18"/>
      <c r="B180" s="101" t="s">
        <v>76</v>
      </c>
      <c r="C180" s="102"/>
      <c r="D180" s="5"/>
      <c r="E180" s="5"/>
      <c r="F180" s="6"/>
      <c r="G180" s="7">
        <v>0</v>
      </c>
      <c r="H180" s="7">
        <v>0</v>
      </c>
      <c r="I180" s="51">
        <v>0</v>
      </c>
      <c r="J180" s="52">
        <f t="shared" si="2"/>
        <v>0</v>
      </c>
    </row>
    <row r="181" spans="1:10" ht="14.25" hidden="1" customHeight="1" x14ac:dyDescent="0.25">
      <c r="A181" s="18"/>
      <c r="B181" s="101" t="s">
        <v>76</v>
      </c>
      <c r="C181" s="102"/>
      <c r="D181" s="5"/>
      <c r="E181" s="5"/>
      <c r="F181" s="6"/>
      <c r="G181" s="7">
        <v>0</v>
      </c>
      <c r="H181" s="7">
        <v>0</v>
      </c>
      <c r="I181" s="51">
        <v>0</v>
      </c>
      <c r="J181" s="52">
        <f t="shared" si="2"/>
        <v>0</v>
      </c>
    </row>
    <row r="182" spans="1:10" ht="14.25" hidden="1" customHeight="1" x14ac:dyDescent="0.25">
      <c r="A182" s="18"/>
      <c r="B182" s="101" t="s">
        <v>76</v>
      </c>
      <c r="C182" s="102"/>
      <c r="D182" s="5"/>
      <c r="E182" s="5"/>
      <c r="F182" s="6"/>
      <c r="G182" s="7">
        <v>0</v>
      </c>
      <c r="H182" s="7">
        <v>0</v>
      </c>
      <c r="I182" s="51">
        <v>0</v>
      </c>
      <c r="J182" s="52">
        <f t="shared" si="2"/>
        <v>0</v>
      </c>
    </row>
    <row r="183" spans="1:10" ht="14.25" hidden="1" customHeight="1" x14ac:dyDescent="0.25">
      <c r="A183" s="18"/>
      <c r="B183" s="101" t="s">
        <v>76</v>
      </c>
      <c r="C183" s="102"/>
      <c r="D183" s="5"/>
      <c r="E183" s="5"/>
      <c r="F183" s="6"/>
      <c r="G183" s="7">
        <v>0</v>
      </c>
      <c r="H183" s="7">
        <v>0</v>
      </c>
      <c r="I183" s="51">
        <v>0</v>
      </c>
      <c r="J183" s="52">
        <f t="shared" si="2"/>
        <v>0</v>
      </c>
    </row>
    <row r="184" spans="1:10" ht="14.25" hidden="1" customHeight="1" x14ac:dyDescent="0.25">
      <c r="A184" s="18"/>
      <c r="B184" s="101" t="s">
        <v>76</v>
      </c>
      <c r="C184" s="102"/>
      <c r="D184" s="5"/>
      <c r="E184" s="5"/>
      <c r="F184" s="6"/>
      <c r="G184" s="7">
        <v>0</v>
      </c>
      <c r="H184" s="7">
        <v>0</v>
      </c>
      <c r="I184" s="51">
        <v>0</v>
      </c>
      <c r="J184" s="52">
        <f t="shared" si="2"/>
        <v>0</v>
      </c>
    </row>
    <row r="185" spans="1:10" ht="14.25" hidden="1" customHeight="1" x14ac:dyDescent="0.25">
      <c r="A185" s="18"/>
      <c r="B185" s="101" t="s">
        <v>76</v>
      </c>
      <c r="C185" s="102"/>
      <c r="D185" s="5"/>
      <c r="E185" s="5"/>
      <c r="F185" s="6"/>
      <c r="G185" s="7">
        <v>0</v>
      </c>
      <c r="H185" s="7">
        <v>0</v>
      </c>
      <c r="I185" s="51">
        <v>0</v>
      </c>
      <c r="J185" s="52">
        <f t="shared" si="2"/>
        <v>0</v>
      </c>
    </row>
    <row r="186" spans="1:10" ht="14.25" hidden="1" customHeight="1" x14ac:dyDescent="0.25">
      <c r="A186" s="18"/>
      <c r="B186" s="101" t="s">
        <v>76</v>
      </c>
      <c r="C186" s="102"/>
      <c r="D186" s="5"/>
      <c r="E186" s="5"/>
      <c r="F186" s="6"/>
      <c r="G186" s="7">
        <v>0</v>
      </c>
      <c r="H186" s="7">
        <v>0</v>
      </c>
      <c r="I186" s="51">
        <v>0</v>
      </c>
      <c r="J186" s="52">
        <f t="shared" si="2"/>
        <v>0</v>
      </c>
    </row>
    <row r="187" spans="1:10" ht="14.25" hidden="1" customHeight="1" x14ac:dyDescent="0.25">
      <c r="A187" s="18"/>
      <c r="B187" s="101" t="s">
        <v>76</v>
      </c>
      <c r="C187" s="102"/>
      <c r="D187" s="5"/>
      <c r="E187" s="5"/>
      <c r="F187" s="6"/>
      <c r="G187" s="7">
        <v>0</v>
      </c>
      <c r="H187" s="7">
        <v>0</v>
      </c>
      <c r="I187" s="51">
        <v>0</v>
      </c>
      <c r="J187" s="52">
        <f t="shared" si="2"/>
        <v>0</v>
      </c>
    </row>
    <row r="188" spans="1:10" ht="14.25" hidden="1" customHeight="1" x14ac:dyDescent="0.25">
      <c r="A188" s="18"/>
      <c r="B188" s="101" t="s">
        <v>76</v>
      </c>
      <c r="C188" s="102"/>
      <c r="D188" s="5"/>
      <c r="E188" s="5"/>
      <c r="F188" s="6"/>
      <c r="G188" s="7">
        <v>0</v>
      </c>
      <c r="H188" s="7">
        <v>0</v>
      </c>
      <c r="I188" s="51">
        <v>0</v>
      </c>
      <c r="J188" s="52">
        <f t="shared" si="2"/>
        <v>0</v>
      </c>
    </row>
    <row r="189" spans="1:10" ht="14.25" hidden="1" customHeight="1" x14ac:dyDescent="0.25">
      <c r="A189" s="18"/>
      <c r="B189" s="101" t="s">
        <v>76</v>
      </c>
      <c r="C189" s="102"/>
      <c r="D189" s="5"/>
      <c r="E189" s="5"/>
      <c r="F189" s="6"/>
      <c r="G189" s="7">
        <v>0</v>
      </c>
      <c r="H189" s="7">
        <v>0</v>
      </c>
      <c r="I189" s="51">
        <v>0</v>
      </c>
      <c r="J189" s="52">
        <f t="shared" si="2"/>
        <v>0</v>
      </c>
    </row>
    <row r="190" spans="1:10" ht="14.25" hidden="1" customHeight="1" x14ac:dyDescent="0.25">
      <c r="A190" s="18"/>
      <c r="B190" s="101" t="s">
        <v>76</v>
      </c>
      <c r="C190" s="102"/>
      <c r="D190" s="5"/>
      <c r="E190" s="5"/>
      <c r="F190" s="6"/>
      <c r="G190" s="7">
        <v>0</v>
      </c>
      <c r="H190" s="7">
        <v>0</v>
      </c>
      <c r="I190" s="51">
        <v>0</v>
      </c>
      <c r="J190" s="52">
        <f t="shared" si="2"/>
        <v>0</v>
      </c>
    </row>
    <row r="191" spans="1:10" ht="14.25" hidden="1" customHeight="1" x14ac:dyDescent="0.25">
      <c r="A191" s="18"/>
      <c r="B191" s="101" t="s">
        <v>76</v>
      </c>
      <c r="C191" s="102"/>
      <c r="D191" s="5"/>
      <c r="E191" s="5"/>
      <c r="F191" s="6"/>
      <c r="G191" s="7">
        <v>0</v>
      </c>
      <c r="H191" s="7">
        <v>0</v>
      </c>
      <c r="I191" s="51">
        <v>0</v>
      </c>
      <c r="J191" s="52">
        <f t="shared" si="2"/>
        <v>0</v>
      </c>
    </row>
    <row r="192" spans="1:10" ht="14.25" hidden="1" customHeight="1" x14ac:dyDescent="0.25">
      <c r="A192" s="18"/>
      <c r="B192" s="101" t="s">
        <v>76</v>
      </c>
      <c r="C192" s="102"/>
      <c r="D192" s="5"/>
      <c r="E192" s="5"/>
      <c r="F192" s="6"/>
      <c r="G192" s="7">
        <v>0</v>
      </c>
      <c r="H192" s="7">
        <v>0</v>
      </c>
      <c r="I192" s="51">
        <v>0</v>
      </c>
      <c r="J192" s="52">
        <f t="shared" si="2"/>
        <v>0</v>
      </c>
    </row>
    <row r="193" spans="1:10" ht="14.25" hidden="1" customHeight="1" x14ac:dyDescent="0.25">
      <c r="A193" s="18"/>
      <c r="B193" s="101" t="s">
        <v>76</v>
      </c>
      <c r="C193" s="102"/>
      <c r="D193" s="5"/>
      <c r="E193" s="5"/>
      <c r="F193" s="6"/>
      <c r="G193" s="7">
        <v>0</v>
      </c>
      <c r="H193" s="7">
        <v>0</v>
      </c>
      <c r="I193" s="51">
        <v>0</v>
      </c>
      <c r="J193" s="52">
        <f t="shared" si="2"/>
        <v>0</v>
      </c>
    </row>
    <row r="194" spans="1:10" ht="14.25" hidden="1" customHeight="1" x14ac:dyDescent="0.25">
      <c r="A194" s="18"/>
      <c r="B194" s="101" t="s">
        <v>76</v>
      </c>
      <c r="C194" s="102"/>
      <c r="D194" s="5"/>
      <c r="E194" s="5"/>
      <c r="F194" s="6"/>
      <c r="G194" s="7">
        <v>0</v>
      </c>
      <c r="H194" s="7">
        <v>0</v>
      </c>
      <c r="I194" s="51">
        <v>0</v>
      </c>
      <c r="J194" s="52">
        <f t="shared" si="2"/>
        <v>0</v>
      </c>
    </row>
    <row r="195" spans="1:10" ht="14.25" hidden="1" customHeight="1" x14ac:dyDescent="0.25">
      <c r="A195" s="18"/>
      <c r="B195" s="101" t="s">
        <v>76</v>
      </c>
      <c r="C195" s="102"/>
      <c r="D195" s="5"/>
      <c r="E195" s="5"/>
      <c r="F195" s="6"/>
      <c r="G195" s="7">
        <v>0</v>
      </c>
      <c r="H195" s="7">
        <v>0</v>
      </c>
      <c r="I195" s="51">
        <v>0</v>
      </c>
      <c r="J195" s="52">
        <f t="shared" si="2"/>
        <v>0</v>
      </c>
    </row>
    <row r="196" spans="1:10" ht="14.25" hidden="1" customHeight="1" x14ac:dyDescent="0.25">
      <c r="A196" s="18"/>
      <c r="B196" s="101" t="s">
        <v>76</v>
      </c>
      <c r="C196" s="102"/>
      <c r="D196" s="5"/>
      <c r="E196" s="5"/>
      <c r="F196" s="6"/>
      <c r="G196" s="7">
        <v>0</v>
      </c>
      <c r="H196" s="7">
        <v>0</v>
      </c>
      <c r="I196" s="51">
        <v>0</v>
      </c>
      <c r="J196" s="52">
        <f t="shared" si="2"/>
        <v>0</v>
      </c>
    </row>
    <row r="197" spans="1:10" ht="14.25" hidden="1" customHeight="1" x14ac:dyDescent="0.25">
      <c r="A197" s="18"/>
      <c r="B197" s="101" t="s">
        <v>76</v>
      </c>
      <c r="C197" s="102"/>
      <c r="D197" s="5"/>
      <c r="E197" s="5"/>
      <c r="F197" s="6"/>
      <c r="G197" s="7">
        <v>0</v>
      </c>
      <c r="H197" s="7">
        <v>0</v>
      </c>
      <c r="I197" s="51">
        <v>0</v>
      </c>
      <c r="J197" s="52">
        <f t="shared" si="2"/>
        <v>0</v>
      </c>
    </row>
    <row r="198" spans="1:10" ht="14.25" hidden="1" customHeight="1" x14ac:dyDescent="0.25">
      <c r="A198" s="18"/>
      <c r="B198" s="101" t="s">
        <v>76</v>
      </c>
      <c r="C198" s="102"/>
      <c r="D198" s="5"/>
      <c r="E198" s="5"/>
      <c r="F198" s="6"/>
      <c r="G198" s="7">
        <v>0</v>
      </c>
      <c r="H198" s="7">
        <v>0</v>
      </c>
      <c r="I198" s="51">
        <v>0</v>
      </c>
      <c r="J198" s="52">
        <f t="shared" si="2"/>
        <v>0</v>
      </c>
    </row>
    <row r="199" spans="1:10" ht="14.25" hidden="1" customHeight="1" x14ac:dyDescent="0.25">
      <c r="A199" s="18"/>
      <c r="B199" s="101" t="s">
        <v>76</v>
      </c>
      <c r="C199" s="102"/>
      <c r="D199" s="5"/>
      <c r="E199" s="5"/>
      <c r="F199" s="6"/>
      <c r="G199" s="7">
        <v>0</v>
      </c>
      <c r="H199" s="7">
        <v>0</v>
      </c>
      <c r="I199" s="51">
        <v>0</v>
      </c>
      <c r="J199" s="52">
        <f t="shared" si="2"/>
        <v>0</v>
      </c>
    </row>
    <row r="200" spans="1:10" ht="14.25" hidden="1" customHeight="1" x14ac:dyDescent="0.25">
      <c r="A200" s="18"/>
      <c r="B200" s="101" t="s">
        <v>76</v>
      </c>
      <c r="C200" s="102"/>
      <c r="D200" s="5"/>
      <c r="E200" s="5"/>
      <c r="F200" s="6"/>
      <c r="G200" s="7">
        <v>0</v>
      </c>
      <c r="H200" s="7">
        <v>0</v>
      </c>
      <c r="I200" s="51">
        <v>0</v>
      </c>
      <c r="J200" s="52">
        <f t="shared" si="2"/>
        <v>0</v>
      </c>
    </row>
    <row r="201" spans="1:10" ht="14.25" hidden="1" customHeight="1" x14ac:dyDescent="0.25">
      <c r="A201" s="18"/>
      <c r="B201" s="101" t="s">
        <v>76</v>
      </c>
      <c r="C201" s="102"/>
      <c r="D201" s="5"/>
      <c r="E201" s="5"/>
      <c r="F201" s="6"/>
      <c r="G201" s="7">
        <v>0</v>
      </c>
      <c r="H201" s="7">
        <v>0</v>
      </c>
      <c r="I201" s="51">
        <v>0</v>
      </c>
      <c r="J201" s="52">
        <f t="shared" si="2"/>
        <v>0</v>
      </c>
    </row>
    <row r="202" spans="1:10" ht="14.25" hidden="1" customHeight="1" x14ac:dyDescent="0.25">
      <c r="A202" s="18"/>
      <c r="B202" s="101" t="s">
        <v>76</v>
      </c>
      <c r="C202" s="102"/>
      <c r="D202" s="5"/>
      <c r="E202" s="5"/>
      <c r="F202" s="6"/>
      <c r="G202" s="7">
        <v>0</v>
      </c>
      <c r="H202" s="7">
        <v>0</v>
      </c>
      <c r="I202" s="51">
        <v>0</v>
      </c>
      <c r="J202" s="52">
        <f t="shared" si="2"/>
        <v>0</v>
      </c>
    </row>
    <row r="203" spans="1:10" ht="14.25" hidden="1" customHeight="1" x14ac:dyDescent="0.25">
      <c r="A203" s="18"/>
      <c r="B203" s="101" t="s">
        <v>76</v>
      </c>
      <c r="C203" s="102"/>
      <c r="D203" s="5"/>
      <c r="E203" s="5"/>
      <c r="F203" s="6"/>
      <c r="G203" s="7">
        <v>0</v>
      </c>
      <c r="H203" s="7">
        <v>0</v>
      </c>
      <c r="I203" s="51">
        <v>0</v>
      </c>
      <c r="J203" s="52">
        <f t="shared" si="2"/>
        <v>0</v>
      </c>
    </row>
    <row r="204" spans="1:10" ht="14.25" hidden="1" customHeight="1" x14ac:dyDescent="0.25">
      <c r="A204" s="18"/>
      <c r="B204" s="101" t="s">
        <v>76</v>
      </c>
      <c r="C204" s="102"/>
      <c r="D204" s="5"/>
      <c r="E204" s="5"/>
      <c r="F204" s="6"/>
      <c r="G204" s="7">
        <v>0</v>
      </c>
      <c r="H204" s="7">
        <v>0</v>
      </c>
      <c r="I204" s="51">
        <v>0</v>
      </c>
      <c r="J204" s="52">
        <f t="shared" si="2"/>
        <v>0</v>
      </c>
    </row>
    <row r="205" spans="1:10" ht="14.25" hidden="1" customHeight="1" x14ac:dyDescent="0.25">
      <c r="A205" s="18"/>
      <c r="B205" s="101" t="s">
        <v>76</v>
      </c>
      <c r="C205" s="102"/>
      <c r="D205" s="5"/>
      <c r="E205" s="5"/>
      <c r="F205" s="6"/>
      <c r="G205" s="7">
        <v>0</v>
      </c>
      <c r="H205" s="7">
        <v>0</v>
      </c>
      <c r="I205" s="51">
        <v>0</v>
      </c>
      <c r="J205" s="52">
        <f t="shared" si="2"/>
        <v>0</v>
      </c>
    </row>
    <row r="206" spans="1:10" ht="14.25" hidden="1" customHeight="1" x14ac:dyDescent="0.25">
      <c r="A206" s="18"/>
      <c r="B206" s="101" t="s">
        <v>76</v>
      </c>
      <c r="C206" s="102"/>
      <c r="D206" s="5"/>
      <c r="E206" s="5"/>
      <c r="F206" s="6"/>
      <c r="G206" s="7">
        <v>0</v>
      </c>
      <c r="H206" s="7">
        <v>0</v>
      </c>
      <c r="I206" s="51">
        <v>0</v>
      </c>
      <c r="J206" s="52">
        <f t="shared" si="2"/>
        <v>0</v>
      </c>
    </row>
    <row r="207" spans="1:10" ht="14.25" hidden="1" customHeight="1" x14ac:dyDescent="0.25">
      <c r="A207" s="18"/>
      <c r="B207" s="101" t="s">
        <v>76</v>
      </c>
      <c r="C207" s="102"/>
      <c r="D207" s="5"/>
      <c r="E207" s="5"/>
      <c r="F207" s="6"/>
      <c r="G207" s="7">
        <v>0</v>
      </c>
      <c r="H207" s="7">
        <v>0</v>
      </c>
      <c r="I207" s="51">
        <v>0</v>
      </c>
      <c r="J207" s="52">
        <f t="shared" si="2"/>
        <v>0</v>
      </c>
    </row>
    <row r="208" spans="1:10" ht="14.25" hidden="1" customHeight="1" x14ac:dyDescent="0.25">
      <c r="A208" s="18"/>
      <c r="B208" s="101" t="s">
        <v>76</v>
      </c>
      <c r="C208" s="102"/>
      <c r="D208" s="5"/>
      <c r="E208" s="5"/>
      <c r="F208" s="6"/>
      <c r="G208" s="7">
        <v>0</v>
      </c>
      <c r="H208" s="7">
        <v>0</v>
      </c>
      <c r="I208" s="51">
        <v>0</v>
      </c>
      <c r="J208" s="52">
        <f t="shared" si="2"/>
        <v>0</v>
      </c>
    </row>
    <row r="209" spans="1:10" ht="14.25" hidden="1" customHeight="1" x14ac:dyDescent="0.25">
      <c r="A209" s="18"/>
      <c r="B209" s="101" t="s">
        <v>76</v>
      </c>
      <c r="C209" s="102"/>
      <c r="D209" s="5"/>
      <c r="E209" s="5"/>
      <c r="F209" s="6"/>
      <c r="G209" s="7">
        <v>0</v>
      </c>
      <c r="H209" s="7">
        <v>0</v>
      </c>
      <c r="I209" s="51">
        <v>0</v>
      </c>
      <c r="J209" s="52">
        <f t="shared" si="2"/>
        <v>0</v>
      </c>
    </row>
    <row r="210" spans="1:10" ht="14.25" hidden="1" customHeight="1" x14ac:dyDescent="0.25">
      <c r="A210" s="18"/>
      <c r="B210" s="101" t="s">
        <v>76</v>
      </c>
      <c r="C210" s="102"/>
      <c r="D210" s="5"/>
      <c r="E210" s="5"/>
      <c r="F210" s="6"/>
      <c r="G210" s="7">
        <v>0</v>
      </c>
      <c r="H210" s="7">
        <v>0</v>
      </c>
      <c r="I210" s="51">
        <v>0</v>
      </c>
      <c r="J210" s="52">
        <f t="shared" si="2"/>
        <v>0</v>
      </c>
    </row>
    <row r="211" spans="1:10" ht="14.25" hidden="1" customHeight="1" x14ac:dyDescent="0.25">
      <c r="A211" s="18"/>
      <c r="B211" s="101" t="s">
        <v>76</v>
      </c>
      <c r="C211" s="102"/>
      <c r="D211" s="5"/>
      <c r="E211" s="5"/>
      <c r="F211" s="6"/>
      <c r="G211" s="7">
        <v>0</v>
      </c>
      <c r="H211" s="7">
        <v>0</v>
      </c>
      <c r="I211" s="51">
        <v>0</v>
      </c>
      <c r="J211" s="52">
        <f t="shared" si="2"/>
        <v>0</v>
      </c>
    </row>
    <row r="212" spans="1:10" ht="14.25" hidden="1" customHeight="1" x14ac:dyDescent="0.25">
      <c r="A212" s="18"/>
      <c r="B212" s="101" t="s">
        <v>76</v>
      </c>
      <c r="C212" s="102"/>
      <c r="D212" s="5"/>
      <c r="E212" s="5"/>
      <c r="F212" s="6"/>
      <c r="G212" s="7">
        <v>0</v>
      </c>
      <c r="H212" s="7">
        <v>0</v>
      </c>
      <c r="I212" s="51">
        <v>0</v>
      </c>
      <c r="J212" s="52">
        <f t="shared" si="2"/>
        <v>0</v>
      </c>
    </row>
    <row r="213" spans="1:10" ht="14.25" hidden="1" customHeight="1" x14ac:dyDescent="0.25">
      <c r="A213" s="18"/>
      <c r="B213" s="101" t="s">
        <v>76</v>
      </c>
      <c r="C213" s="102"/>
      <c r="D213" s="5"/>
      <c r="E213" s="5"/>
      <c r="F213" s="6"/>
      <c r="G213" s="7">
        <v>0</v>
      </c>
      <c r="H213" s="7">
        <v>0</v>
      </c>
      <c r="I213" s="51">
        <v>0</v>
      </c>
      <c r="J213" s="52">
        <f t="shared" si="2"/>
        <v>0</v>
      </c>
    </row>
    <row r="214" spans="1:10" ht="14.25" hidden="1" customHeight="1" x14ac:dyDescent="0.25">
      <c r="A214" s="18"/>
      <c r="B214" s="101" t="s">
        <v>76</v>
      </c>
      <c r="C214" s="102"/>
      <c r="D214" s="5"/>
      <c r="E214" s="5"/>
      <c r="F214" s="6"/>
      <c r="G214" s="7">
        <v>0</v>
      </c>
      <c r="H214" s="7">
        <v>0</v>
      </c>
      <c r="I214" s="51">
        <v>0</v>
      </c>
      <c r="J214" s="52">
        <f t="shared" si="2"/>
        <v>0</v>
      </c>
    </row>
    <row r="215" spans="1:10" ht="14.25" hidden="1" customHeight="1" x14ac:dyDescent="0.25">
      <c r="A215" s="18"/>
      <c r="B215" s="101" t="s">
        <v>76</v>
      </c>
      <c r="C215" s="102"/>
      <c r="D215" s="5"/>
      <c r="E215" s="5"/>
      <c r="F215" s="6"/>
      <c r="G215" s="7">
        <v>0</v>
      </c>
      <c r="H215" s="7">
        <v>0</v>
      </c>
      <c r="I215" s="51">
        <v>0</v>
      </c>
      <c r="J215" s="52">
        <f t="shared" si="2"/>
        <v>0</v>
      </c>
    </row>
    <row r="216" spans="1:10" ht="14.25" hidden="1" customHeight="1" x14ac:dyDescent="0.25">
      <c r="A216" s="18"/>
      <c r="B216" s="101" t="s">
        <v>76</v>
      </c>
      <c r="C216" s="102"/>
      <c r="D216" s="5"/>
      <c r="E216" s="5"/>
      <c r="F216" s="6"/>
      <c r="G216" s="7">
        <v>0</v>
      </c>
      <c r="H216" s="7">
        <v>0</v>
      </c>
      <c r="I216" s="51">
        <v>0</v>
      </c>
      <c r="J216" s="52">
        <f t="shared" si="2"/>
        <v>0</v>
      </c>
    </row>
    <row r="217" spans="1:10" ht="14.25" hidden="1" customHeight="1" x14ac:dyDescent="0.25">
      <c r="A217" s="18"/>
      <c r="B217" s="101" t="s">
        <v>76</v>
      </c>
      <c r="C217" s="102"/>
      <c r="D217" s="5"/>
      <c r="E217" s="5"/>
      <c r="F217" s="6"/>
      <c r="G217" s="7">
        <v>0</v>
      </c>
      <c r="H217" s="7">
        <v>0</v>
      </c>
      <c r="I217" s="51">
        <v>0</v>
      </c>
      <c r="J217" s="52">
        <f t="shared" si="2"/>
        <v>0</v>
      </c>
    </row>
    <row r="218" spans="1:10" ht="14.25" hidden="1" customHeight="1" x14ac:dyDescent="0.25">
      <c r="A218" s="18"/>
      <c r="B218" s="101" t="s">
        <v>76</v>
      </c>
      <c r="C218" s="102"/>
      <c r="D218" s="5"/>
      <c r="E218" s="5"/>
      <c r="F218" s="6"/>
      <c r="G218" s="7">
        <v>0</v>
      </c>
      <c r="H218" s="7">
        <v>0</v>
      </c>
      <c r="I218" s="51">
        <v>0</v>
      </c>
      <c r="J218" s="52">
        <f t="shared" si="2"/>
        <v>0</v>
      </c>
    </row>
    <row r="219" spans="1:10" ht="14.25" hidden="1" customHeight="1" x14ac:dyDescent="0.25">
      <c r="A219" s="18"/>
      <c r="B219" s="101" t="s">
        <v>76</v>
      </c>
      <c r="C219" s="102"/>
      <c r="D219" s="5"/>
      <c r="E219" s="5"/>
      <c r="F219" s="6"/>
      <c r="G219" s="7">
        <v>0</v>
      </c>
      <c r="H219" s="7">
        <v>0</v>
      </c>
      <c r="I219" s="51">
        <v>0</v>
      </c>
      <c r="J219" s="52">
        <f t="shared" si="2"/>
        <v>0</v>
      </c>
    </row>
    <row r="220" spans="1:10" ht="14.25" hidden="1" customHeight="1" x14ac:dyDescent="0.25">
      <c r="A220" s="18"/>
      <c r="B220" s="101" t="s">
        <v>76</v>
      </c>
      <c r="C220" s="102"/>
      <c r="D220" s="5"/>
      <c r="E220" s="5"/>
      <c r="F220" s="6"/>
      <c r="G220" s="7">
        <v>0</v>
      </c>
      <c r="H220" s="7">
        <v>0</v>
      </c>
      <c r="I220" s="51">
        <v>0</v>
      </c>
      <c r="J220" s="52">
        <f t="shared" si="2"/>
        <v>0</v>
      </c>
    </row>
    <row r="221" spans="1:10" ht="14.25" hidden="1" customHeight="1" x14ac:dyDescent="0.25">
      <c r="A221" s="18"/>
      <c r="B221" s="101" t="s">
        <v>76</v>
      </c>
      <c r="C221" s="102"/>
      <c r="D221" s="5"/>
      <c r="E221" s="5"/>
      <c r="F221" s="6"/>
      <c r="G221" s="7">
        <v>0</v>
      </c>
      <c r="H221" s="7">
        <v>0</v>
      </c>
      <c r="I221" s="51">
        <v>0</v>
      </c>
      <c r="J221" s="52">
        <f t="shared" si="2"/>
        <v>0</v>
      </c>
    </row>
    <row r="222" spans="1:10" ht="14.25" hidden="1" customHeight="1" x14ac:dyDescent="0.25">
      <c r="A222" s="18"/>
      <c r="B222" s="101" t="s">
        <v>76</v>
      </c>
      <c r="C222" s="102"/>
      <c r="D222" s="5"/>
      <c r="E222" s="5"/>
      <c r="F222" s="6"/>
      <c r="G222" s="7">
        <v>0</v>
      </c>
      <c r="H222" s="7">
        <v>0</v>
      </c>
      <c r="I222" s="51">
        <v>0</v>
      </c>
      <c r="J222" s="52">
        <f t="shared" si="2"/>
        <v>0</v>
      </c>
    </row>
    <row r="223" spans="1:10" ht="14.25" hidden="1" customHeight="1" x14ac:dyDescent="0.25">
      <c r="A223" s="18"/>
      <c r="B223" s="101" t="s">
        <v>76</v>
      </c>
      <c r="C223" s="102"/>
      <c r="D223" s="5"/>
      <c r="E223" s="5"/>
      <c r="F223" s="6"/>
      <c r="G223" s="7">
        <v>0</v>
      </c>
      <c r="H223" s="7">
        <v>0</v>
      </c>
      <c r="I223" s="51">
        <v>0</v>
      </c>
      <c r="J223" s="52">
        <f t="shared" si="2"/>
        <v>0</v>
      </c>
    </row>
    <row r="224" spans="1:10" ht="14.25" hidden="1" customHeight="1" x14ac:dyDescent="0.25">
      <c r="A224" s="18"/>
      <c r="B224" s="101" t="s">
        <v>76</v>
      </c>
      <c r="C224" s="102"/>
      <c r="D224" s="5"/>
      <c r="E224" s="5"/>
      <c r="F224" s="6"/>
      <c r="G224" s="7">
        <v>0</v>
      </c>
      <c r="H224" s="7">
        <v>0</v>
      </c>
      <c r="I224" s="51">
        <v>0</v>
      </c>
      <c r="J224" s="52">
        <f t="shared" si="2"/>
        <v>0</v>
      </c>
    </row>
    <row r="225" spans="1:10" ht="14.25" hidden="1" customHeight="1" x14ac:dyDescent="0.25">
      <c r="A225" s="18"/>
      <c r="B225" s="101" t="s">
        <v>76</v>
      </c>
      <c r="C225" s="102"/>
      <c r="D225" s="5"/>
      <c r="E225" s="5"/>
      <c r="F225" s="6"/>
      <c r="G225" s="7">
        <v>0</v>
      </c>
      <c r="H225" s="7">
        <v>0</v>
      </c>
      <c r="I225" s="51">
        <v>0</v>
      </c>
      <c r="J225" s="52">
        <f t="shared" si="2"/>
        <v>0</v>
      </c>
    </row>
    <row r="226" spans="1:10" ht="14.25" hidden="1" customHeight="1" x14ac:dyDescent="0.25">
      <c r="A226" s="18"/>
      <c r="B226" s="101" t="s">
        <v>76</v>
      </c>
      <c r="C226" s="102"/>
      <c r="D226" s="5"/>
      <c r="E226" s="5"/>
      <c r="F226" s="6"/>
      <c r="G226" s="7">
        <v>0</v>
      </c>
      <c r="H226" s="7">
        <v>0</v>
      </c>
      <c r="I226" s="51">
        <v>0</v>
      </c>
      <c r="J226" s="52">
        <f t="shared" si="2"/>
        <v>0</v>
      </c>
    </row>
    <row r="227" spans="1:10" ht="14.25" hidden="1" customHeight="1" x14ac:dyDescent="0.25">
      <c r="A227" s="18"/>
      <c r="B227" s="101" t="s">
        <v>76</v>
      </c>
      <c r="C227" s="102"/>
      <c r="D227" s="5"/>
      <c r="E227" s="5"/>
      <c r="F227" s="6"/>
      <c r="G227" s="7">
        <v>0</v>
      </c>
      <c r="H227" s="7">
        <v>0</v>
      </c>
      <c r="I227" s="51">
        <v>0</v>
      </c>
      <c r="J227" s="52">
        <f t="shared" si="2"/>
        <v>0</v>
      </c>
    </row>
    <row r="228" spans="1:10" ht="14.25" hidden="1" customHeight="1" x14ac:dyDescent="0.25">
      <c r="A228" s="18"/>
      <c r="B228" s="101" t="s">
        <v>76</v>
      </c>
      <c r="C228" s="102"/>
      <c r="D228" s="5"/>
      <c r="E228" s="5"/>
      <c r="F228" s="6"/>
      <c r="G228" s="7">
        <v>0</v>
      </c>
      <c r="H228" s="7">
        <v>0</v>
      </c>
      <c r="I228" s="51">
        <v>0</v>
      </c>
      <c r="J228" s="52">
        <f t="shared" si="2"/>
        <v>0</v>
      </c>
    </row>
    <row r="229" spans="1:10" ht="14.25" hidden="1" customHeight="1" x14ac:dyDescent="0.25">
      <c r="A229" s="18"/>
      <c r="B229" s="101" t="s">
        <v>76</v>
      </c>
      <c r="C229" s="102"/>
      <c r="D229" s="5"/>
      <c r="E229" s="5"/>
      <c r="F229" s="6"/>
      <c r="G229" s="7">
        <v>0</v>
      </c>
      <c r="H229" s="7">
        <v>0</v>
      </c>
      <c r="I229" s="51">
        <v>0</v>
      </c>
      <c r="J229" s="52">
        <f t="shared" si="2"/>
        <v>0</v>
      </c>
    </row>
    <row r="230" spans="1:10" ht="14.25" hidden="1" customHeight="1" x14ac:dyDescent="0.25">
      <c r="A230" s="18"/>
      <c r="B230" s="101" t="s">
        <v>76</v>
      </c>
      <c r="C230" s="102"/>
      <c r="D230" s="5"/>
      <c r="E230" s="5"/>
      <c r="F230" s="6"/>
      <c r="G230" s="7">
        <v>0</v>
      </c>
      <c r="H230" s="7">
        <v>0</v>
      </c>
      <c r="I230" s="51">
        <v>0</v>
      </c>
      <c r="J230" s="52">
        <f t="shared" si="2"/>
        <v>0</v>
      </c>
    </row>
    <row r="231" spans="1:10" ht="14.25" hidden="1" customHeight="1" x14ac:dyDescent="0.25">
      <c r="A231" s="18"/>
      <c r="B231" s="101" t="s">
        <v>76</v>
      </c>
      <c r="C231" s="102"/>
      <c r="D231" s="5"/>
      <c r="E231" s="5"/>
      <c r="F231" s="6"/>
      <c r="G231" s="7">
        <v>0</v>
      </c>
      <c r="H231" s="7">
        <v>0</v>
      </c>
      <c r="I231" s="51">
        <v>0</v>
      </c>
      <c r="J231" s="52">
        <f t="shared" si="2"/>
        <v>0</v>
      </c>
    </row>
    <row r="232" spans="1:10" ht="14.25" hidden="1" customHeight="1" x14ac:dyDescent="0.25">
      <c r="A232" s="18"/>
      <c r="B232" s="101" t="s">
        <v>76</v>
      </c>
      <c r="C232" s="102"/>
      <c r="D232" s="5"/>
      <c r="E232" s="5"/>
      <c r="F232" s="6"/>
      <c r="G232" s="7">
        <v>0</v>
      </c>
      <c r="H232" s="7">
        <v>0</v>
      </c>
      <c r="I232" s="51">
        <v>0</v>
      </c>
      <c r="J232" s="52">
        <f t="shared" si="2"/>
        <v>0</v>
      </c>
    </row>
    <row r="233" spans="1:10" ht="14.25" hidden="1" customHeight="1" x14ac:dyDescent="0.25">
      <c r="A233" s="18"/>
      <c r="B233" s="101" t="s">
        <v>76</v>
      </c>
      <c r="C233" s="102"/>
      <c r="D233" s="5"/>
      <c r="E233" s="5"/>
      <c r="F233" s="6"/>
      <c r="G233" s="7">
        <v>0</v>
      </c>
      <c r="H233" s="7">
        <v>0</v>
      </c>
      <c r="I233" s="51">
        <v>0</v>
      </c>
      <c r="J233" s="52">
        <f t="shared" si="2"/>
        <v>0</v>
      </c>
    </row>
    <row r="234" spans="1:10" ht="14.25" hidden="1" customHeight="1" x14ac:dyDescent="0.25">
      <c r="A234" s="18"/>
      <c r="B234" s="101" t="s">
        <v>76</v>
      </c>
      <c r="C234" s="102"/>
      <c r="D234" s="5"/>
      <c r="E234" s="5"/>
      <c r="F234" s="6"/>
      <c r="G234" s="7">
        <v>0</v>
      </c>
      <c r="H234" s="7">
        <v>0</v>
      </c>
      <c r="I234" s="51">
        <v>0</v>
      </c>
      <c r="J234" s="52">
        <f t="shared" si="2"/>
        <v>0</v>
      </c>
    </row>
    <row r="235" spans="1:10" ht="15.75" hidden="1" customHeight="1" x14ac:dyDescent="0.25">
      <c r="A235" s="18"/>
      <c r="B235" s="101" t="s">
        <v>76</v>
      </c>
      <c r="C235" s="102"/>
      <c r="D235" s="5"/>
      <c r="E235" s="5"/>
      <c r="F235" s="6"/>
      <c r="G235" s="7">
        <v>0</v>
      </c>
      <c r="H235" s="7">
        <v>0</v>
      </c>
      <c r="I235" s="51">
        <v>0</v>
      </c>
      <c r="J235" s="52">
        <f t="shared" si="2"/>
        <v>0</v>
      </c>
    </row>
    <row r="236" spans="1:10" ht="14.25" hidden="1" customHeight="1" x14ac:dyDescent="0.25">
      <c r="A236" s="37"/>
      <c r="B236" s="101" t="s">
        <v>76</v>
      </c>
      <c r="C236" s="102"/>
      <c r="D236" s="5"/>
      <c r="E236" s="5"/>
      <c r="F236" s="6"/>
      <c r="G236" s="7">
        <v>0</v>
      </c>
      <c r="H236" s="7">
        <v>0</v>
      </c>
      <c r="I236" s="51">
        <v>0</v>
      </c>
      <c r="J236" s="52">
        <f t="shared" si="2"/>
        <v>0</v>
      </c>
    </row>
    <row r="237" spans="1:10" ht="14.25" hidden="1" customHeight="1" x14ac:dyDescent="0.25">
      <c r="A237" s="37"/>
      <c r="B237" s="101" t="s">
        <v>76</v>
      </c>
      <c r="C237" s="102"/>
      <c r="D237" s="5"/>
      <c r="E237" s="5"/>
      <c r="F237" s="6"/>
      <c r="G237" s="7">
        <v>0</v>
      </c>
      <c r="H237" s="7">
        <v>0</v>
      </c>
      <c r="I237" s="51">
        <v>0</v>
      </c>
      <c r="J237" s="52">
        <f t="shared" si="2"/>
        <v>0</v>
      </c>
    </row>
    <row r="238" spans="1:10" ht="14.25" hidden="1" customHeight="1" x14ac:dyDescent="0.25">
      <c r="A238" s="37"/>
      <c r="B238" s="101" t="s">
        <v>76</v>
      </c>
      <c r="C238" s="102"/>
      <c r="D238" s="5"/>
      <c r="E238" s="5"/>
      <c r="F238" s="6"/>
      <c r="G238" s="7">
        <v>0</v>
      </c>
      <c r="H238" s="7">
        <v>0</v>
      </c>
      <c r="I238" s="51">
        <v>0</v>
      </c>
      <c r="J238" s="52">
        <f t="shared" si="2"/>
        <v>0</v>
      </c>
    </row>
    <row r="239" spans="1:10" ht="14.25" hidden="1" customHeight="1" x14ac:dyDescent="0.25">
      <c r="A239" s="37"/>
      <c r="B239" s="101" t="s">
        <v>76</v>
      </c>
      <c r="C239" s="102"/>
      <c r="D239" s="5"/>
      <c r="E239" s="5"/>
      <c r="F239" s="6"/>
      <c r="G239" s="7">
        <v>0</v>
      </c>
      <c r="H239" s="7">
        <v>0</v>
      </c>
      <c r="I239" s="51">
        <v>0</v>
      </c>
      <c r="J239" s="52">
        <f t="shared" si="2"/>
        <v>0</v>
      </c>
    </row>
    <row r="240" spans="1:10" ht="14.25" hidden="1" customHeight="1" x14ac:dyDescent="0.25">
      <c r="A240" s="37"/>
      <c r="B240" s="101" t="s">
        <v>76</v>
      </c>
      <c r="C240" s="102"/>
      <c r="D240" s="5"/>
      <c r="E240" s="5"/>
      <c r="F240" s="6"/>
      <c r="G240" s="7">
        <v>0</v>
      </c>
      <c r="H240" s="7">
        <v>0</v>
      </c>
      <c r="I240" s="51">
        <v>0</v>
      </c>
      <c r="J240" s="52">
        <f t="shared" si="2"/>
        <v>0</v>
      </c>
    </row>
    <row r="241" spans="1:10" ht="15.75" customHeight="1" x14ac:dyDescent="0.25">
      <c r="A241" s="18"/>
      <c r="B241" s="108" t="s">
        <v>94</v>
      </c>
      <c r="C241" s="109"/>
      <c r="D241" s="59"/>
      <c r="E241" s="59"/>
      <c r="F241" s="56"/>
      <c r="G241" s="57"/>
      <c r="H241" s="57"/>
      <c r="I241" s="58"/>
      <c r="J241" s="57"/>
    </row>
    <row r="242" spans="1:10" ht="15" customHeight="1" x14ac:dyDescent="0.25">
      <c r="A242" s="18"/>
      <c r="B242" s="103" t="s">
        <v>95</v>
      </c>
      <c r="C242" s="104"/>
      <c r="D242" s="5"/>
      <c r="E242" s="5"/>
      <c r="F242" s="6"/>
      <c r="G242" s="7">
        <v>0</v>
      </c>
      <c r="H242" s="7">
        <v>0</v>
      </c>
      <c r="I242" s="51">
        <v>0</v>
      </c>
      <c r="J242" s="52">
        <f t="shared" si="2"/>
        <v>0</v>
      </c>
    </row>
    <row r="243" spans="1:10" ht="15" customHeight="1" x14ac:dyDescent="0.25">
      <c r="A243" s="18"/>
      <c r="B243" s="132" t="s">
        <v>96</v>
      </c>
      <c r="C243" s="133"/>
      <c r="D243" s="5"/>
      <c r="E243" s="5"/>
      <c r="F243" s="6"/>
      <c r="G243" s="7">
        <v>0</v>
      </c>
      <c r="H243" s="7">
        <v>0</v>
      </c>
      <c r="I243" s="51">
        <v>0</v>
      </c>
      <c r="J243" s="52">
        <f t="shared" si="2"/>
        <v>0</v>
      </c>
    </row>
    <row r="244" spans="1:10" x14ac:dyDescent="0.25">
      <c r="A244" s="37"/>
      <c r="B244" s="132" t="s">
        <v>97</v>
      </c>
      <c r="C244" s="133"/>
      <c r="D244" s="5"/>
      <c r="E244" s="5"/>
      <c r="F244" s="6"/>
      <c r="G244" s="7">
        <v>0</v>
      </c>
      <c r="H244" s="7">
        <v>0</v>
      </c>
      <c r="I244" s="51">
        <v>0</v>
      </c>
      <c r="J244" s="52">
        <f t="shared" si="2"/>
        <v>0</v>
      </c>
    </row>
    <row r="245" spans="1:10" x14ac:dyDescent="0.25">
      <c r="A245" s="37"/>
      <c r="B245" s="103" t="s">
        <v>98</v>
      </c>
      <c r="C245" s="104"/>
      <c r="D245" s="5"/>
      <c r="E245" s="5"/>
      <c r="F245" s="6"/>
      <c r="G245" s="7">
        <v>0</v>
      </c>
      <c r="H245" s="7">
        <v>0</v>
      </c>
      <c r="I245" s="51">
        <v>0</v>
      </c>
      <c r="J245" s="52">
        <f t="shared" si="2"/>
        <v>0</v>
      </c>
    </row>
    <row r="246" spans="1:10" x14ac:dyDescent="0.25">
      <c r="A246" s="37"/>
      <c r="B246" s="103" t="s">
        <v>99</v>
      </c>
      <c r="C246" s="104"/>
      <c r="D246" s="5"/>
      <c r="E246" s="5"/>
      <c r="F246" s="6"/>
      <c r="G246" s="7">
        <v>0</v>
      </c>
      <c r="H246" s="7">
        <v>0</v>
      </c>
      <c r="I246" s="51">
        <v>0</v>
      </c>
      <c r="J246" s="52">
        <f t="shared" si="2"/>
        <v>0</v>
      </c>
    </row>
    <row r="247" spans="1:10" x14ac:dyDescent="0.25">
      <c r="A247" s="37"/>
      <c r="B247" s="103" t="s">
        <v>100</v>
      </c>
      <c r="C247" s="104"/>
      <c r="D247" s="5"/>
      <c r="E247" s="5"/>
      <c r="F247" s="6"/>
      <c r="G247" s="7">
        <v>0</v>
      </c>
      <c r="H247" s="7">
        <v>0</v>
      </c>
      <c r="I247" s="51">
        <v>0</v>
      </c>
      <c r="J247" s="52">
        <f t="shared" si="2"/>
        <v>0</v>
      </c>
    </row>
    <row r="248" spans="1:10" x14ac:dyDescent="0.25">
      <c r="A248" s="37"/>
      <c r="B248" s="103" t="s">
        <v>101</v>
      </c>
      <c r="C248" s="104"/>
      <c r="D248" s="5"/>
      <c r="E248" s="5"/>
      <c r="F248" s="6"/>
      <c r="G248" s="7">
        <v>0</v>
      </c>
      <c r="H248" s="7">
        <v>0</v>
      </c>
      <c r="I248" s="51">
        <v>0</v>
      </c>
      <c r="J248" s="52">
        <f t="shared" si="2"/>
        <v>0</v>
      </c>
    </row>
    <row r="249" spans="1:10" x14ac:dyDescent="0.25">
      <c r="A249" s="37"/>
      <c r="B249" s="103" t="s">
        <v>102</v>
      </c>
      <c r="C249" s="104"/>
      <c r="D249" s="5"/>
      <c r="E249" s="5"/>
      <c r="F249" s="6"/>
      <c r="G249" s="7">
        <v>0</v>
      </c>
      <c r="H249" s="7">
        <v>0</v>
      </c>
      <c r="I249" s="51">
        <v>0</v>
      </c>
      <c r="J249" s="52">
        <f t="shared" si="2"/>
        <v>0</v>
      </c>
    </row>
    <row r="250" spans="1:10" ht="15" customHeight="1" x14ac:dyDescent="0.25">
      <c r="A250" s="37"/>
      <c r="B250" s="103" t="s">
        <v>103</v>
      </c>
      <c r="C250" s="104"/>
      <c r="D250" s="5"/>
      <c r="E250" s="5"/>
      <c r="F250" s="6"/>
      <c r="G250" s="7">
        <v>0</v>
      </c>
      <c r="H250" s="7">
        <v>0</v>
      </c>
      <c r="I250" s="51">
        <v>0</v>
      </c>
      <c r="J250" s="52">
        <f t="shared" si="2"/>
        <v>0</v>
      </c>
    </row>
    <row r="251" spans="1:10" ht="15.75" customHeight="1" x14ac:dyDescent="0.25">
      <c r="A251" s="37"/>
      <c r="B251" s="103" t="s">
        <v>104</v>
      </c>
      <c r="C251" s="104"/>
      <c r="D251" s="5"/>
      <c r="E251" s="5"/>
      <c r="F251" s="6"/>
      <c r="G251" s="7">
        <v>0</v>
      </c>
      <c r="H251" s="7">
        <v>0</v>
      </c>
      <c r="I251" s="51">
        <v>0</v>
      </c>
      <c r="J251" s="52">
        <f>SUM(G251:I251)</f>
        <v>0</v>
      </c>
    </row>
    <row r="252" spans="1:10" x14ac:dyDescent="0.25">
      <c r="A252" s="37"/>
      <c r="B252" s="103" t="s">
        <v>105</v>
      </c>
      <c r="C252" s="104"/>
      <c r="D252" s="5"/>
      <c r="E252" s="5"/>
      <c r="F252" s="6"/>
      <c r="G252" s="7">
        <v>0</v>
      </c>
      <c r="H252" s="7">
        <v>20000</v>
      </c>
      <c r="I252" s="51">
        <v>0</v>
      </c>
      <c r="J252" s="52">
        <f t="shared" si="2"/>
        <v>20000</v>
      </c>
    </row>
    <row r="253" spans="1:10" x14ac:dyDescent="0.25">
      <c r="A253" s="37"/>
      <c r="B253" s="103" t="s">
        <v>106</v>
      </c>
      <c r="C253" s="104"/>
      <c r="D253" s="5"/>
      <c r="E253" s="5"/>
      <c r="F253" s="6"/>
      <c r="G253" s="7">
        <v>0</v>
      </c>
      <c r="H253" s="7">
        <v>0</v>
      </c>
      <c r="I253" s="51">
        <v>0</v>
      </c>
      <c r="J253" s="52">
        <f t="shared" si="2"/>
        <v>0</v>
      </c>
    </row>
    <row r="254" spans="1:10" x14ac:dyDescent="0.25">
      <c r="A254" s="37"/>
      <c r="B254" s="103" t="s">
        <v>107</v>
      </c>
      <c r="C254" s="104"/>
      <c r="D254" s="5"/>
      <c r="E254" s="5"/>
      <c r="F254" s="6"/>
      <c r="G254" s="7">
        <v>0</v>
      </c>
      <c r="H254" s="7">
        <v>0</v>
      </c>
      <c r="I254" s="51">
        <v>0</v>
      </c>
      <c r="J254" s="52">
        <f t="shared" si="2"/>
        <v>0</v>
      </c>
    </row>
    <row r="255" spans="1:10" ht="15" customHeight="1" x14ac:dyDescent="0.25">
      <c r="A255" s="37"/>
      <c r="B255" s="103" t="s">
        <v>108</v>
      </c>
      <c r="C255" s="104"/>
      <c r="D255" s="5"/>
      <c r="E255" s="5"/>
      <c r="F255" s="6"/>
      <c r="G255" s="7">
        <v>0</v>
      </c>
      <c r="H255" s="7">
        <v>0</v>
      </c>
      <c r="I255" s="51">
        <v>0</v>
      </c>
      <c r="J255" s="52">
        <f t="shared" si="2"/>
        <v>0</v>
      </c>
    </row>
    <row r="256" spans="1:10" x14ac:dyDescent="0.25">
      <c r="A256" s="37"/>
      <c r="B256" s="103" t="s">
        <v>109</v>
      </c>
      <c r="C256" s="104"/>
      <c r="D256" s="5"/>
      <c r="E256" s="5"/>
      <c r="F256" s="6"/>
      <c r="G256" s="7">
        <v>0</v>
      </c>
      <c r="H256" s="7">
        <v>0</v>
      </c>
      <c r="I256" s="51">
        <v>0</v>
      </c>
      <c r="J256" s="52">
        <f t="shared" si="2"/>
        <v>0</v>
      </c>
    </row>
    <row r="257" spans="1:10" ht="15" customHeight="1" x14ac:dyDescent="0.25">
      <c r="A257" s="37"/>
      <c r="B257" s="103" t="s">
        <v>110</v>
      </c>
      <c r="C257" s="104"/>
      <c r="D257" s="5"/>
      <c r="E257" s="5"/>
      <c r="F257" s="6"/>
      <c r="G257" s="7">
        <v>0</v>
      </c>
      <c r="H257" s="7">
        <v>2500</v>
      </c>
      <c r="I257" s="51">
        <v>0</v>
      </c>
      <c r="J257" s="52">
        <f t="shared" si="2"/>
        <v>2500</v>
      </c>
    </row>
    <row r="258" spans="1:10" x14ac:dyDescent="0.25">
      <c r="A258" s="37"/>
      <c r="B258" s="103" t="s">
        <v>111</v>
      </c>
      <c r="C258" s="104"/>
      <c r="D258" s="5"/>
      <c r="E258" s="5"/>
      <c r="F258" s="6"/>
      <c r="G258" s="7">
        <v>0</v>
      </c>
      <c r="H258" s="7">
        <v>0</v>
      </c>
      <c r="I258" s="51">
        <v>0</v>
      </c>
      <c r="J258" s="52">
        <f t="shared" si="2"/>
        <v>0</v>
      </c>
    </row>
    <row r="259" spans="1:10" ht="15" customHeight="1" x14ac:dyDescent="0.25">
      <c r="A259" s="37"/>
      <c r="B259" s="101" t="s">
        <v>112</v>
      </c>
      <c r="C259" s="102"/>
      <c r="D259" s="5"/>
      <c r="E259" s="5"/>
      <c r="F259" s="6"/>
      <c r="G259" s="7">
        <v>0</v>
      </c>
      <c r="H259" s="7">
        <v>0</v>
      </c>
      <c r="I259" s="51">
        <v>0</v>
      </c>
      <c r="J259" s="52">
        <f t="shared" si="2"/>
        <v>0</v>
      </c>
    </row>
    <row r="260" spans="1:10" ht="15" customHeight="1" x14ac:dyDescent="0.25">
      <c r="A260" s="37"/>
      <c r="B260" s="101" t="s">
        <v>113</v>
      </c>
      <c r="C260" s="102"/>
      <c r="D260" s="5"/>
      <c r="E260" s="5"/>
      <c r="F260" s="6"/>
      <c r="G260" s="7">
        <v>0</v>
      </c>
      <c r="H260" s="7">
        <v>0</v>
      </c>
      <c r="I260" s="51">
        <v>0</v>
      </c>
      <c r="J260" s="52">
        <f t="shared" si="2"/>
        <v>0</v>
      </c>
    </row>
    <row r="261" spans="1:10" ht="15" customHeight="1" x14ac:dyDescent="0.25">
      <c r="A261" s="37"/>
      <c r="B261" s="101" t="s">
        <v>113</v>
      </c>
      <c r="C261" s="102"/>
      <c r="D261" s="5"/>
      <c r="E261" s="5"/>
      <c r="F261" s="6"/>
      <c r="G261" s="7">
        <v>0</v>
      </c>
      <c r="H261" s="7">
        <v>0</v>
      </c>
      <c r="I261" s="51">
        <v>0</v>
      </c>
      <c r="J261" s="52">
        <f t="shared" si="2"/>
        <v>0</v>
      </c>
    </row>
    <row r="262" spans="1:10" ht="15" customHeight="1" x14ac:dyDescent="0.25">
      <c r="A262" s="37"/>
      <c r="B262" s="101" t="s">
        <v>113</v>
      </c>
      <c r="C262" s="102"/>
      <c r="D262" s="5"/>
      <c r="E262" s="5"/>
      <c r="F262" s="6"/>
      <c r="G262" s="7">
        <v>0</v>
      </c>
      <c r="H262" s="7">
        <v>0</v>
      </c>
      <c r="I262" s="51">
        <v>0</v>
      </c>
      <c r="J262" s="52">
        <f t="shared" si="2"/>
        <v>0</v>
      </c>
    </row>
    <row r="263" spans="1:10" ht="15" customHeight="1" x14ac:dyDescent="0.25">
      <c r="A263" s="37"/>
      <c r="B263" s="101" t="s">
        <v>113</v>
      </c>
      <c r="C263" s="102"/>
      <c r="D263" s="5"/>
      <c r="E263" s="5"/>
      <c r="F263" s="6"/>
      <c r="G263" s="7">
        <v>0</v>
      </c>
      <c r="H263" s="7">
        <v>0</v>
      </c>
      <c r="I263" s="51">
        <v>0</v>
      </c>
      <c r="J263" s="52">
        <f t="shared" si="2"/>
        <v>0</v>
      </c>
    </row>
    <row r="264" spans="1:10" ht="16.5" customHeight="1" x14ac:dyDescent="0.25">
      <c r="A264" s="37"/>
      <c r="B264" s="101" t="s">
        <v>113</v>
      </c>
      <c r="C264" s="102"/>
      <c r="D264" s="5"/>
      <c r="E264" s="5"/>
      <c r="F264" s="6"/>
      <c r="G264" s="7">
        <v>0</v>
      </c>
      <c r="H264" s="7">
        <v>0</v>
      </c>
      <c r="I264" s="51">
        <v>0</v>
      </c>
      <c r="J264" s="52">
        <f t="shared" si="2"/>
        <v>0</v>
      </c>
    </row>
    <row r="265" spans="1:10" ht="15" customHeight="1" x14ac:dyDescent="0.25">
      <c r="A265" s="37"/>
      <c r="B265" s="101" t="s">
        <v>113</v>
      </c>
      <c r="C265" s="102"/>
      <c r="D265" s="5"/>
      <c r="E265" s="5"/>
      <c r="F265" s="6"/>
      <c r="G265" s="7">
        <v>0</v>
      </c>
      <c r="H265" s="7">
        <v>0</v>
      </c>
      <c r="I265" s="51">
        <v>0</v>
      </c>
      <c r="J265" s="52">
        <f t="shared" si="2"/>
        <v>0</v>
      </c>
    </row>
    <row r="266" spans="1:10" ht="15" customHeight="1" x14ac:dyDescent="0.25">
      <c r="A266" s="37"/>
      <c r="B266" s="101" t="s">
        <v>113</v>
      </c>
      <c r="C266" s="102"/>
      <c r="D266" s="5"/>
      <c r="E266" s="5"/>
      <c r="F266" s="6"/>
      <c r="G266" s="7">
        <v>0</v>
      </c>
      <c r="H266" s="7">
        <v>0</v>
      </c>
      <c r="I266" s="51">
        <v>0</v>
      </c>
      <c r="J266" s="52">
        <f t="shared" si="2"/>
        <v>0</v>
      </c>
    </row>
    <row r="267" spans="1:10" ht="15" customHeight="1" x14ac:dyDescent="0.25">
      <c r="A267" s="37"/>
      <c r="B267" s="101" t="s">
        <v>113</v>
      </c>
      <c r="C267" s="102"/>
      <c r="D267" s="5"/>
      <c r="E267" s="5"/>
      <c r="F267" s="6"/>
      <c r="G267" s="7">
        <v>0</v>
      </c>
      <c r="H267" s="7">
        <v>0</v>
      </c>
      <c r="I267" s="51">
        <v>0</v>
      </c>
      <c r="J267" s="52">
        <f t="shared" si="2"/>
        <v>0</v>
      </c>
    </row>
    <row r="268" spans="1:10" ht="15" customHeight="1" x14ac:dyDescent="0.25">
      <c r="A268" s="37"/>
      <c r="B268" s="101" t="s">
        <v>113</v>
      </c>
      <c r="C268" s="102"/>
      <c r="D268" s="5"/>
      <c r="E268" s="5"/>
      <c r="F268" s="6"/>
      <c r="G268" s="7">
        <v>0</v>
      </c>
      <c r="H268" s="7">
        <v>0</v>
      </c>
      <c r="I268" s="51">
        <v>0</v>
      </c>
      <c r="J268" s="52">
        <f t="shared" si="2"/>
        <v>0</v>
      </c>
    </row>
    <row r="269" spans="1:10" ht="15" customHeight="1" x14ac:dyDescent="0.25">
      <c r="A269" s="37"/>
      <c r="B269" s="101" t="s">
        <v>113</v>
      </c>
      <c r="C269" s="102"/>
      <c r="D269" s="5"/>
      <c r="E269" s="5"/>
      <c r="F269" s="6"/>
      <c r="G269" s="7">
        <v>0</v>
      </c>
      <c r="H269" s="7">
        <v>0</v>
      </c>
      <c r="I269" s="51">
        <v>0</v>
      </c>
      <c r="J269" s="52">
        <f t="shared" si="2"/>
        <v>0</v>
      </c>
    </row>
    <row r="270" spans="1:10" ht="15" customHeight="1" x14ac:dyDescent="0.25">
      <c r="A270" s="37"/>
      <c r="B270" s="101" t="s">
        <v>113</v>
      </c>
      <c r="C270" s="102"/>
      <c r="D270" s="5"/>
      <c r="E270" s="5"/>
      <c r="F270" s="6"/>
      <c r="G270" s="7">
        <v>0</v>
      </c>
      <c r="H270" s="7">
        <v>0</v>
      </c>
      <c r="I270" s="51">
        <v>0</v>
      </c>
      <c r="J270" s="52">
        <f t="shared" si="2"/>
        <v>0</v>
      </c>
    </row>
    <row r="271" spans="1:10" ht="15" customHeight="1" x14ac:dyDescent="0.25">
      <c r="A271" s="37"/>
      <c r="B271" s="101" t="s">
        <v>113</v>
      </c>
      <c r="C271" s="102"/>
      <c r="D271" s="5"/>
      <c r="E271" s="5"/>
      <c r="F271" s="6"/>
      <c r="G271" s="7">
        <v>0</v>
      </c>
      <c r="H271" s="7">
        <v>0</v>
      </c>
      <c r="I271" s="51">
        <v>0</v>
      </c>
      <c r="J271" s="52">
        <f t="shared" si="2"/>
        <v>0</v>
      </c>
    </row>
    <row r="272" spans="1:10" ht="15" customHeight="1" x14ac:dyDescent="0.25">
      <c r="A272" s="37"/>
      <c r="B272" s="101" t="s">
        <v>113</v>
      </c>
      <c r="C272" s="102"/>
      <c r="D272" s="5"/>
      <c r="E272" s="5"/>
      <c r="F272" s="6"/>
      <c r="G272" s="7">
        <v>0</v>
      </c>
      <c r="H272" s="7">
        <v>0</v>
      </c>
      <c r="I272" s="51">
        <v>0</v>
      </c>
      <c r="J272" s="52">
        <f t="shared" si="2"/>
        <v>0</v>
      </c>
    </row>
    <row r="273" spans="1:10" ht="15" customHeight="1" x14ac:dyDescent="0.25">
      <c r="A273" s="37"/>
      <c r="B273" s="101" t="s">
        <v>113</v>
      </c>
      <c r="C273" s="102"/>
      <c r="D273" s="5"/>
      <c r="E273" s="5"/>
      <c r="F273" s="6"/>
      <c r="G273" s="7">
        <v>0</v>
      </c>
      <c r="H273" s="7">
        <v>0</v>
      </c>
      <c r="I273" s="51">
        <v>0</v>
      </c>
      <c r="J273" s="52">
        <f t="shared" si="2"/>
        <v>0</v>
      </c>
    </row>
    <row r="274" spans="1:10" ht="15" customHeight="1" x14ac:dyDescent="0.25">
      <c r="A274" s="37"/>
      <c r="B274" s="101" t="s">
        <v>113</v>
      </c>
      <c r="C274" s="102"/>
      <c r="D274" s="5"/>
      <c r="E274" s="5"/>
      <c r="F274" s="6"/>
      <c r="G274" s="7">
        <v>0</v>
      </c>
      <c r="H274" s="7">
        <v>0</v>
      </c>
      <c r="I274" s="51">
        <v>0</v>
      </c>
      <c r="J274" s="52">
        <f t="shared" si="2"/>
        <v>0</v>
      </c>
    </row>
    <row r="275" spans="1:10" ht="15" customHeight="1" x14ac:dyDescent="0.25">
      <c r="A275" s="37"/>
      <c r="B275" s="101" t="s">
        <v>113</v>
      </c>
      <c r="C275" s="102"/>
      <c r="D275" s="5"/>
      <c r="E275" s="5"/>
      <c r="F275" s="6"/>
      <c r="G275" s="7">
        <v>0</v>
      </c>
      <c r="H275" s="7">
        <v>0</v>
      </c>
      <c r="I275" s="51">
        <v>0</v>
      </c>
      <c r="J275" s="52">
        <f t="shared" si="2"/>
        <v>0</v>
      </c>
    </row>
    <row r="276" spans="1:10" ht="15" customHeight="1" x14ac:dyDescent="0.25">
      <c r="A276" s="37"/>
      <c r="B276" s="101" t="s">
        <v>113</v>
      </c>
      <c r="C276" s="102"/>
      <c r="D276" s="5"/>
      <c r="E276" s="5"/>
      <c r="F276" s="6"/>
      <c r="G276" s="7">
        <v>0</v>
      </c>
      <c r="H276" s="7">
        <v>0</v>
      </c>
      <c r="I276" s="51">
        <v>0</v>
      </c>
      <c r="J276" s="52">
        <f t="shared" si="2"/>
        <v>0</v>
      </c>
    </row>
    <row r="277" spans="1:10" ht="15" hidden="1" customHeight="1" x14ac:dyDescent="0.25">
      <c r="A277" s="37"/>
      <c r="B277" s="101" t="s">
        <v>113</v>
      </c>
      <c r="C277" s="102"/>
      <c r="D277" s="5"/>
      <c r="E277" s="5"/>
      <c r="F277" s="6"/>
      <c r="G277" s="7">
        <v>0</v>
      </c>
      <c r="H277" s="7">
        <v>0</v>
      </c>
      <c r="I277" s="51">
        <v>0</v>
      </c>
      <c r="J277" s="52">
        <f t="shared" si="2"/>
        <v>0</v>
      </c>
    </row>
    <row r="278" spans="1:10" ht="15" hidden="1" customHeight="1" x14ac:dyDescent="0.25">
      <c r="A278" s="37"/>
      <c r="B278" s="101" t="s">
        <v>113</v>
      </c>
      <c r="C278" s="102"/>
      <c r="D278" s="5"/>
      <c r="E278" s="5"/>
      <c r="F278" s="6"/>
      <c r="G278" s="7">
        <v>0</v>
      </c>
      <c r="H278" s="7">
        <v>0</v>
      </c>
      <c r="I278" s="51">
        <v>0</v>
      </c>
      <c r="J278" s="52">
        <f t="shared" si="2"/>
        <v>0</v>
      </c>
    </row>
    <row r="279" spans="1:10" ht="15" hidden="1" customHeight="1" x14ac:dyDescent="0.25">
      <c r="A279" s="37"/>
      <c r="B279" s="101" t="s">
        <v>113</v>
      </c>
      <c r="C279" s="102"/>
      <c r="D279" s="5"/>
      <c r="E279" s="5"/>
      <c r="F279" s="6"/>
      <c r="G279" s="7">
        <v>0</v>
      </c>
      <c r="H279" s="7">
        <v>0</v>
      </c>
      <c r="I279" s="51">
        <v>0</v>
      </c>
      <c r="J279" s="52">
        <f t="shared" si="2"/>
        <v>0</v>
      </c>
    </row>
    <row r="280" spans="1:10" ht="15" hidden="1" customHeight="1" x14ac:dyDescent="0.25">
      <c r="A280" s="37"/>
      <c r="B280" s="101" t="s">
        <v>113</v>
      </c>
      <c r="C280" s="102"/>
      <c r="D280" s="5"/>
      <c r="E280" s="5"/>
      <c r="F280" s="6"/>
      <c r="G280" s="7">
        <v>0</v>
      </c>
      <c r="H280" s="7">
        <v>0</v>
      </c>
      <c r="I280" s="51">
        <v>0</v>
      </c>
      <c r="J280" s="52">
        <f t="shared" si="2"/>
        <v>0</v>
      </c>
    </row>
    <row r="281" spans="1:10" ht="15" hidden="1" customHeight="1" x14ac:dyDescent="0.25">
      <c r="A281" s="37"/>
      <c r="B281" s="101" t="s">
        <v>113</v>
      </c>
      <c r="C281" s="102"/>
      <c r="D281" s="5"/>
      <c r="E281" s="5"/>
      <c r="F281" s="6"/>
      <c r="G281" s="7">
        <v>0</v>
      </c>
      <c r="H281" s="7">
        <v>0</v>
      </c>
      <c r="I281" s="51">
        <v>0</v>
      </c>
      <c r="J281" s="52">
        <f t="shared" si="2"/>
        <v>0</v>
      </c>
    </row>
    <row r="282" spans="1:10" ht="15" hidden="1" customHeight="1" x14ac:dyDescent="0.25">
      <c r="A282" s="37"/>
      <c r="B282" s="101" t="s">
        <v>113</v>
      </c>
      <c r="C282" s="102"/>
      <c r="D282" s="5"/>
      <c r="E282" s="5"/>
      <c r="F282" s="6"/>
      <c r="G282" s="7">
        <v>0</v>
      </c>
      <c r="H282" s="7">
        <v>0</v>
      </c>
      <c r="I282" s="51">
        <v>0</v>
      </c>
      <c r="J282" s="52">
        <f t="shared" si="2"/>
        <v>0</v>
      </c>
    </row>
    <row r="283" spans="1:10" ht="15" hidden="1" customHeight="1" x14ac:dyDescent="0.25">
      <c r="A283" s="37"/>
      <c r="B283" s="101" t="s">
        <v>113</v>
      </c>
      <c r="C283" s="102"/>
      <c r="D283" s="5"/>
      <c r="E283" s="5"/>
      <c r="F283" s="6"/>
      <c r="G283" s="7">
        <v>0</v>
      </c>
      <c r="H283" s="7">
        <v>0</v>
      </c>
      <c r="I283" s="51">
        <v>0</v>
      </c>
      <c r="J283" s="52">
        <f t="shared" si="2"/>
        <v>0</v>
      </c>
    </row>
    <row r="284" spans="1:10" ht="15" hidden="1" customHeight="1" x14ac:dyDescent="0.25">
      <c r="A284" s="37"/>
      <c r="B284" s="101" t="s">
        <v>113</v>
      </c>
      <c r="C284" s="102"/>
      <c r="D284" s="5"/>
      <c r="E284" s="5"/>
      <c r="F284" s="6"/>
      <c r="G284" s="7">
        <v>0</v>
      </c>
      <c r="H284" s="7">
        <v>0</v>
      </c>
      <c r="I284" s="51">
        <v>0</v>
      </c>
      <c r="J284" s="52">
        <f t="shared" si="2"/>
        <v>0</v>
      </c>
    </row>
    <row r="285" spans="1:10" ht="15" hidden="1" customHeight="1" x14ac:dyDescent="0.25">
      <c r="A285" s="37"/>
      <c r="B285" s="101" t="s">
        <v>113</v>
      </c>
      <c r="C285" s="102"/>
      <c r="D285" s="5"/>
      <c r="E285" s="5"/>
      <c r="F285" s="6"/>
      <c r="G285" s="7">
        <v>0</v>
      </c>
      <c r="H285" s="7">
        <v>0</v>
      </c>
      <c r="I285" s="51">
        <v>0</v>
      </c>
      <c r="J285" s="52">
        <f t="shared" si="2"/>
        <v>0</v>
      </c>
    </row>
    <row r="286" spans="1:10" ht="15" hidden="1" customHeight="1" x14ac:dyDescent="0.25">
      <c r="A286" s="37"/>
      <c r="B286" s="101" t="s">
        <v>113</v>
      </c>
      <c r="C286" s="102"/>
      <c r="D286" s="5"/>
      <c r="E286" s="5"/>
      <c r="F286" s="6"/>
      <c r="G286" s="7">
        <v>0</v>
      </c>
      <c r="H286" s="7">
        <v>0</v>
      </c>
      <c r="I286" s="51">
        <v>0</v>
      </c>
      <c r="J286" s="52">
        <f t="shared" si="2"/>
        <v>0</v>
      </c>
    </row>
    <row r="287" spans="1:10" ht="15" hidden="1" customHeight="1" x14ac:dyDescent="0.25">
      <c r="A287" s="37"/>
      <c r="B287" s="101" t="s">
        <v>113</v>
      </c>
      <c r="C287" s="102"/>
      <c r="D287" s="5"/>
      <c r="E287" s="5"/>
      <c r="F287" s="6"/>
      <c r="G287" s="7">
        <v>0</v>
      </c>
      <c r="H287" s="7">
        <v>0</v>
      </c>
      <c r="I287" s="51">
        <v>0</v>
      </c>
      <c r="J287" s="52">
        <f t="shared" si="2"/>
        <v>0</v>
      </c>
    </row>
    <row r="288" spans="1:10" ht="15" hidden="1" customHeight="1" x14ac:dyDescent="0.25">
      <c r="A288" s="37"/>
      <c r="B288" s="101" t="s">
        <v>113</v>
      </c>
      <c r="C288" s="102"/>
      <c r="D288" s="5"/>
      <c r="E288" s="5"/>
      <c r="F288" s="6"/>
      <c r="G288" s="7">
        <v>0</v>
      </c>
      <c r="H288" s="7">
        <v>0</v>
      </c>
      <c r="I288" s="51">
        <v>0</v>
      </c>
      <c r="J288" s="52">
        <f t="shared" si="2"/>
        <v>0</v>
      </c>
    </row>
    <row r="289" spans="1:10" ht="15" hidden="1" customHeight="1" x14ac:dyDescent="0.25">
      <c r="A289" s="37"/>
      <c r="B289" s="101" t="s">
        <v>113</v>
      </c>
      <c r="C289" s="102"/>
      <c r="D289" s="5"/>
      <c r="E289" s="5"/>
      <c r="F289" s="6"/>
      <c r="G289" s="7">
        <v>0</v>
      </c>
      <c r="H289" s="7">
        <v>0</v>
      </c>
      <c r="I289" s="51">
        <v>0</v>
      </c>
      <c r="J289" s="52">
        <f t="shared" si="2"/>
        <v>0</v>
      </c>
    </row>
    <row r="290" spans="1:10" ht="15" hidden="1" customHeight="1" x14ac:dyDescent="0.25">
      <c r="A290" s="37"/>
      <c r="B290" s="101" t="s">
        <v>113</v>
      </c>
      <c r="C290" s="102"/>
      <c r="D290" s="5"/>
      <c r="E290" s="5"/>
      <c r="F290" s="6"/>
      <c r="G290" s="7">
        <v>0</v>
      </c>
      <c r="H290" s="7">
        <v>0</v>
      </c>
      <c r="I290" s="51">
        <v>0</v>
      </c>
      <c r="J290" s="52">
        <f t="shared" si="2"/>
        <v>0</v>
      </c>
    </row>
    <row r="291" spans="1:10" ht="15" hidden="1" customHeight="1" x14ac:dyDescent="0.25">
      <c r="A291" s="37"/>
      <c r="B291" s="101" t="s">
        <v>113</v>
      </c>
      <c r="C291" s="102"/>
      <c r="D291" s="5"/>
      <c r="E291" s="5"/>
      <c r="F291" s="6"/>
      <c r="G291" s="7">
        <v>0</v>
      </c>
      <c r="H291" s="7">
        <v>0</v>
      </c>
      <c r="I291" s="51">
        <v>0</v>
      </c>
      <c r="J291" s="52">
        <f t="shared" si="2"/>
        <v>0</v>
      </c>
    </row>
    <row r="292" spans="1:10" ht="15" hidden="1" customHeight="1" x14ac:dyDescent="0.25">
      <c r="A292" s="37"/>
      <c r="B292" s="101" t="s">
        <v>113</v>
      </c>
      <c r="C292" s="102"/>
      <c r="D292" s="5"/>
      <c r="E292" s="5"/>
      <c r="F292" s="6"/>
      <c r="G292" s="7">
        <v>0</v>
      </c>
      <c r="H292" s="7">
        <v>0</v>
      </c>
      <c r="I292" s="51">
        <v>0</v>
      </c>
      <c r="J292" s="52">
        <f t="shared" si="2"/>
        <v>0</v>
      </c>
    </row>
    <row r="293" spans="1:10" ht="15" hidden="1" customHeight="1" x14ac:dyDescent="0.25">
      <c r="A293" s="37"/>
      <c r="B293" s="101" t="s">
        <v>113</v>
      </c>
      <c r="C293" s="102"/>
      <c r="D293" s="5"/>
      <c r="E293" s="5"/>
      <c r="F293" s="6"/>
      <c r="G293" s="7">
        <v>0</v>
      </c>
      <c r="H293" s="7">
        <v>0</v>
      </c>
      <c r="I293" s="51">
        <v>0</v>
      </c>
      <c r="J293" s="52">
        <f t="shared" si="2"/>
        <v>0</v>
      </c>
    </row>
    <row r="294" spans="1:10" ht="15" hidden="1" customHeight="1" x14ac:dyDescent="0.25">
      <c r="A294" s="37"/>
      <c r="B294" s="101" t="s">
        <v>113</v>
      </c>
      <c r="C294" s="102"/>
      <c r="D294" s="5"/>
      <c r="E294" s="5"/>
      <c r="F294" s="6"/>
      <c r="G294" s="7">
        <v>0</v>
      </c>
      <c r="H294" s="7">
        <v>0</v>
      </c>
      <c r="I294" s="51">
        <v>0</v>
      </c>
      <c r="J294" s="52">
        <f t="shared" si="2"/>
        <v>0</v>
      </c>
    </row>
    <row r="295" spans="1:10" ht="15" hidden="1" customHeight="1" x14ac:dyDescent="0.25">
      <c r="A295" s="37"/>
      <c r="B295" s="101" t="s">
        <v>113</v>
      </c>
      <c r="C295" s="102"/>
      <c r="D295" s="5"/>
      <c r="E295" s="5"/>
      <c r="F295" s="6"/>
      <c r="G295" s="7">
        <v>0</v>
      </c>
      <c r="H295" s="7">
        <v>0</v>
      </c>
      <c r="I295" s="51">
        <v>0</v>
      </c>
      <c r="J295" s="52">
        <f t="shared" si="2"/>
        <v>0</v>
      </c>
    </row>
    <row r="296" spans="1:10" ht="15" hidden="1" customHeight="1" x14ac:dyDescent="0.25">
      <c r="A296" s="37"/>
      <c r="B296" s="101" t="s">
        <v>113</v>
      </c>
      <c r="C296" s="102"/>
      <c r="D296" s="5"/>
      <c r="E296" s="5"/>
      <c r="F296" s="6"/>
      <c r="G296" s="7">
        <v>0</v>
      </c>
      <c r="H296" s="7">
        <v>0</v>
      </c>
      <c r="I296" s="51">
        <v>0</v>
      </c>
      <c r="J296" s="52">
        <f t="shared" si="2"/>
        <v>0</v>
      </c>
    </row>
    <row r="297" spans="1:10" ht="15" hidden="1" customHeight="1" x14ac:dyDescent="0.25">
      <c r="A297" s="37"/>
      <c r="B297" s="101" t="s">
        <v>113</v>
      </c>
      <c r="C297" s="102"/>
      <c r="D297" s="5"/>
      <c r="E297" s="5"/>
      <c r="F297" s="6"/>
      <c r="G297" s="7">
        <v>0</v>
      </c>
      <c r="H297" s="7">
        <v>0</v>
      </c>
      <c r="I297" s="51">
        <v>0</v>
      </c>
      <c r="J297" s="52">
        <f t="shared" si="2"/>
        <v>0</v>
      </c>
    </row>
    <row r="298" spans="1:10" ht="15" hidden="1" customHeight="1" x14ac:dyDescent="0.25">
      <c r="A298" s="37"/>
      <c r="B298" s="101" t="s">
        <v>113</v>
      </c>
      <c r="C298" s="102"/>
      <c r="D298" s="5"/>
      <c r="E298" s="5"/>
      <c r="F298" s="6"/>
      <c r="G298" s="7">
        <v>0</v>
      </c>
      <c r="H298" s="7">
        <v>0</v>
      </c>
      <c r="I298" s="51">
        <v>0</v>
      </c>
      <c r="J298" s="52">
        <f t="shared" si="2"/>
        <v>0</v>
      </c>
    </row>
    <row r="299" spans="1:10" ht="15" hidden="1" customHeight="1" x14ac:dyDescent="0.25">
      <c r="A299" s="37"/>
      <c r="B299" s="101" t="s">
        <v>113</v>
      </c>
      <c r="C299" s="102"/>
      <c r="D299" s="5"/>
      <c r="E299" s="5"/>
      <c r="F299" s="6"/>
      <c r="G299" s="7">
        <v>0</v>
      </c>
      <c r="H299" s="7">
        <v>0</v>
      </c>
      <c r="I299" s="51">
        <v>0</v>
      </c>
      <c r="J299" s="52">
        <f t="shared" si="2"/>
        <v>0</v>
      </c>
    </row>
    <row r="300" spans="1:10" ht="15" hidden="1" customHeight="1" x14ac:dyDescent="0.25">
      <c r="A300" s="37"/>
      <c r="B300" s="101" t="s">
        <v>113</v>
      </c>
      <c r="C300" s="102"/>
      <c r="D300" s="5"/>
      <c r="E300" s="5"/>
      <c r="F300" s="6"/>
      <c r="G300" s="7">
        <v>0</v>
      </c>
      <c r="H300" s="7">
        <v>0</v>
      </c>
      <c r="I300" s="51">
        <v>0</v>
      </c>
      <c r="J300" s="52">
        <f t="shared" si="2"/>
        <v>0</v>
      </c>
    </row>
    <row r="301" spans="1:10" ht="15" hidden="1" customHeight="1" x14ac:dyDescent="0.25">
      <c r="A301" s="37"/>
      <c r="B301" s="101" t="s">
        <v>113</v>
      </c>
      <c r="C301" s="102"/>
      <c r="D301" s="5"/>
      <c r="E301" s="5"/>
      <c r="F301" s="6"/>
      <c r="G301" s="7">
        <v>0</v>
      </c>
      <c r="H301" s="7">
        <v>0</v>
      </c>
      <c r="I301" s="51">
        <v>0</v>
      </c>
      <c r="J301" s="52">
        <f t="shared" si="2"/>
        <v>0</v>
      </c>
    </row>
    <row r="302" spans="1:10" ht="15" hidden="1" customHeight="1" x14ac:dyDescent="0.25">
      <c r="A302" s="37"/>
      <c r="B302" s="101" t="s">
        <v>113</v>
      </c>
      <c r="C302" s="102"/>
      <c r="D302" s="5"/>
      <c r="E302" s="5"/>
      <c r="F302" s="6"/>
      <c r="G302" s="7">
        <v>0</v>
      </c>
      <c r="H302" s="7">
        <v>0</v>
      </c>
      <c r="I302" s="51">
        <v>0</v>
      </c>
      <c r="J302" s="52">
        <f t="shared" si="2"/>
        <v>0</v>
      </c>
    </row>
    <row r="303" spans="1:10" ht="15" hidden="1" customHeight="1" x14ac:dyDescent="0.25">
      <c r="A303" s="37"/>
      <c r="B303" s="101" t="s">
        <v>113</v>
      </c>
      <c r="C303" s="102"/>
      <c r="D303" s="5"/>
      <c r="E303" s="5"/>
      <c r="F303" s="6"/>
      <c r="G303" s="7">
        <v>0</v>
      </c>
      <c r="H303" s="7">
        <v>0</v>
      </c>
      <c r="I303" s="51">
        <v>0</v>
      </c>
      <c r="J303" s="52">
        <f t="shared" si="2"/>
        <v>0</v>
      </c>
    </row>
    <row r="304" spans="1:10" ht="15" hidden="1" customHeight="1" x14ac:dyDescent="0.25">
      <c r="A304" s="37"/>
      <c r="B304" s="101" t="s">
        <v>113</v>
      </c>
      <c r="C304" s="102"/>
      <c r="D304" s="5"/>
      <c r="E304" s="5"/>
      <c r="F304" s="6"/>
      <c r="G304" s="7">
        <v>0</v>
      </c>
      <c r="H304" s="7">
        <v>0</v>
      </c>
      <c r="I304" s="51">
        <v>0</v>
      </c>
      <c r="J304" s="52">
        <f t="shared" si="2"/>
        <v>0</v>
      </c>
    </row>
    <row r="305" spans="1:10" ht="15" hidden="1" customHeight="1" x14ac:dyDescent="0.25">
      <c r="A305" s="37"/>
      <c r="B305" s="101" t="s">
        <v>113</v>
      </c>
      <c r="C305" s="102"/>
      <c r="D305" s="5"/>
      <c r="E305" s="5"/>
      <c r="F305" s="6"/>
      <c r="G305" s="7">
        <v>0</v>
      </c>
      <c r="H305" s="7">
        <v>0</v>
      </c>
      <c r="I305" s="51">
        <v>0</v>
      </c>
      <c r="J305" s="52">
        <f t="shared" si="2"/>
        <v>0</v>
      </c>
    </row>
    <row r="306" spans="1:10" ht="15" hidden="1" customHeight="1" x14ac:dyDescent="0.25">
      <c r="A306" s="37"/>
      <c r="B306" s="101" t="s">
        <v>113</v>
      </c>
      <c r="C306" s="102"/>
      <c r="D306" s="5"/>
      <c r="E306" s="5"/>
      <c r="F306" s="6"/>
      <c r="G306" s="7">
        <v>0</v>
      </c>
      <c r="H306" s="7">
        <v>0</v>
      </c>
      <c r="I306" s="51">
        <v>0</v>
      </c>
      <c r="J306" s="52">
        <f t="shared" si="2"/>
        <v>0</v>
      </c>
    </row>
    <row r="307" spans="1:10" ht="15" hidden="1" customHeight="1" x14ac:dyDescent="0.25">
      <c r="A307" s="37"/>
      <c r="B307" s="101" t="s">
        <v>113</v>
      </c>
      <c r="C307" s="102"/>
      <c r="D307" s="5"/>
      <c r="E307" s="5"/>
      <c r="F307" s="6"/>
      <c r="G307" s="7">
        <v>0</v>
      </c>
      <c r="H307" s="7">
        <v>0</v>
      </c>
      <c r="I307" s="51">
        <v>0</v>
      </c>
      <c r="J307" s="52">
        <f t="shared" si="2"/>
        <v>0</v>
      </c>
    </row>
    <row r="308" spans="1:10" ht="15" hidden="1" customHeight="1" x14ac:dyDescent="0.25">
      <c r="A308" s="37"/>
      <c r="B308" s="101" t="s">
        <v>113</v>
      </c>
      <c r="C308" s="102"/>
      <c r="D308" s="5"/>
      <c r="E308" s="5"/>
      <c r="F308" s="6"/>
      <c r="G308" s="7">
        <v>0</v>
      </c>
      <c r="H308" s="7">
        <v>0</v>
      </c>
      <c r="I308" s="51">
        <v>0</v>
      </c>
      <c r="J308" s="52">
        <f t="shared" si="2"/>
        <v>0</v>
      </c>
    </row>
    <row r="309" spans="1:10" ht="15" hidden="1" customHeight="1" x14ac:dyDescent="0.25">
      <c r="A309" s="37"/>
      <c r="B309" s="101" t="s">
        <v>113</v>
      </c>
      <c r="C309" s="102"/>
      <c r="D309" s="5"/>
      <c r="E309" s="5"/>
      <c r="F309" s="6"/>
      <c r="G309" s="7">
        <v>0</v>
      </c>
      <c r="H309" s="7">
        <v>0</v>
      </c>
      <c r="I309" s="51">
        <v>0</v>
      </c>
      <c r="J309" s="52">
        <f t="shared" si="2"/>
        <v>0</v>
      </c>
    </row>
    <row r="310" spans="1:10" ht="15" hidden="1" customHeight="1" x14ac:dyDescent="0.25">
      <c r="A310" s="37"/>
      <c r="B310" s="101" t="s">
        <v>113</v>
      </c>
      <c r="C310" s="102"/>
      <c r="D310" s="5"/>
      <c r="E310" s="5"/>
      <c r="F310" s="6"/>
      <c r="G310" s="7">
        <v>0</v>
      </c>
      <c r="H310" s="7">
        <v>0</v>
      </c>
      <c r="I310" s="51">
        <v>0</v>
      </c>
      <c r="J310" s="52">
        <f t="shared" si="2"/>
        <v>0</v>
      </c>
    </row>
    <row r="311" spans="1:10" ht="15" hidden="1" customHeight="1" x14ac:dyDescent="0.25">
      <c r="A311" s="37"/>
      <c r="B311" s="101" t="s">
        <v>113</v>
      </c>
      <c r="C311" s="102"/>
      <c r="D311" s="5"/>
      <c r="E311" s="5"/>
      <c r="F311" s="6"/>
      <c r="G311" s="7">
        <v>0</v>
      </c>
      <c r="H311" s="7">
        <v>0</v>
      </c>
      <c r="I311" s="51">
        <v>0</v>
      </c>
      <c r="J311" s="52">
        <f t="shared" si="2"/>
        <v>0</v>
      </c>
    </row>
    <row r="312" spans="1:10" ht="15" hidden="1" customHeight="1" x14ac:dyDescent="0.25">
      <c r="A312" s="37"/>
      <c r="B312" s="101" t="s">
        <v>113</v>
      </c>
      <c r="C312" s="102"/>
      <c r="D312" s="5"/>
      <c r="E312" s="5"/>
      <c r="F312" s="6"/>
      <c r="G312" s="7">
        <v>0</v>
      </c>
      <c r="H312" s="7">
        <v>0</v>
      </c>
      <c r="I312" s="51">
        <v>0</v>
      </c>
      <c r="J312" s="52">
        <f t="shared" si="2"/>
        <v>0</v>
      </c>
    </row>
    <row r="313" spans="1:10" ht="15" hidden="1" customHeight="1" x14ac:dyDescent="0.25">
      <c r="A313" s="37"/>
      <c r="B313" s="101" t="s">
        <v>113</v>
      </c>
      <c r="C313" s="102"/>
      <c r="D313" s="5"/>
      <c r="E313" s="5"/>
      <c r="F313" s="6"/>
      <c r="G313" s="7">
        <v>0</v>
      </c>
      <c r="H313" s="7">
        <v>0</v>
      </c>
      <c r="I313" s="51">
        <v>0</v>
      </c>
      <c r="J313" s="52">
        <f t="shared" si="2"/>
        <v>0</v>
      </c>
    </row>
    <row r="314" spans="1:10" ht="15" hidden="1" customHeight="1" x14ac:dyDescent="0.25">
      <c r="A314" s="37"/>
      <c r="B314" s="101" t="s">
        <v>113</v>
      </c>
      <c r="C314" s="102"/>
      <c r="D314" s="5"/>
      <c r="E314" s="5"/>
      <c r="F314" s="6"/>
      <c r="G314" s="7">
        <v>0</v>
      </c>
      <c r="H314" s="7">
        <v>0</v>
      </c>
      <c r="I314" s="51">
        <v>0</v>
      </c>
      <c r="J314" s="52">
        <f t="shared" si="2"/>
        <v>0</v>
      </c>
    </row>
    <row r="315" spans="1:10" ht="15" hidden="1" customHeight="1" x14ac:dyDescent="0.25">
      <c r="A315" s="37"/>
      <c r="B315" s="101" t="s">
        <v>113</v>
      </c>
      <c r="C315" s="102"/>
      <c r="D315" s="5"/>
      <c r="E315" s="5"/>
      <c r="F315" s="6"/>
      <c r="G315" s="7">
        <v>0</v>
      </c>
      <c r="H315" s="7">
        <v>0</v>
      </c>
      <c r="I315" s="51">
        <v>0</v>
      </c>
      <c r="J315" s="52">
        <f t="shared" si="2"/>
        <v>0</v>
      </c>
    </row>
    <row r="316" spans="1:10" ht="15" hidden="1" customHeight="1" x14ac:dyDescent="0.25">
      <c r="A316" s="37"/>
      <c r="B316" s="101" t="s">
        <v>113</v>
      </c>
      <c r="C316" s="102"/>
      <c r="D316" s="5"/>
      <c r="E316" s="5"/>
      <c r="F316" s="6"/>
      <c r="G316" s="7">
        <v>0</v>
      </c>
      <c r="H316" s="7">
        <v>0</v>
      </c>
      <c r="I316" s="51">
        <v>0</v>
      </c>
      <c r="J316" s="52">
        <f t="shared" si="2"/>
        <v>0</v>
      </c>
    </row>
    <row r="317" spans="1:10" ht="15" hidden="1" customHeight="1" x14ac:dyDescent="0.25">
      <c r="A317" s="37"/>
      <c r="B317" s="101" t="s">
        <v>113</v>
      </c>
      <c r="C317" s="102"/>
      <c r="D317" s="5"/>
      <c r="E317" s="5"/>
      <c r="F317" s="6"/>
      <c r="G317" s="7">
        <v>0</v>
      </c>
      <c r="H317" s="7">
        <v>0</v>
      </c>
      <c r="I317" s="51">
        <v>0</v>
      </c>
      <c r="J317" s="52">
        <f t="shared" si="2"/>
        <v>0</v>
      </c>
    </row>
    <row r="318" spans="1:10" ht="15" hidden="1" customHeight="1" x14ac:dyDescent="0.25">
      <c r="A318" s="37"/>
      <c r="B318" s="101" t="s">
        <v>113</v>
      </c>
      <c r="C318" s="102"/>
      <c r="D318" s="5"/>
      <c r="E318" s="5"/>
      <c r="F318" s="6"/>
      <c r="G318" s="7">
        <v>0</v>
      </c>
      <c r="H318" s="7">
        <v>0</v>
      </c>
      <c r="I318" s="51">
        <v>0</v>
      </c>
      <c r="J318" s="52">
        <f t="shared" ref="J318:J341" si="3">SUM(G318:I318)</f>
        <v>0</v>
      </c>
    </row>
    <row r="319" spans="1:10" ht="15" hidden="1" customHeight="1" x14ac:dyDescent="0.25">
      <c r="A319" s="37"/>
      <c r="B319" s="101" t="s">
        <v>113</v>
      </c>
      <c r="C319" s="102"/>
      <c r="D319" s="5"/>
      <c r="E319" s="5"/>
      <c r="F319" s="6"/>
      <c r="G319" s="7">
        <v>0</v>
      </c>
      <c r="H319" s="7">
        <v>0</v>
      </c>
      <c r="I319" s="51">
        <v>0</v>
      </c>
      <c r="J319" s="52">
        <f t="shared" si="3"/>
        <v>0</v>
      </c>
    </row>
    <row r="320" spans="1:10" ht="15" hidden="1" customHeight="1" x14ac:dyDescent="0.25">
      <c r="A320" s="37"/>
      <c r="B320" s="101" t="s">
        <v>113</v>
      </c>
      <c r="C320" s="102"/>
      <c r="D320" s="5"/>
      <c r="E320" s="5"/>
      <c r="F320" s="6"/>
      <c r="G320" s="7">
        <v>0</v>
      </c>
      <c r="H320" s="7">
        <v>0</v>
      </c>
      <c r="I320" s="51">
        <v>0</v>
      </c>
      <c r="J320" s="52">
        <f t="shared" si="3"/>
        <v>0</v>
      </c>
    </row>
    <row r="321" spans="1:10" ht="15" hidden="1" customHeight="1" x14ac:dyDescent="0.25">
      <c r="A321" s="37"/>
      <c r="B321" s="101" t="s">
        <v>113</v>
      </c>
      <c r="C321" s="102"/>
      <c r="D321" s="5"/>
      <c r="E321" s="5"/>
      <c r="F321" s="6"/>
      <c r="G321" s="7">
        <v>0</v>
      </c>
      <c r="H321" s="7">
        <v>0</v>
      </c>
      <c r="I321" s="51">
        <v>0</v>
      </c>
      <c r="J321" s="52">
        <f t="shared" si="3"/>
        <v>0</v>
      </c>
    </row>
    <row r="322" spans="1:10" ht="15" hidden="1" customHeight="1" x14ac:dyDescent="0.25">
      <c r="A322" s="37"/>
      <c r="B322" s="101" t="s">
        <v>113</v>
      </c>
      <c r="C322" s="102"/>
      <c r="D322" s="5"/>
      <c r="E322" s="5"/>
      <c r="F322" s="6"/>
      <c r="G322" s="7">
        <v>0</v>
      </c>
      <c r="H322" s="7">
        <v>0</v>
      </c>
      <c r="I322" s="51">
        <v>0</v>
      </c>
      <c r="J322" s="52">
        <f t="shared" si="3"/>
        <v>0</v>
      </c>
    </row>
    <row r="323" spans="1:10" ht="15" hidden="1" customHeight="1" x14ac:dyDescent="0.25">
      <c r="A323" s="37"/>
      <c r="B323" s="101" t="s">
        <v>113</v>
      </c>
      <c r="C323" s="102"/>
      <c r="D323" s="5"/>
      <c r="E323" s="5"/>
      <c r="F323" s="6"/>
      <c r="G323" s="7">
        <v>0</v>
      </c>
      <c r="H323" s="7">
        <v>0</v>
      </c>
      <c r="I323" s="51">
        <v>0</v>
      </c>
      <c r="J323" s="52">
        <f t="shared" si="3"/>
        <v>0</v>
      </c>
    </row>
    <row r="324" spans="1:10" ht="15" hidden="1" customHeight="1" x14ac:dyDescent="0.25">
      <c r="A324" s="37"/>
      <c r="B324" s="101" t="s">
        <v>113</v>
      </c>
      <c r="C324" s="102"/>
      <c r="D324" s="5"/>
      <c r="E324" s="5"/>
      <c r="F324" s="6"/>
      <c r="G324" s="7">
        <v>0</v>
      </c>
      <c r="H324" s="7">
        <v>0</v>
      </c>
      <c r="I324" s="51">
        <v>0</v>
      </c>
      <c r="J324" s="52">
        <f t="shared" si="3"/>
        <v>0</v>
      </c>
    </row>
    <row r="325" spans="1:10" ht="15" hidden="1" customHeight="1" x14ac:dyDescent="0.25">
      <c r="A325" s="37"/>
      <c r="B325" s="101" t="s">
        <v>113</v>
      </c>
      <c r="C325" s="102"/>
      <c r="D325" s="5"/>
      <c r="E325" s="5"/>
      <c r="F325" s="6"/>
      <c r="G325" s="7">
        <v>0</v>
      </c>
      <c r="H325" s="7">
        <v>0</v>
      </c>
      <c r="I325" s="51">
        <v>0</v>
      </c>
      <c r="J325" s="52">
        <f t="shared" si="3"/>
        <v>0</v>
      </c>
    </row>
    <row r="326" spans="1:10" ht="15" hidden="1" customHeight="1" x14ac:dyDescent="0.25">
      <c r="A326" s="37"/>
      <c r="B326" s="101" t="s">
        <v>113</v>
      </c>
      <c r="C326" s="102"/>
      <c r="D326" s="5"/>
      <c r="E326" s="5"/>
      <c r="F326" s="6"/>
      <c r="G326" s="7">
        <v>0</v>
      </c>
      <c r="H326" s="7">
        <v>0</v>
      </c>
      <c r="I326" s="51">
        <v>0</v>
      </c>
      <c r="J326" s="52">
        <f t="shared" si="3"/>
        <v>0</v>
      </c>
    </row>
    <row r="327" spans="1:10" ht="15" hidden="1" customHeight="1" x14ac:dyDescent="0.25">
      <c r="A327" s="37"/>
      <c r="B327" s="101" t="s">
        <v>113</v>
      </c>
      <c r="C327" s="102"/>
      <c r="D327" s="5"/>
      <c r="E327" s="5"/>
      <c r="F327" s="6"/>
      <c r="G327" s="7">
        <v>0</v>
      </c>
      <c r="H327" s="7">
        <v>0</v>
      </c>
      <c r="I327" s="51">
        <v>0</v>
      </c>
      <c r="J327" s="52">
        <f t="shared" si="3"/>
        <v>0</v>
      </c>
    </row>
    <row r="328" spans="1:10" ht="15" hidden="1" customHeight="1" x14ac:dyDescent="0.25">
      <c r="A328" s="37"/>
      <c r="B328" s="101" t="s">
        <v>113</v>
      </c>
      <c r="C328" s="102"/>
      <c r="D328" s="5"/>
      <c r="E328" s="5"/>
      <c r="F328" s="6"/>
      <c r="G328" s="7">
        <v>0</v>
      </c>
      <c r="H328" s="7">
        <v>0</v>
      </c>
      <c r="I328" s="51">
        <v>0</v>
      </c>
      <c r="J328" s="52">
        <f t="shared" si="3"/>
        <v>0</v>
      </c>
    </row>
    <row r="329" spans="1:10" ht="15" hidden="1" customHeight="1" x14ac:dyDescent="0.25">
      <c r="A329" s="37"/>
      <c r="B329" s="101" t="s">
        <v>113</v>
      </c>
      <c r="C329" s="102"/>
      <c r="D329" s="5"/>
      <c r="E329" s="5"/>
      <c r="F329" s="6"/>
      <c r="G329" s="7">
        <v>0</v>
      </c>
      <c r="H329" s="7">
        <v>0</v>
      </c>
      <c r="I329" s="51">
        <v>0</v>
      </c>
      <c r="J329" s="52">
        <f t="shared" si="3"/>
        <v>0</v>
      </c>
    </row>
    <row r="330" spans="1:10" ht="15" hidden="1" customHeight="1" x14ac:dyDescent="0.25">
      <c r="A330" s="37"/>
      <c r="B330" s="101" t="s">
        <v>113</v>
      </c>
      <c r="C330" s="102"/>
      <c r="D330" s="5"/>
      <c r="E330" s="5"/>
      <c r="F330" s="6"/>
      <c r="G330" s="7">
        <v>0</v>
      </c>
      <c r="H330" s="7">
        <v>0</v>
      </c>
      <c r="I330" s="51">
        <v>0</v>
      </c>
      <c r="J330" s="52">
        <f t="shared" si="3"/>
        <v>0</v>
      </c>
    </row>
    <row r="331" spans="1:10" ht="15" hidden="1" customHeight="1" x14ac:dyDescent="0.25">
      <c r="A331" s="37"/>
      <c r="B331" s="101" t="s">
        <v>113</v>
      </c>
      <c r="C331" s="102"/>
      <c r="D331" s="5"/>
      <c r="E331" s="5"/>
      <c r="F331" s="6"/>
      <c r="G331" s="7">
        <v>0</v>
      </c>
      <c r="H331" s="7">
        <v>0</v>
      </c>
      <c r="I331" s="51">
        <v>0</v>
      </c>
      <c r="J331" s="52">
        <f t="shared" si="3"/>
        <v>0</v>
      </c>
    </row>
    <row r="332" spans="1:10" ht="15" hidden="1" customHeight="1" x14ac:dyDescent="0.25">
      <c r="A332" s="37"/>
      <c r="B332" s="101" t="s">
        <v>113</v>
      </c>
      <c r="C332" s="102"/>
      <c r="D332" s="5"/>
      <c r="E332" s="5"/>
      <c r="F332" s="6"/>
      <c r="G332" s="7">
        <v>0</v>
      </c>
      <c r="H332" s="7">
        <v>0</v>
      </c>
      <c r="I332" s="51">
        <v>0</v>
      </c>
      <c r="J332" s="52">
        <f t="shared" si="3"/>
        <v>0</v>
      </c>
    </row>
    <row r="333" spans="1:10" ht="15" hidden="1" customHeight="1" x14ac:dyDescent="0.25">
      <c r="A333" s="37"/>
      <c r="B333" s="101" t="s">
        <v>113</v>
      </c>
      <c r="C333" s="102"/>
      <c r="D333" s="5"/>
      <c r="E333" s="5"/>
      <c r="F333" s="6"/>
      <c r="G333" s="7">
        <v>0</v>
      </c>
      <c r="H333" s="7">
        <v>0</v>
      </c>
      <c r="I333" s="51">
        <v>0</v>
      </c>
      <c r="J333" s="52">
        <f t="shared" si="3"/>
        <v>0</v>
      </c>
    </row>
    <row r="334" spans="1:10" ht="15" hidden="1" customHeight="1" x14ac:dyDescent="0.25">
      <c r="A334" s="37"/>
      <c r="B334" s="101" t="s">
        <v>113</v>
      </c>
      <c r="C334" s="102"/>
      <c r="D334" s="5"/>
      <c r="E334" s="5"/>
      <c r="F334" s="6"/>
      <c r="G334" s="7">
        <v>0</v>
      </c>
      <c r="H334" s="7">
        <v>0</v>
      </c>
      <c r="I334" s="51">
        <v>0</v>
      </c>
      <c r="J334" s="52">
        <f t="shared" si="3"/>
        <v>0</v>
      </c>
    </row>
    <row r="335" spans="1:10" ht="15" hidden="1" customHeight="1" x14ac:dyDescent="0.25">
      <c r="A335" s="37"/>
      <c r="B335" s="101" t="s">
        <v>113</v>
      </c>
      <c r="C335" s="102"/>
      <c r="D335" s="5"/>
      <c r="E335" s="5"/>
      <c r="F335" s="6"/>
      <c r="G335" s="7">
        <v>0</v>
      </c>
      <c r="H335" s="7">
        <v>0</v>
      </c>
      <c r="I335" s="51">
        <v>0</v>
      </c>
      <c r="J335" s="52">
        <f t="shared" si="3"/>
        <v>0</v>
      </c>
    </row>
    <row r="336" spans="1:10" ht="15" hidden="1" customHeight="1" x14ac:dyDescent="0.25">
      <c r="A336" s="37"/>
      <c r="B336" s="101" t="s">
        <v>113</v>
      </c>
      <c r="C336" s="102"/>
      <c r="D336" s="5"/>
      <c r="E336" s="5"/>
      <c r="F336" s="6"/>
      <c r="G336" s="7">
        <v>0</v>
      </c>
      <c r="H336" s="7">
        <v>0</v>
      </c>
      <c r="I336" s="51">
        <v>0</v>
      </c>
      <c r="J336" s="52">
        <f t="shared" si="3"/>
        <v>0</v>
      </c>
    </row>
    <row r="337" spans="1:10" ht="15" hidden="1" customHeight="1" x14ac:dyDescent="0.25">
      <c r="A337" s="37"/>
      <c r="B337" s="101" t="s">
        <v>113</v>
      </c>
      <c r="C337" s="102"/>
      <c r="D337" s="5"/>
      <c r="E337" s="5"/>
      <c r="F337" s="6"/>
      <c r="G337" s="7">
        <v>0</v>
      </c>
      <c r="H337" s="7">
        <v>0</v>
      </c>
      <c r="I337" s="51">
        <v>0</v>
      </c>
      <c r="J337" s="52">
        <f t="shared" si="3"/>
        <v>0</v>
      </c>
    </row>
    <row r="338" spans="1:10" ht="15" hidden="1" customHeight="1" x14ac:dyDescent="0.25">
      <c r="A338" s="37"/>
      <c r="B338" s="101" t="s">
        <v>113</v>
      </c>
      <c r="C338" s="102"/>
      <c r="D338" s="5"/>
      <c r="E338" s="5"/>
      <c r="F338" s="6"/>
      <c r="G338" s="7">
        <v>0</v>
      </c>
      <c r="H338" s="7">
        <v>0</v>
      </c>
      <c r="I338" s="51">
        <v>0</v>
      </c>
      <c r="J338" s="52">
        <f t="shared" si="3"/>
        <v>0</v>
      </c>
    </row>
    <row r="339" spans="1:10" ht="15" hidden="1" customHeight="1" x14ac:dyDescent="0.25">
      <c r="A339" s="37"/>
      <c r="B339" s="101" t="s">
        <v>113</v>
      </c>
      <c r="C339" s="102"/>
      <c r="D339" s="5"/>
      <c r="E339" s="5"/>
      <c r="F339" s="6"/>
      <c r="G339" s="7">
        <v>0</v>
      </c>
      <c r="H339" s="7">
        <v>0</v>
      </c>
      <c r="I339" s="51">
        <v>0</v>
      </c>
      <c r="J339" s="52">
        <f t="shared" si="3"/>
        <v>0</v>
      </c>
    </row>
    <row r="340" spans="1:10" ht="15" hidden="1" customHeight="1" x14ac:dyDescent="0.25">
      <c r="A340" s="37"/>
      <c r="B340" s="101" t="s">
        <v>76</v>
      </c>
      <c r="C340" s="102"/>
      <c r="D340" s="5"/>
      <c r="E340" s="5"/>
      <c r="F340" s="6"/>
      <c r="G340" s="7">
        <v>0</v>
      </c>
      <c r="H340" s="7">
        <v>0</v>
      </c>
      <c r="I340" s="51">
        <v>0</v>
      </c>
      <c r="J340" s="52">
        <f t="shared" si="3"/>
        <v>0</v>
      </c>
    </row>
    <row r="341" spans="1:10" ht="15" hidden="1" customHeight="1" x14ac:dyDescent="0.25">
      <c r="A341" s="37"/>
      <c r="B341" s="101" t="s">
        <v>76</v>
      </c>
      <c r="C341" s="102"/>
      <c r="D341" s="5"/>
      <c r="E341" s="5"/>
      <c r="F341" s="6"/>
      <c r="G341" s="7">
        <v>0</v>
      </c>
      <c r="H341" s="7">
        <v>0</v>
      </c>
      <c r="I341" s="51">
        <v>0</v>
      </c>
      <c r="J341" s="52">
        <f t="shared" si="3"/>
        <v>0</v>
      </c>
    </row>
    <row r="342" spans="1:10" ht="15.75" customHeight="1" x14ac:dyDescent="0.25">
      <c r="A342" s="18"/>
      <c r="B342" s="108" t="s">
        <v>114</v>
      </c>
      <c r="C342" s="109"/>
      <c r="D342" s="59"/>
      <c r="E342" s="59"/>
      <c r="F342" s="56"/>
      <c r="G342" s="57"/>
      <c r="H342" s="57"/>
      <c r="I342" s="58"/>
      <c r="J342" s="57"/>
    </row>
    <row r="343" spans="1:10" x14ac:dyDescent="0.25">
      <c r="A343" s="18"/>
      <c r="B343" s="103" t="s">
        <v>115</v>
      </c>
      <c r="C343" s="104"/>
      <c r="D343" s="5"/>
      <c r="E343" s="5"/>
      <c r="F343" s="6"/>
      <c r="G343" s="7">
        <v>0</v>
      </c>
      <c r="H343" s="7">
        <v>0</v>
      </c>
      <c r="I343" s="51">
        <v>0</v>
      </c>
      <c r="J343" s="52">
        <f t="shared" si="2"/>
        <v>0</v>
      </c>
    </row>
    <row r="344" spans="1:10" ht="14.25" customHeight="1" x14ac:dyDescent="0.25">
      <c r="A344" s="18"/>
      <c r="B344" s="101" t="s">
        <v>113</v>
      </c>
      <c r="C344" s="102"/>
      <c r="D344" s="5"/>
      <c r="E344" s="5"/>
      <c r="F344" s="6"/>
      <c r="G344" s="7">
        <v>0</v>
      </c>
      <c r="H344" s="7">
        <v>0</v>
      </c>
      <c r="I344" s="51">
        <v>0</v>
      </c>
      <c r="J344" s="52">
        <f t="shared" ref="J344:J367" si="4">SUM(G344:I344)</f>
        <v>0</v>
      </c>
    </row>
    <row r="345" spans="1:10" ht="14.25" customHeight="1" x14ac:dyDescent="0.25">
      <c r="A345" s="18"/>
      <c r="B345" s="101" t="s">
        <v>113</v>
      </c>
      <c r="C345" s="102"/>
      <c r="D345" s="5"/>
      <c r="E345" s="5"/>
      <c r="F345" s="6"/>
      <c r="G345" s="7">
        <v>0</v>
      </c>
      <c r="H345" s="7">
        <v>0</v>
      </c>
      <c r="I345" s="51">
        <v>0</v>
      </c>
      <c r="J345" s="52">
        <f t="shared" si="4"/>
        <v>0</v>
      </c>
    </row>
    <row r="346" spans="1:10" ht="14.25" customHeight="1" x14ac:dyDescent="0.25">
      <c r="A346" s="18"/>
      <c r="B346" s="101" t="s">
        <v>113</v>
      </c>
      <c r="C346" s="102"/>
      <c r="D346" s="5"/>
      <c r="E346" s="5"/>
      <c r="F346" s="6"/>
      <c r="G346" s="7">
        <v>0</v>
      </c>
      <c r="H346" s="7">
        <v>0</v>
      </c>
      <c r="I346" s="51">
        <v>0</v>
      </c>
      <c r="J346" s="52">
        <f t="shared" si="4"/>
        <v>0</v>
      </c>
    </row>
    <row r="347" spans="1:10" ht="14.25" customHeight="1" x14ac:dyDescent="0.25">
      <c r="A347" s="18"/>
      <c r="B347" s="101" t="s">
        <v>113</v>
      </c>
      <c r="C347" s="102"/>
      <c r="D347" s="5"/>
      <c r="E347" s="5"/>
      <c r="F347" s="6"/>
      <c r="G347" s="7">
        <v>0</v>
      </c>
      <c r="H347" s="7">
        <v>0</v>
      </c>
      <c r="I347" s="51">
        <v>0</v>
      </c>
      <c r="J347" s="52">
        <f t="shared" si="4"/>
        <v>0</v>
      </c>
    </row>
    <row r="348" spans="1:10" ht="14.25" customHeight="1" x14ac:dyDescent="0.25">
      <c r="A348" s="18"/>
      <c r="B348" s="101" t="s">
        <v>113</v>
      </c>
      <c r="C348" s="102"/>
      <c r="D348" s="5"/>
      <c r="E348" s="5"/>
      <c r="F348" s="6"/>
      <c r="G348" s="7">
        <v>0</v>
      </c>
      <c r="H348" s="7">
        <v>0</v>
      </c>
      <c r="I348" s="51">
        <v>0</v>
      </c>
      <c r="J348" s="52">
        <f t="shared" si="4"/>
        <v>0</v>
      </c>
    </row>
    <row r="349" spans="1:10" ht="14.25" customHeight="1" x14ac:dyDescent="0.25">
      <c r="A349" s="18"/>
      <c r="B349" s="101" t="s">
        <v>113</v>
      </c>
      <c r="C349" s="102"/>
      <c r="D349" s="5"/>
      <c r="E349" s="5"/>
      <c r="F349" s="6"/>
      <c r="G349" s="7">
        <v>0</v>
      </c>
      <c r="H349" s="7">
        <v>0</v>
      </c>
      <c r="I349" s="51">
        <v>0</v>
      </c>
      <c r="J349" s="52">
        <f t="shared" si="4"/>
        <v>0</v>
      </c>
    </row>
    <row r="350" spans="1:10" ht="14.25" customHeight="1" x14ac:dyDescent="0.25">
      <c r="A350" s="18"/>
      <c r="B350" s="101" t="s">
        <v>113</v>
      </c>
      <c r="C350" s="102"/>
      <c r="D350" s="5"/>
      <c r="E350" s="5"/>
      <c r="F350" s="6"/>
      <c r="G350" s="7">
        <v>0</v>
      </c>
      <c r="H350" s="7">
        <v>0</v>
      </c>
      <c r="I350" s="51">
        <v>0</v>
      </c>
      <c r="J350" s="52">
        <f t="shared" si="4"/>
        <v>0</v>
      </c>
    </row>
    <row r="351" spans="1:10" ht="15" customHeight="1" x14ac:dyDescent="0.25">
      <c r="A351" s="18"/>
      <c r="B351" s="101" t="s">
        <v>113</v>
      </c>
      <c r="C351" s="102"/>
      <c r="D351" s="5"/>
      <c r="E351" s="5"/>
      <c r="F351" s="6"/>
      <c r="G351" s="7">
        <v>0</v>
      </c>
      <c r="H351" s="7">
        <v>0</v>
      </c>
      <c r="I351" s="51">
        <v>0</v>
      </c>
      <c r="J351" s="52">
        <f t="shared" si="4"/>
        <v>0</v>
      </c>
    </row>
    <row r="352" spans="1:10" ht="15" customHeight="1" x14ac:dyDescent="0.25">
      <c r="A352" s="18"/>
      <c r="B352" s="101" t="s">
        <v>113</v>
      </c>
      <c r="C352" s="102"/>
      <c r="D352" s="5"/>
      <c r="E352" s="5"/>
      <c r="F352" s="6"/>
      <c r="G352" s="7">
        <v>0</v>
      </c>
      <c r="H352" s="7">
        <v>0</v>
      </c>
      <c r="I352" s="51">
        <v>0</v>
      </c>
      <c r="J352" s="52">
        <f t="shared" si="4"/>
        <v>0</v>
      </c>
    </row>
    <row r="353" spans="1:10" ht="15" customHeight="1" x14ac:dyDescent="0.25">
      <c r="A353" s="18"/>
      <c r="B353" s="101" t="s">
        <v>113</v>
      </c>
      <c r="C353" s="102"/>
      <c r="D353" s="5"/>
      <c r="E353" s="5"/>
      <c r="F353" s="6"/>
      <c r="G353" s="7">
        <v>0</v>
      </c>
      <c r="H353" s="7">
        <v>0</v>
      </c>
      <c r="I353" s="51">
        <v>0</v>
      </c>
      <c r="J353" s="52">
        <f t="shared" si="4"/>
        <v>0</v>
      </c>
    </row>
    <row r="354" spans="1:10" ht="15" customHeight="1" x14ac:dyDescent="0.25">
      <c r="A354" s="18"/>
      <c r="B354" s="101" t="s">
        <v>113</v>
      </c>
      <c r="C354" s="102"/>
      <c r="D354" s="5"/>
      <c r="E354" s="5"/>
      <c r="F354" s="6"/>
      <c r="G354" s="7">
        <v>0</v>
      </c>
      <c r="H354" s="7">
        <v>0</v>
      </c>
      <c r="I354" s="51">
        <v>0</v>
      </c>
      <c r="J354" s="52">
        <f t="shared" si="4"/>
        <v>0</v>
      </c>
    </row>
    <row r="355" spans="1:10" ht="15" customHeight="1" x14ac:dyDescent="0.25">
      <c r="A355" s="18"/>
      <c r="B355" s="101" t="s">
        <v>113</v>
      </c>
      <c r="C355" s="102"/>
      <c r="D355" s="5"/>
      <c r="E355" s="5"/>
      <c r="F355" s="6"/>
      <c r="G355" s="7">
        <v>0</v>
      </c>
      <c r="H355" s="7">
        <v>0</v>
      </c>
      <c r="I355" s="51">
        <v>0</v>
      </c>
      <c r="J355" s="52">
        <f t="shared" si="4"/>
        <v>0</v>
      </c>
    </row>
    <row r="356" spans="1:10" ht="15" customHeight="1" x14ac:dyDescent="0.25">
      <c r="A356" s="18"/>
      <c r="B356" s="101" t="s">
        <v>113</v>
      </c>
      <c r="C356" s="102"/>
      <c r="D356" s="5"/>
      <c r="E356" s="5"/>
      <c r="F356" s="6"/>
      <c r="G356" s="7">
        <v>0</v>
      </c>
      <c r="H356" s="7">
        <v>0</v>
      </c>
      <c r="I356" s="51">
        <v>0</v>
      </c>
      <c r="J356" s="52">
        <f t="shared" si="4"/>
        <v>0</v>
      </c>
    </row>
    <row r="357" spans="1:10" ht="15" hidden="1" customHeight="1" x14ac:dyDescent="0.25">
      <c r="A357" s="18"/>
      <c r="B357" s="101" t="s">
        <v>113</v>
      </c>
      <c r="C357" s="102"/>
      <c r="D357" s="5"/>
      <c r="E357" s="5"/>
      <c r="F357" s="6"/>
      <c r="G357" s="7">
        <v>0</v>
      </c>
      <c r="H357" s="7">
        <v>0</v>
      </c>
      <c r="I357" s="51">
        <v>0</v>
      </c>
      <c r="J357" s="52">
        <f t="shared" si="4"/>
        <v>0</v>
      </c>
    </row>
    <row r="358" spans="1:10" ht="15" hidden="1" customHeight="1" x14ac:dyDescent="0.25">
      <c r="A358" s="18"/>
      <c r="B358" s="101" t="s">
        <v>113</v>
      </c>
      <c r="C358" s="102"/>
      <c r="D358" s="5"/>
      <c r="E358" s="5"/>
      <c r="F358" s="6"/>
      <c r="G358" s="7">
        <v>0</v>
      </c>
      <c r="H358" s="7">
        <v>0</v>
      </c>
      <c r="I358" s="51">
        <v>0</v>
      </c>
      <c r="J358" s="52">
        <f t="shared" si="4"/>
        <v>0</v>
      </c>
    </row>
    <row r="359" spans="1:10" ht="15" hidden="1" customHeight="1" x14ac:dyDescent="0.25">
      <c r="A359" s="18"/>
      <c r="B359" s="101" t="s">
        <v>113</v>
      </c>
      <c r="C359" s="102"/>
      <c r="D359" s="5"/>
      <c r="E359" s="5"/>
      <c r="F359" s="6"/>
      <c r="G359" s="7">
        <v>0</v>
      </c>
      <c r="H359" s="7">
        <v>0</v>
      </c>
      <c r="I359" s="51">
        <v>0</v>
      </c>
      <c r="J359" s="52">
        <f t="shared" si="4"/>
        <v>0</v>
      </c>
    </row>
    <row r="360" spans="1:10" ht="15" hidden="1" customHeight="1" x14ac:dyDescent="0.25">
      <c r="A360" s="18"/>
      <c r="B360" s="101" t="s">
        <v>113</v>
      </c>
      <c r="C360" s="102"/>
      <c r="D360" s="5"/>
      <c r="E360" s="5"/>
      <c r="F360" s="6"/>
      <c r="G360" s="7">
        <v>0</v>
      </c>
      <c r="H360" s="7">
        <v>0</v>
      </c>
      <c r="I360" s="51">
        <v>0</v>
      </c>
      <c r="J360" s="52">
        <f t="shared" si="4"/>
        <v>0</v>
      </c>
    </row>
    <row r="361" spans="1:10" ht="15" hidden="1" customHeight="1" x14ac:dyDescent="0.25">
      <c r="A361" s="18"/>
      <c r="B361" s="101" t="s">
        <v>113</v>
      </c>
      <c r="C361" s="102"/>
      <c r="D361" s="5"/>
      <c r="E361" s="5"/>
      <c r="F361" s="6"/>
      <c r="G361" s="7">
        <v>0</v>
      </c>
      <c r="H361" s="7">
        <v>0</v>
      </c>
      <c r="I361" s="51">
        <v>0</v>
      </c>
      <c r="J361" s="52">
        <f t="shared" si="4"/>
        <v>0</v>
      </c>
    </row>
    <row r="362" spans="1:10" ht="15" hidden="1" customHeight="1" x14ac:dyDescent="0.25">
      <c r="A362" s="18"/>
      <c r="B362" s="101" t="s">
        <v>113</v>
      </c>
      <c r="C362" s="102"/>
      <c r="D362" s="5"/>
      <c r="E362" s="5"/>
      <c r="F362" s="6"/>
      <c r="G362" s="7">
        <v>0</v>
      </c>
      <c r="H362" s="7">
        <v>0</v>
      </c>
      <c r="I362" s="51">
        <v>0</v>
      </c>
      <c r="J362" s="52">
        <f t="shared" si="4"/>
        <v>0</v>
      </c>
    </row>
    <row r="363" spans="1:10" ht="15" hidden="1" customHeight="1" x14ac:dyDescent="0.25">
      <c r="A363" s="37"/>
      <c r="B363" s="101" t="s">
        <v>113</v>
      </c>
      <c r="C363" s="102"/>
      <c r="D363" s="5"/>
      <c r="E363" s="5"/>
      <c r="F363" s="6"/>
      <c r="G363" s="7">
        <v>0</v>
      </c>
      <c r="H363" s="7">
        <v>0</v>
      </c>
      <c r="I363" s="51">
        <v>0</v>
      </c>
      <c r="J363" s="52">
        <f t="shared" si="4"/>
        <v>0</v>
      </c>
    </row>
    <row r="364" spans="1:10" ht="15" hidden="1" customHeight="1" x14ac:dyDescent="0.25">
      <c r="A364" s="37"/>
      <c r="B364" s="101" t="s">
        <v>113</v>
      </c>
      <c r="C364" s="102"/>
      <c r="D364" s="5"/>
      <c r="E364" s="5"/>
      <c r="F364" s="6"/>
      <c r="G364" s="7">
        <v>0</v>
      </c>
      <c r="H364" s="7">
        <v>0</v>
      </c>
      <c r="I364" s="51">
        <v>0</v>
      </c>
      <c r="J364" s="52">
        <f t="shared" si="4"/>
        <v>0</v>
      </c>
    </row>
    <row r="365" spans="1:10" ht="15" hidden="1" customHeight="1" x14ac:dyDescent="0.25">
      <c r="A365" s="37"/>
      <c r="B365" s="101" t="s">
        <v>113</v>
      </c>
      <c r="C365" s="102"/>
      <c r="D365" s="5"/>
      <c r="E365" s="5"/>
      <c r="F365" s="6"/>
      <c r="G365" s="7">
        <v>0</v>
      </c>
      <c r="H365" s="7">
        <v>0</v>
      </c>
      <c r="I365" s="51">
        <v>0</v>
      </c>
      <c r="J365" s="52">
        <f t="shared" si="4"/>
        <v>0</v>
      </c>
    </row>
    <row r="366" spans="1:10" ht="15" hidden="1" customHeight="1" x14ac:dyDescent="0.25">
      <c r="A366" s="37"/>
      <c r="B366" s="101" t="s">
        <v>113</v>
      </c>
      <c r="C366" s="102"/>
      <c r="D366" s="5"/>
      <c r="E366" s="5"/>
      <c r="F366" s="6"/>
      <c r="G366" s="7">
        <v>0</v>
      </c>
      <c r="H366" s="7">
        <v>0</v>
      </c>
      <c r="I366" s="51">
        <v>0</v>
      </c>
      <c r="J366" s="52">
        <f t="shared" si="4"/>
        <v>0</v>
      </c>
    </row>
    <row r="367" spans="1:10" ht="15" hidden="1" customHeight="1" x14ac:dyDescent="0.25">
      <c r="A367" s="37"/>
      <c r="B367" s="101" t="s">
        <v>113</v>
      </c>
      <c r="C367" s="102"/>
      <c r="D367" s="5"/>
      <c r="E367" s="5"/>
      <c r="F367" s="6"/>
      <c r="G367" s="7">
        <v>0</v>
      </c>
      <c r="H367" s="7">
        <v>0</v>
      </c>
      <c r="I367" s="51">
        <v>0</v>
      </c>
      <c r="J367" s="52">
        <f t="shared" si="4"/>
        <v>0</v>
      </c>
    </row>
    <row r="368" spans="1:10" x14ac:dyDescent="0.25">
      <c r="A368" s="18"/>
      <c r="B368" s="108" t="s">
        <v>116</v>
      </c>
      <c r="C368" s="109"/>
      <c r="D368" s="38"/>
      <c r="E368" s="38"/>
      <c r="F368" s="56"/>
      <c r="G368" s="57"/>
      <c r="H368" s="57"/>
      <c r="I368" s="58"/>
      <c r="J368" s="57"/>
    </row>
    <row r="369" spans="1:10" x14ac:dyDescent="0.25">
      <c r="A369" s="18"/>
      <c r="B369" s="103" t="s">
        <v>117</v>
      </c>
      <c r="C369" s="104"/>
      <c r="D369" s="5"/>
      <c r="E369" s="5"/>
      <c r="F369" s="6"/>
      <c r="G369" s="7">
        <v>0</v>
      </c>
      <c r="H369" s="7">
        <v>0</v>
      </c>
      <c r="I369" s="51">
        <v>0</v>
      </c>
      <c r="J369" s="52">
        <f t="shared" si="2"/>
        <v>0</v>
      </c>
    </row>
    <row r="370" spans="1:10" x14ac:dyDescent="0.25">
      <c r="A370" s="18"/>
      <c r="B370" s="103" t="s">
        <v>118</v>
      </c>
      <c r="C370" s="104"/>
      <c r="D370" s="5"/>
      <c r="E370" s="5"/>
      <c r="F370" s="6"/>
      <c r="G370" s="7">
        <v>0</v>
      </c>
      <c r="H370" s="7">
        <v>0</v>
      </c>
      <c r="I370" s="51">
        <v>0</v>
      </c>
      <c r="J370" s="52">
        <f t="shared" ref="J370:J433" si="5">SUM(G370:I370)</f>
        <v>0</v>
      </c>
    </row>
    <row r="371" spans="1:10" ht="15" customHeight="1" x14ac:dyDescent="0.25">
      <c r="A371" s="18"/>
      <c r="B371" s="103" t="s">
        <v>119</v>
      </c>
      <c r="C371" s="104"/>
      <c r="D371" s="5"/>
      <c r="E371" s="5"/>
      <c r="F371" s="6"/>
      <c r="G371" s="7">
        <v>0</v>
      </c>
      <c r="H371" s="7">
        <v>7000</v>
      </c>
      <c r="I371" s="51">
        <v>0</v>
      </c>
      <c r="J371" s="52">
        <f t="shared" si="5"/>
        <v>7000</v>
      </c>
    </row>
    <row r="372" spans="1:10" ht="14.25" customHeight="1" x14ac:dyDescent="0.25">
      <c r="A372" s="18"/>
      <c r="B372" s="101" t="s">
        <v>120</v>
      </c>
      <c r="C372" s="102"/>
      <c r="D372" s="5"/>
      <c r="E372" s="5"/>
      <c r="F372" s="6"/>
      <c r="G372" s="7">
        <v>0</v>
      </c>
      <c r="H372" s="7">
        <v>8800</v>
      </c>
      <c r="I372" s="51">
        <v>0</v>
      </c>
      <c r="J372" s="52">
        <f t="shared" si="5"/>
        <v>8800</v>
      </c>
    </row>
    <row r="373" spans="1:10" ht="14.25" customHeight="1" x14ac:dyDescent="0.25">
      <c r="A373" s="18"/>
      <c r="B373" s="101" t="s">
        <v>76</v>
      </c>
      <c r="C373" s="102"/>
      <c r="D373" s="5"/>
      <c r="E373" s="5"/>
      <c r="F373" s="6"/>
      <c r="G373" s="7">
        <v>0</v>
      </c>
      <c r="H373" s="7">
        <v>0</v>
      </c>
      <c r="I373" s="51">
        <v>0</v>
      </c>
      <c r="J373" s="52">
        <f t="shared" si="5"/>
        <v>0</v>
      </c>
    </row>
    <row r="374" spans="1:10" ht="14.25" customHeight="1" x14ac:dyDescent="0.25">
      <c r="A374" s="18"/>
      <c r="B374" s="101" t="s">
        <v>76</v>
      </c>
      <c r="C374" s="102"/>
      <c r="D374" s="5"/>
      <c r="E374" s="5"/>
      <c r="F374" s="6"/>
      <c r="G374" s="7">
        <v>0</v>
      </c>
      <c r="H374" s="7">
        <v>0</v>
      </c>
      <c r="I374" s="51">
        <v>0</v>
      </c>
      <c r="J374" s="52">
        <f t="shared" si="5"/>
        <v>0</v>
      </c>
    </row>
    <row r="375" spans="1:10" ht="14.25" customHeight="1" x14ac:dyDescent="0.25">
      <c r="A375" s="18"/>
      <c r="B375" s="101" t="s">
        <v>76</v>
      </c>
      <c r="C375" s="102"/>
      <c r="D375" s="5"/>
      <c r="E375" s="5"/>
      <c r="F375" s="6"/>
      <c r="G375" s="7">
        <v>0</v>
      </c>
      <c r="H375" s="7">
        <v>0</v>
      </c>
      <c r="I375" s="51">
        <v>0</v>
      </c>
      <c r="J375" s="52">
        <f t="shared" si="5"/>
        <v>0</v>
      </c>
    </row>
    <row r="376" spans="1:10" ht="14.25" customHeight="1" x14ac:dyDescent="0.25">
      <c r="A376" s="18"/>
      <c r="B376" s="101" t="s">
        <v>76</v>
      </c>
      <c r="C376" s="102"/>
      <c r="D376" s="5"/>
      <c r="E376" s="5"/>
      <c r="F376" s="6"/>
      <c r="G376" s="7">
        <v>0</v>
      </c>
      <c r="H376" s="7">
        <v>0</v>
      </c>
      <c r="I376" s="51">
        <v>0</v>
      </c>
      <c r="J376" s="52">
        <f t="shared" si="5"/>
        <v>0</v>
      </c>
    </row>
    <row r="377" spans="1:10" ht="14.25" customHeight="1" x14ac:dyDescent="0.25">
      <c r="A377" s="18"/>
      <c r="B377" s="101" t="s">
        <v>76</v>
      </c>
      <c r="C377" s="102"/>
      <c r="D377" s="5"/>
      <c r="E377" s="5"/>
      <c r="F377" s="6"/>
      <c r="G377" s="7">
        <v>0</v>
      </c>
      <c r="H377" s="7">
        <v>0</v>
      </c>
      <c r="I377" s="51">
        <v>0</v>
      </c>
      <c r="J377" s="52">
        <f t="shared" si="5"/>
        <v>0</v>
      </c>
    </row>
    <row r="378" spans="1:10" ht="14.25" customHeight="1" x14ac:dyDescent="0.25">
      <c r="A378" s="18"/>
      <c r="B378" s="101" t="s">
        <v>76</v>
      </c>
      <c r="C378" s="102"/>
      <c r="D378" s="5"/>
      <c r="E378" s="5"/>
      <c r="F378" s="6"/>
      <c r="G378" s="7">
        <v>0</v>
      </c>
      <c r="H378" s="7">
        <v>0</v>
      </c>
      <c r="I378" s="51">
        <v>0</v>
      </c>
      <c r="J378" s="52">
        <f t="shared" si="5"/>
        <v>0</v>
      </c>
    </row>
    <row r="379" spans="1:10" ht="14.25" customHeight="1" x14ac:dyDescent="0.25">
      <c r="A379" s="18"/>
      <c r="B379" s="101" t="s">
        <v>76</v>
      </c>
      <c r="C379" s="102"/>
      <c r="D379" s="5"/>
      <c r="E379" s="5"/>
      <c r="F379" s="6"/>
      <c r="G379" s="7">
        <v>0</v>
      </c>
      <c r="H379" s="7">
        <v>0</v>
      </c>
      <c r="I379" s="51">
        <v>0</v>
      </c>
      <c r="J379" s="52">
        <f t="shared" si="5"/>
        <v>0</v>
      </c>
    </row>
    <row r="380" spans="1:10" ht="14.25" customHeight="1" x14ac:dyDescent="0.25">
      <c r="A380" s="18"/>
      <c r="B380" s="101" t="s">
        <v>76</v>
      </c>
      <c r="C380" s="102"/>
      <c r="D380" s="5"/>
      <c r="E380" s="5"/>
      <c r="F380" s="6"/>
      <c r="G380" s="7">
        <v>0</v>
      </c>
      <c r="H380" s="7">
        <v>0</v>
      </c>
      <c r="I380" s="51">
        <v>0</v>
      </c>
      <c r="J380" s="52">
        <f t="shared" si="5"/>
        <v>0</v>
      </c>
    </row>
    <row r="381" spans="1:10" ht="14.25" customHeight="1" x14ac:dyDescent="0.25">
      <c r="A381" s="18"/>
      <c r="B381" s="101" t="s">
        <v>76</v>
      </c>
      <c r="C381" s="102"/>
      <c r="D381" s="5"/>
      <c r="E381" s="5"/>
      <c r="F381" s="6"/>
      <c r="G381" s="7">
        <v>0</v>
      </c>
      <c r="H381" s="7">
        <v>0</v>
      </c>
      <c r="I381" s="51">
        <v>0</v>
      </c>
      <c r="J381" s="52">
        <f t="shared" si="5"/>
        <v>0</v>
      </c>
    </row>
    <row r="382" spans="1:10" ht="14.25" customHeight="1" x14ac:dyDescent="0.25">
      <c r="A382" s="18"/>
      <c r="B382" s="101" t="s">
        <v>76</v>
      </c>
      <c r="C382" s="102"/>
      <c r="D382" s="5"/>
      <c r="E382" s="5"/>
      <c r="F382" s="6"/>
      <c r="G382" s="7">
        <v>0</v>
      </c>
      <c r="H382" s="7">
        <v>0</v>
      </c>
      <c r="I382" s="51">
        <v>0</v>
      </c>
      <c r="J382" s="52">
        <f t="shared" si="5"/>
        <v>0</v>
      </c>
    </row>
    <row r="383" spans="1:10" ht="14.25" customHeight="1" x14ac:dyDescent="0.25">
      <c r="A383" s="18"/>
      <c r="B383" s="101" t="s">
        <v>76</v>
      </c>
      <c r="C383" s="102"/>
      <c r="D383" s="5"/>
      <c r="E383" s="5"/>
      <c r="F383" s="6"/>
      <c r="G383" s="7">
        <v>0</v>
      </c>
      <c r="H383" s="7">
        <v>0</v>
      </c>
      <c r="I383" s="51">
        <v>0</v>
      </c>
      <c r="J383" s="52">
        <f t="shared" si="5"/>
        <v>0</v>
      </c>
    </row>
    <row r="384" spans="1:10" ht="14.25" hidden="1" customHeight="1" x14ac:dyDescent="0.25">
      <c r="A384" s="18"/>
      <c r="B384" s="101" t="s">
        <v>76</v>
      </c>
      <c r="C384" s="102"/>
      <c r="D384" s="5"/>
      <c r="E384" s="5"/>
      <c r="F384" s="6"/>
      <c r="G384" s="7">
        <v>0</v>
      </c>
      <c r="H384" s="7">
        <v>0</v>
      </c>
      <c r="I384" s="51">
        <v>0</v>
      </c>
      <c r="J384" s="52">
        <f t="shared" si="5"/>
        <v>0</v>
      </c>
    </row>
    <row r="385" spans="1:10" ht="14.25" hidden="1" customHeight="1" x14ac:dyDescent="0.25">
      <c r="A385" s="18"/>
      <c r="B385" s="101" t="s">
        <v>76</v>
      </c>
      <c r="C385" s="102"/>
      <c r="D385" s="5"/>
      <c r="E385" s="5"/>
      <c r="F385" s="6"/>
      <c r="G385" s="7">
        <v>0</v>
      </c>
      <c r="H385" s="7">
        <v>0</v>
      </c>
      <c r="I385" s="51">
        <v>0</v>
      </c>
      <c r="J385" s="52">
        <f t="shared" si="5"/>
        <v>0</v>
      </c>
    </row>
    <row r="386" spans="1:10" ht="14.25" hidden="1" customHeight="1" x14ac:dyDescent="0.25">
      <c r="A386" s="18"/>
      <c r="B386" s="101" t="s">
        <v>76</v>
      </c>
      <c r="C386" s="102"/>
      <c r="D386" s="5"/>
      <c r="E386" s="5"/>
      <c r="F386" s="6"/>
      <c r="G386" s="7">
        <v>0</v>
      </c>
      <c r="H386" s="7">
        <v>0</v>
      </c>
      <c r="I386" s="51">
        <v>0</v>
      </c>
      <c r="J386" s="52">
        <f t="shared" si="5"/>
        <v>0</v>
      </c>
    </row>
    <row r="387" spans="1:10" ht="14.25" hidden="1" customHeight="1" x14ac:dyDescent="0.25">
      <c r="A387" s="18"/>
      <c r="B387" s="101" t="s">
        <v>76</v>
      </c>
      <c r="C387" s="102"/>
      <c r="D387" s="5"/>
      <c r="E387" s="5"/>
      <c r="F387" s="6"/>
      <c r="G387" s="7">
        <v>0</v>
      </c>
      <c r="H387" s="7">
        <v>0</v>
      </c>
      <c r="I387" s="51">
        <v>0</v>
      </c>
      <c r="J387" s="52">
        <f t="shared" si="5"/>
        <v>0</v>
      </c>
    </row>
    <row r="388" spans="1:10" ht="14.25" hidden="1" customHeight="1" x14ac:dyDescent="0.25">
      <c r="A388" s="18"/>
      <c r="B388" s="101" t="s">
        <v>76</v>
      </c>
      <c r="C388" s="102"/>
      <c r="D388" s="5"/>
      <c r="E388" s="5"/>
      <c r="F388" s="6"/>
      <c r="G388" s="7">
        <v>0</v>
      </c>
      <c r="H388" s="7">
        <v>0</v>
      </c>
      <c r="I388" s="51">
        <v>0</v>
      </c>
      <c r="J388" s="52">
        <f t="shared" si="5"/>
        <v>0</v>
      </c>
    </row>
    <row r="389" spans="1:10" ht="14.25" hidden="1" customHeight="1" x14ac:dyDescent="0.25">
      <c r="A389" s="18"/>
      <c r="B389" s="101" t="s">
        <v>76</v>
      </c>
      <c r="C389" s="102"/>
      <c r="D389" s="5"/>
      <c r="E389" s="5"/>
      <c r="F389" s="6"/>
      <c r="G389" s="7">
        <v>0</v>
      </c>
      <c r="H389" s="7">
        <v>0</v>
      </c>
      <c r="I389" s="51">
        <v>0</v>
      </c>
      <c r="J389" s="52">
        <f t="shared" si="5"/>
        <v>0</v>
      </c>
    </row>
    <row r="390" spans="1:10" ht="14.25" hidden="1" customHeight="1" x14ac:dyDescent="0.25">
      <c r="A390" s="18"/>
      <c r="B390" s="101" t="s">
        <v>76</v>
      </c>
      <c r="C390" s="102"/>
      <c r="D390" s="5"/>
      <c r="E390" s="5"/>
      <c r="F390" s="6"/>
      <c r="G390" s="7">
        <v>0</v>
      </c>
      <c r="H390" s="7">
        <v>0</v>
      </c>
      <c r="I390" s="51">
        <v>0</v>
      </c>
      <c r="J390" s="52">
        <f t="shared" si="5"/>
        <v>0</v>
      </c>
    </row>
    <row r="391" spans="1:10" ht="14.25" hidden="1" customHeight="1" x14ac:dyDescent="0.25">
      <c r="A391" s="18"/>
      <c r="B391" s="101" t="s">
        <v>76</v>
      </c>
      <c r="C391" s="102"/>
      <c r="D391" s="5"/>
      <c r="E391" s="5"/>
      <c r="F391" s="6"/>
      <c r="G391" s="7">
        <v>0</v>
      </c>
      <c r="H391" s="7">
        <v>0</v>
      </c>
      <c r="I391" s="51">
        <v>0</v>
      </c>
      <c r="J391" s="52">
        <f t="shared" si="5"/>
        <v>0</v>
      </c>
    </row>
    <row r="392" spans="1:10" ht="14.25" hidden="1" customHeight="1" x14ac:dyDescent="0.25">
      <c r="A392" s="18"/>
      <c r="B392" s="101" t="s">
        <v>76</v>
      </c>
      <c r="C392" s="102"/>
      <c r="D392" s="5"/>
      <c r="E392" s="5"/>
      <c r="F392" s="6"/>
      <c r="G392" s="7">
        <v>0</v>
      </c>
      <c r="H392" s="7">
        <v>0</v>
      </c>
      <c r="I392" s="51">
        <v>0</v>
      </c>
      <c r="J392" s="52">
        <f t="shared" si="5"/>
        <v>0</v>
      </c>
    </row>
    <row r="393" spans="1:10" ht="14.25" hidden="1" customHeight="1" x14ac:dyDescent="0.25">
      <c r="A393" s="18"/>
      <c r="B393" s="101" t="s">
        <v>76</v>
      </c>
      <c r="C393" s="102"/>
      <c r="D393" s="5"/>
      <c r="E393" s="5"/>
      <c r="F393" s="6"/>
      <c r="G393" s="7">
        <v>0</v>
      </c>
      <c r="H393" s="7">
        <v>0</v>
      </c>
      <c r="I393" s="51">
        <v>0</v>
      </c>
      <c r="J393" s="52">
        <f t="shared" si="5"/>
        <v>0</v>
      </c>
    </row>
    <row r="394" spans="1:10" ht="14.25" hidden="1" customHeight="1" x14ac:dyDescent="0.25">
      <c r="A394" s="18"/>
      <c r="B394" s="101" t="s">
        <v>76</v>
      </c>
      <c r="C394" s="102"/>
      <c r="D394" s="5"/>
      <c r="E394" s="5"/>
      <c r="F394" s="6"/>
      <c r="G394" s="7">
        <v>0</v>
      </c>
      <c r="H394" s="7">
        <v>0</v>
      </c>
      <c r="I394" s="51">
        <v>0</v>
      </c>
      <c r="J394" s="52">
        <f t="shared" si="5"/>
        <v>0</v>
      </c>
    </row>
    <row r="395" spans="1:10" ht="14.25" hidden="1" customHeight="1" x14ac:dyDescent="0.25">
      <c r="A395" s="18"/>
      <c r="B395" s="101" t="s">
        <v>76</v>
      </c>
      <c r="C395" s="102"/>
      <c r="D395" s="5"/>
      <c r="E395" s="5"/>
      <c r="F395" s="6"/>
      <c r="G395" s="7">
        <v>0</v>
      </c>
      <c r="H395" s="7">
        <v>0</v>
      </c>
      <c r="I395" s="51">
        <v>0</v>
      </c>
      <c r="J395" s="52">
        <f t="shared" si="5"/>
        <v>0</v>
      </c>
    </row>
    <row r="396" spans="1:10" ht="14.25" hidden="1" customHeight="1" x14ac:dyDescent="0.25">
      <c r="A396" s="18"/>
      <c r="B396" s="101" t="s">
        <v>76</v>
      </c>
      <c r="C396" s="102"/>
      <c r="D396" s="5"/>
      <c r="E396" s="5"/>
      <c r="F396" s="6"/>
      <c r="G396" s="7">
        <v>0</v>
      </c>
      <c r="H396" s="7">
        <v>0</v>
      </c>
      <c r="I396" s="51">
        <v>0</v>
      </c>
      <c r="J396" s="52">
        <f t="shared" si="5"/>
        <v>0</v>
      </c>
    </row>
    <row r="397" spans="1:10" ht="14.25" hidden="1" customHeight="1" x14ac:dyDescent="0.25">
      <c r="A397" s="18"/>
      <c r="B397" s="101" t="s">
        <v>76</v>
      </c>
      <c r="C397" s="102"/>
      <c r="D397" s="5"/>
      <c r="E397" s="5"/>
      <c r="F397" s="6"/>
      <c r="G397" s="7">
        <v>0</v>
      </c>
      <c r="H397" s="7">
        <v>0</v>
      </c>
      <c r="I397" s="51">
        <v>0</v>
      </c>
      <c r="J397" s="52">
        <f t="shared" si="5"/>
        <v>0</v>
      </c>
    </row>
    <row r="398" spans="1:10" ht="14.25" hidden="1" customHeight="1" x14ac:dyDescent="0.25">
      <c r="A398" s="18"/>
      <c r="B398" s="101" t="s">
        <v>76</v>
      </c>
      <c r="C398" s="102"/>
      <c r="D398" s="5"/>
      <c r="E398" s="5"/>
      <c r="F398" s="6"/>
      <c r="G398" s="7">
        <v>0</v>
      </c>
      <c r="H398" s="7">
        <v>0</v>
      </c>
      <c r="I398" s="51">
        <v>0</v>
      </c>
      <c r="J398" s="52">
        <f t="shared" si="5"/>
        <v>0</v>
      </c>
    </row>
    <row r="399" spans="1:10" ht="14.25" hidden="1" customHeight="1" x14ac:dyDescent="0.25">
      <c r="A399" s="18"/>
      <c r="B399" s="101" t="s">
        <v>76</v>
      </c>
      <c r="C399" s="102"/>
      <c r="D399" s="5"/>
      <c r="E399" s="5"/>
      <c r="F399" s="6"/>
      <c r="G399" s="7">
        <v>0</v>
      </c>
      <c r="H399" s="7">
        <v>0</v>
      </c>
      <c r="I399" s="51">
        <v>0</v>
      </c>
      <c r="J399" s="52">
        <f t="shared" si="5"/>
        <v>0</v>
      </c>
    </row>
    <row r="400" spans="1:10" ht="14.25" hidden="1" customHeight="1" x14ac:dyDescent="0.25">
      <c r="A400" s="18"/>
      <c r="B400" s="101" t="s">
        <v>76</v>
      </c>
      <c r="C400" s="102"/>
      <c r="D400" s="5"/>
      <c r="E400" s="5"/>
      <c r="F400" s="6"/>
      <c r="G400" s="7">
        <v>0</v>
      </c>
      <c r="H400" s="7">
        <v>0</v>
      </c>
      <c r="I400" s="51">
        <v>0</v>
      </c>
      <c r="J400" s="52">
        <f t="shared" si="5"/>
        <v>0</v>
      </c>
    </row>
    <row r="401" spans="1:10" ht="14.25" hidden="1" customHeight="1" x14ac:dyDescent="0.25">
      <c r="A401" s="18"/>
      <c r="B401" s="101" t="s">
        <v>76</v>
      </c>
      <c r="C401" s="102"/>
      <c r="D401" s="5"/>
      <c r="E401" s="5"/>
      <c r="F401" s="6"/>
      <c r="G401" s="7">
        <v>0</v>
      </c>
      <c r="H401" s="7">
        <v>0</v>
      </c>
      <c r="I401" s="51">
        <v>0</v>
      </c>
      <c r="J401" s="52">
        <f t="shared" si="5"/>
        <v>0</v>
      </c>
    </row>
    <row r="402" spans="1:10" ht="14.25" hidden="1" customHeight="1" x14ac:dyDescent="0.25">
      <c r="A402" s="18"/>
      <c r="B402" s="101" t="s">
        <v>76</v>
      </c>
      <c r="C402" s="102"/>
      <c r="D402" s="5"/>
      <c r="E402" s="5"/>
      <c r="F402" s="6"/>
      <c r="G402" s="7">
        <v>0</v>
      </c>
      <c r="H402" s="7">
        <v>0</v>
      </c>
      <c r="I402" s="51">
        <v>0</v>
      </c>
      <c r="J402" s="52">
        <f t="shared" si="5"/>
        <v>0</v>
      </c>
    </row>
    <row r="403" spans="1:10" ht="14.25" hidden="1" customHeight="1" x14ac:dyDescent="0.25">
      <c r="A403" s="18"/>
      <c r="B403" s="101" t="s">
        <v>76</v>
      </c>
      <c r="C403" s="102"/>
      <c r="D403" s="5"/>
      <c r="E403" s="5"/>
      <c r="F403" s="6"/>
      <c r="G403" s="7">
        <v>0</v>
      </c>
      <c r="H403" s="7">
        <v>0</v>
      </c>
      <c r="I403" s="51">
        <v>0</v>
      </c>
      <c r="J403" s="52">
        <f t="shared" si="5"/>
        <v>0</v>
      </c>
    </row>
    <row r="404" spans="1:10" ht="14.25" hidden="1" customHeight="1" x14ac:dyDescent="0.25">
      <c r="A404" s="18"/>
      <c r="B404" s="101" t="s">
        <v>76</v>
      </c>
      <c r="C404" s="102"/>
      <c r="D404" s="5"/>
      <c r="E404" s="5"/>
      <c r="F404" s="6"/>
      <c r="G404" s="7">
        <v>0</v>
      </c>
      <c r="H404" s="7">
        <v>0</v>
      </c>
      <c r="I404" s="51">
        <v>0</v>
      </c>
      <c r="J404" s="52">
        <f t="shared" si="5"/>
        <v>0</v>
      </c>
    </row>
    <row r="405" spans="1:10" ht="14.25" hidden="1" customHeight="1" x14ac:dyDescent="0.25">
      <c r="A405" s="18"/>
      <c r="B405" s="101" t="s">
        <v>76</v>
      </c>
      <c r="C405" s="102"/>
      <c r="D405" s="5"/>
      <c r="E405" s="5"/>
      <c r="F405" s="6"/>
      <c r="G405" s="7">
        <v>0</v>
      </c>
      <c r="H405" s="7">
        <v>0</v>
      </c>
      <c r="I405" s="51">
        <v>0</v>
      </c>
      <c r="J405" s="52">
        <f t="shared" si="5"/>
        <v>0</v>
      </c>
    </row>
    <row r="406" spans="1:10" ht="14.25" hidden="1" customHeight="1" x14ac:dyDescent="0.25">
      <c r="A406" s="18"/>
      <c r="B406" s="101" t="s">
        <v>76</v>
      </c>
      <c r="C406" s="102"/>
      <c r="D406" s="5"/>
      <c r="E406" s="5"/>
      <c r="F406" s="6"/>
      <c r="G406" s="7">
        <v>0</v>
      </c>
      <c r="H406" s="7">
        <v>0</v>
      </c>
      <c r="I406" s="51">
        <v>0</v>
      </c>
      <c r="J406" s="52">
        <f t="shared" si="5"/>
        <v>0</v>
      </c>
    </row>
    <row r="407" spans="1:10" ht="14.25" hidden="1" customHeight="1" x14ac:dyDescent="0.25">
      <c r="A407" s="18"/>
      <c r="B407" s="101" t="s">
        <v>76</v>
      </c>
      <c r="C407" s="102"/>
      <c r="D407" s="5"/>
      <c r="E407" s="5"/>
      <c r="F407" s="6"/>
      <c r="G407" s="7">
        <v>0</v>
      </c>
      <c r="H407" s="7">
        <v>0</v>
      </c>
      <c r="I407" s="51">
        <v>0</v>
      </c>
      <c r="J407" s="52">
        <f t="shared" si="5"/>
        <v>0</v>
      </c>
    </row>
    <row r="408" spans="1:10" ht="14.25" hidden="1" customHeight="1" x14ac:dyDescent="0.25">
      <c r="A408" s="18"/>
      <c r="B408" s="101" t="s">
        <v>76</v>
      </c>
      <c r="C408" s="102"/>
      <c r="D408" s="5"/>
      <c r="E408" s="5"/>
      <c r="F408" s="6"/>
      <c r="G408" s="7">
        <v>0</v>
      </c>
      <c r="H408" s="7">
        <v>0</v>
      </c>
      <c r="I408" s="51">
        <v>0</v>
      </c>
      <c r="J408" s="52">
        <f t="shared" si="5"/>
        <v>0</v>
      </c>
    </row>
    <row r="409" spans="1:10" ht="14.25" hidden="1" customHeight="1" x14ac:dyDescent="0.25">
      <c r="A409" s="18"/>
      <c r="B409" s="101" t="s">
        <v>76</v>
      </c>
      <c r="C409" s="102"/>
      <c r="D409" s="5"/>
      <c r="E409" s="5"/>
      <c r="F409" s="6"/>
      <c r="G409" s="7">
        <v>0</v>
      </c>
      <c r="H409" s="7">
        <v>0</v>
      </c>
      <c r="I409" s="51">
        <v>0</v>
      </c>
      <c r="J409" s="52">
        <f t="shared" si="5"/>
        <v>0</v>
      </c>
    </row>
    <row r="410" spans="1:10" ht="14.25" hidden="1" customHeight="1" x14ac:dyDescent="0.25">
      <c r="A410" s="18"/>
      <c r="B410" s="101" t="s">
        <v>76</v>
      </c>
      <c r="C410" s="102"/>
      <c r="D410" s="5"/>
      <c r="E410" s="5"/>
      <c r="F410" s="6"/>
      <c r="G410" s="7">
        <v>0</v>
      </c>
      <c r="H410" s="7">
        <v>0</v>
      </c>
      <c r="I410" s="51">
        <v>0</v>
      </c>
      <c r="J410" s="52">
        <f t="shared" si="5"/>
        <v>0</v>
      </c>
    </row>
    <row r="411" spans="1:10" ht="14.25" hidden="1" customHeight="1" x14ac:dyDescent="0.25">
      <c r="A411" s="18"/>
      <c r="B411" s="101" t="s">
        <v>76</v>
      </c>
      <c r="C411" s="102"/>
      <c r="D411" s="5"/>
      <c r="E411" s="5"/>
      <c r="F411" s="6"/>
      <c r="G411" s="7">
        <v>0</v>
      </c>
      <c r="H411" s="7">
        <v>0</v>
      </c>
      <c r="I411" s="51">
        <v>0</v>
      </c>
      <c r="J411" s="52">
        <f t="shared" si="5"/>
        <v>0</v>
      </c>
    </row>
    <row r="412" spans="1:10" ht="14.25" hidden="1" customHeight="1" x14ac:dyDescent="0.25">
      <c r="A412" s="18"/>
      <c r="B412" s="101" t="s">
        <v>76</v>
      </c>
      <c r="C412" s="102"/>
      <c r="D412" s="5"/>
      <c r="E412" s="5"/>
      <c r="F412" s="6"/>
      <c r="G412" s="7">
        <v>0</v>
      </c>
      <c r="H412" s="7">
        <v>0</v>
      </c>
      <c r="I412" s="51">
        <v>0</v>
      </c>
      <c r="J412" s="52">
        <f t="shared" si="5"/>
        <v>0</v>
      </c>
    </row>
    <row r="413" spans="1:10" ht="14.25" hidden="1" customHeight="1" x14ac:dyDescent="0.25">
      <c r="A413" s="18"/>
      <c r="B413" s="101" t="s">
        <v>76</v>
      </c>
      <c r="C413" s="102"/>
      <c r="D413" s="5"/>
      <c r="E413" s="5"/>
      <c r="F413" s="6"/>
      <c r="G413" s="7">
        <v>0</v>
      </c>
      <c r="H413" s="7">
        <v>0</v>
      </c>
      <c r="I413" s="51">
        <v>0</v>
      </c>
      <c r="J413" s="52">
        <f t="shared" si="5"/>
        <v>0</v>
      </c>
    </row>
    <row r="414" spans="1:10" ht="14.25" hidden="1" customHeight="1" x14ac:dyDescent="0.25">
      <c r="A414" s="18"/>
      <c r="B414" s="101" t="s">
        <v>76</v>
      </c>
      <c r="C414" s="102"/>
      <c r="D414" s="5"/>
      <c r="E414" s="5"/>
      <c r="F414" s="6"/>
      <c r="G414" s="7">
        <v>0</v>
      </c>
      <c r="H414" s="7">
        <v>0</v>
      </c>
      <c r="I414" s="51">
        <v>0</v>
      </c>
      <c r="J414" s="52">
        <f t="shared" si="5"/>
        <v>0</v>
      </c>
    </row>
    <row r="415" spans="1:10" ht="14.25" hidden="1" customHeight="1" x14ac:dyDescent="0.25">
      <c r="A415" s="18"/>
      <c r="B415" s="101" t="s">
        <v>76</v>
      </c>
      <c r="C415" s="102"/>
      <c r="D415" s="5"/>
      <c r="E415" s="5"/>
      <c r="F415" s="6"/>
      <c r="G415" s="7">
        <v>0</v>
      </c>
      <c r="H415" s="7">
        <v>0</v>
      </c>
      <c r="I415" s="51">
        <v>0</v>
      </c>
      <c r="J415" s="52">
        <f t="shared" si="5"/>
        <v>0</v>
      </c>
    </row>
    <row r="416" spans="1:10" ht="14.25" hidden="1" customHeight="1" x14ac:dyDescent="0.25">
      <c r="A416" s="18"/>
      <c r="B416" s="101" t="s">
        <v>76</v>
      </c>
      <c r="C416" s="102"/>
      <c r="D416" s="5"/>
      <c r="E416" s="5"/>
      <c r="F416" s="6"/>
      <c r="G416" s="7">
        <v>0</v>
      </c>
      <c r="H416" s="7">
        <v>0</v>
      </c>
      <c r="I416" s="51">
        <v>0</v>
      </c>
      <c r="J416" s="52">
        <f t="shared" si="5"/>
        <v>0</v>
      </c>
    </row>
    <row r="417" spans="1:10" ht="14.25" hidden="1" customHeight="1" x14ac:dyDescent="0.25">
      <c r="A417" s="18"/>
      <c r="B417" s="101" t="s">
        <v>76</v>
      </c>
      <c r="C417" s="102"/>
      <c r="D417" s="5"/>
      <c r="E417" s="5"/>
      <c r="F417" s="6"/>
      <c r="G417" s="7">
        <v>0</v>
      </c>
      <c r="H417" s="7">
        <v>0</v>
      </c>
      <c r="I417" s="51">
        <v>0</v>
      </c>
      <c r="J417" s="52">
        <f t="shared" si="5"/>
        <v>0</v>
      </c>
    </row>
    <row r="418" spans="1:10" ht="14.25" hidden="1" customHeight="1" x14ac:dyDescent="0.25">
      <c r="A418" s="18"/>
      <c r="B418" s="101" t="s">
        <v>76</v>
      </c>
      <c r="C418" s="102"/>
      <c r="D418" s="5"/>
      <c r="E418" s="5"/>
      <c r="F418" s="6"/>
      <c r="G418" s="7">
        <v>0</v>
      </c>
      <c r="H418" s="7">
        <v>0</v>
      </c>
      <c r="I418" s="51">
        <v>0</v>
      </c>
      <c r="J418" s="52">
        <f t="shared" si="5"/>
        <v>0</v>
      </c>
    </row>
    <row r="419" spans="1:10" ht="14.25" hidden="1" customHeight="1" x14ac:dyDescent="0.25">
      <c r="A419" s="18"/>
      <c r="B419" s="101" t="s">
        <v>76</v>
      </c>
      <c r="C419" s="102"/>
      <c r="D419" s="5"/>
      <c r="E419" s="5"/>
      <c r="F419" s="6"/>
      <c r="G419" s="7">
        <v>0</v>
      </c>
      <c r="H419" s="7">
        <v>0</v>
      </c>
      <c r="I419" s="51">
        <v>0</v>
      </c>
      <c r="J419" s="52">
        <f t="shared" si="5"/>
        <v>0</v>
      </c>
    </row>
    <row r="420" spans="1:10" ht="14.25" hidden="1" customHeight="1" x14ac:dyDescent="0.25">
      <c r="A420" s="18"/>
      <c r="B420" s="101" t="s">
        <v>76</v>
      </c>
      <c r="C420" s="102"/>
      <c r="D420" s="5"/>
      <c r="E420" s="5"/>
      <c r="F420" s="6"/>
      <c r="G420" s="7">
        <v>0</v>
      </c>
      <c r="H420" s="7">
        <v>0</v>
      </c>
      <c r="I420" s="51">
        <v>0</v>
      </c>
      <c r="J420" s="52">
        <f t="shared" si="5"/>
        <v>0</v>
      </c>
    </row>
    <row r="421" spans="1:10" ht="14.25" hidden="1" customHeight="1" x14ac:dyDescent="0.25">
      <c r="A421" s="18"/>
      <c r="B421" s="101" t="s">
        <v>76</v>
      </c>
      <c r="C421" s="102"/>
      <c r="D421" s="5"/>
      <c r="E421" s="5"/>
      <c r="F421" s="6"/>
      <c r="G421" s="7">
        <v>0</v>
      </c>
      <c r="H421" s="7">
        <v>0</v>
      </c>
      <c r="I421" s="51">
        <v>0</v>
      </c>
      <c r="J421" s="52">
        <f t="shared" si="5"/>
        <v>0</v>
      </c>
    </row>
    <row r="422" spans="1:10" ht="14.25" hidden="1" customHeight="1" x14ac:dyDescent="0.25">
      <c r="A422" s="18"/>
      <c r="B422" s="101" t="s">
        <v>76</v>
      </c>
      <c r="C422" s="102"/>
      <c r="D422" s="5"/>
      <c r="E422" s="5"/>
      <c r="F422" s="6"/>
      <c r="G422" s="7">
        <v>0</v>
      </c>
      <c r="H422" s="7">
        <v>0</v>
      </c>
      <c r="I422" s="51">
        <v>0</v>
      </c>
      <c r="J422" s="52">
        <f t="shared" si="5"/>
        <v>0</v>
      </c>
    </row>
    <row r="423" spans="1:10" ht="14.25" hidden="1" customHeight="1" x14ac:dyDescent="0.25">
      <c r="A423" s="18"/>
      <c r="B423" s="101" t="s">
        <v>76</v>
      </c>
      <c r="C423" s="102"/>
      <c r="D423" s="5"/>
      <c r="E423" s="5"/>
      <c r="F423" s="6"/>
      <c r="G423" s="7">
        <v>0</v>
      </c>
      <c r="H423" s="7">
        <v>0</v>
      </c>
      <c r="I423" s="51">
        <v>0</v>
      </c>
      <c r="J423" s="52">
        <f t="shared" si="5"/>
        <v>0</v>
      </c>
    </row>
    <row r="424" spans="1:10" ht="14.25" hidden="1" customHeight="1" x14ac:dyDescent="0.25">
      <c r="A424" s="18"/>
      <c r="B424" s="101" t="s">
        <v>76</v>
      </c>
      <c r="C424" s="102"/>
      <c r="D424" s="5"/>
      <c r="E424" s="5"/>
      <c r="F424" s="6"/>
      <c r="G424" s="7">
        <v>0</v>
      </c>
      <c r="H424" s="7">
        <v>0</v>
      </c>
      <c r="I424" s="51">
        <v>0</v>
      </c>
      <c r="J424" s="52">
        <f t="shared" si="5"/>
        <v>0</v>
      </c>
    </row>
    <row r="425" spans="1:10" ht="14.25" hidden="1" customHeight="1" x14ac:dyDescent="0.25">
      <c r="A425" s="18"/>
      <c r="B425" s="101" t="s">
        <v>76</v>
      </c>
      <c r="C425" s="102"/>
      <c r="D425" s="5"/>
      <c r="E425" s="5"/>
      <c r="F425" s="6"/>
      <c r="G425" s="7">
        <v>0</v>
      </c>
      <c r="H425" s="7">
        <v>0</v>
      </c>
      <c r="I425" s="51">
        <v>0</v>
      </c>
      <c r="J425" s="52">
        <f t="shared" si="5"/>
        <v>0</v>
      </c>
    </row>
    <row r="426" spans="1:10" ht="14.25" hidden="1" customHeight="1" x14ac:dyDescent="0.25">
      <c r="A426" s="18"/>
      <c r="B426" s="101" t="s">
        <v>76</v>
      </c>
      <c r="C426" s="102"/>
      <c r="D426" s="5"/>
      <c r="E426" s="5"/>
      <c r="F426" s="6"/>
      <c r="G426" s="7">
        <v>0</v>
      </c>
      <c r="H426" s="7">
        <v>0</v>
      </c>
      <c r="I426" s="51">
        <v>0</v>
      </c>
      <c r="J426" s="52">
        <f t="shared" si="5"/>
        <v>0</v>
      </c>
    </row>
    <row r="427" spans="1:10" ht="14.25" hidden="1" customHeight="1" x14ac:dyDescent="0.25">
      <c r="A427" s="18"/>
      <c r="B427" s="101" t="s">
        <v>76</v>
      </c>
      <c r="C427" s="102"/>
      <c r="D427" s="5"/>
      <c r="E427" s="5"/>
      <c r="F427" s="6"/>
      <c r="G427" s="7">
        <v>0</v>
      </c>
      <c r="H427" s="7">
        <v>0</v>
      </c>
      <c r="I427" s="51">
        <v>0</v>
      </c>
      <c r="J427" s="52">
        <f t="shared" si="5"/>
        <v>0</v>
      </c>
    </row>
    <row r="428" spans="1:10" ht="14.25" hidden="1" customHeight="1" x14ac:dyDescent="0.25">
      <c r="A428" s="18"/>
      <c r="B428" s="101" t="s">
        <v>76</v>
      </c>
      <c r="C428" s="102"/>
      <c r="D428" s="5"/>
      <c r="E428" s="5"/>
      <c r="F428" s="6"/>
      <c r="G428" s="7">
        <v>0</v>
      </c>
      <c r="H428" s="7">
        <v>0</v>
      </c>
      <c r="I428" s="51">
        <v>0</v>
      </c>
      <c r="J428" s="52">
        <f t="shared" si="5"/>
        <v>0</v>
      </c>
    </row>
    <row r="429" spans="1:10" ht="14.25" hidden="1" customHeight="1" x14ac:dyDescent="0.25">
      <c r="A429" s="18"/>
      <c r="B429" s="101" t="s">
        <v>76</v>
      </c>
      <c r="C429" s="102"/>
      <c r="D429" s="5"/>
      <c r="E429" s="5"/>
      <c r="F429" s="6"/>
      <c r="G429" s="7">
        <v>0</v>
      </c>
      <c r="H429" s="7">
        <v>0</v>
      </c>
      <c r="I429" s="51">
        <v>0</v>
      </c>
      <c r="J429" s="52">
        <f t="shared" si="5"/>
        <v>0</v>
      </c>
    </row>
    <row r="430" spans="1:10" ht="14.25" hidden="1" customHeight="1" x14ac:dyDescent="0.25">
      <c r="A430" s="18"/>
      <c r="B430" s="101" t="s">
        <v>76</v>
      </c>
      <c r="C430" s="102"/>
      <c r="D430" s="5"/>
      <c r="E430" s="5"/>
      <c r="F430" s="6"/>
      <c r="G430" s="7">
        <v>0</v>
      </c>
      <c r="H430" s="7">
        <v>0</v>
      </c>
      <c r="I430" s="51">
        <v>0</v>
      </c>
      <c r="J430" s="52">
        <f t="shared" si="5"/>
        <v>0</v>
      </c>
    </row>
    <row r="431" spans="1:10" ht="14.25" hidden="1" customHeight="1" x14ac:dyDescent="0.25">
      <c r="A431" s="18"/>
      <c r="B431" s="101" t="s">
        <v>76</v>
      </c>
      <c r="C431" s="102"/>
      <c r="D431" s="5"/>
      <c r="E431" s="5"/>
      <c r="F431" s="6"/>
      <c r="G431" s="7">
        <v>0</v>
      </c>
      <c r="H431" s="7">
        <v>0</v>
      </c>
      <c r="I431" s="51">
        <v>0</v>
      </c>
      <c r="J431" s="52">
        <f t="shared" si="5"/>
        <v>0</v>
      </c>
    </row>
    <row r="432" spans="1:10" ht="14.25" hidden="1" customHeight="1" x14ac:dyDescent="0.25">
      <c r="A432" s="18"/>
      <c r="B432" s="101" t="s">
        <v>76</v>
      </c>
      <c r="C432" s="102"/>
      <c r="D432" s="5"/>
      <c r="E432" s="5"/>
      <c r="F432" s="6"/>
      <c r="G432" s="7">
        <v>0</v>
      </c>
      <c r="H432" s="7">
        <v>0</v>
      </c>
      <c r="I432" s="51">
        <v>0</v>
      </c>
      <c r="J432" s="52">
        <f t="shared" si="5"/>
        <v>0</v>
      </c>
    </row>
    <row r="433" spans="1:10" ht="14.25" hidden="1" customHeight="1" x14ac:dyDescent="0.25">
      <c r="A433" s="18"/>
      <c r="B433" s="101" t="s">
        <v>76</v>
      </c>
      <c r="C433" s="102"/>
      <c r="D433" s="5"/>
      <c r="E433" s="5"/>
      <c r="F433" s="6"/>
      <c r="G433" s="7">
        <v>0</v>
      </c>
      <c r="H433" s="7">
        <v>0</v>
      </c>
      <c r="I433" s="51">
        <v>0</v>
      </c>
      <c r="J433" s="52">
        <f t="shared" si="5"/>
        <v>0</v>
      </c>
    </row>
    <row r="434" spans="1:10" ht="14.25" hidden="1" customHeight="1" x14ac:dyDescent="0.25">
      <c r="A434" s="18"/>
      <c r="B434" s="101" t="s">
        <v>76</v>
      </c>
      <c r="C434" s="102"/>
      <c r="D434" s="5"/>
      <c r="E434" s="5"/>
      <c r="F434" s="6"/>
      <c r="G434" s="7">
        <v>0</v>
      </c>
      <c r="H434" s="7">
        <v>0</v>
      </c>
      <c r="I434" s="51">
        <v>0</v>
      </c>
      <c r="J434" s="52">
        <f t="shared" ref="J434:J468" si="6">SUM(G434:I434)</f>
        <v>0</v>
      </c>
    </row>
    <row r="435" spans="1:10" ht="14.25" hidden="1" customHeight="1" x14ac:dyDescent="0.25">
      <c r="A435" s="18"/>
      <c r="B435" s="101" t="s">
        <v>76</v>
      </c>
      <c r="C435" s="102"/>
      <c r="D435" s="5"/>
      <c r="E435" s="5"/>
      <c r="F435" s="6"/>
      <c r="G435" s="7">
        <v>0</v>
      </c>
      <c r="H435" s="7">
        <v>0</v>
      </c>
      <c r="I435" s="51">
        <v>0</v>
      </c>
      <c r="J435" s="52">
        <f t="shared" si="6"/>
        <v>0</v>
      </c>
    </row>
    <row r="436" spans="1:10" ht="14.25" hidden="1" customHeight="1" x14ac:dyDescent="0.25">
      <c r="A436" s="18"/>
      <c r="B436" s="101" t="s">
        <v>76</v>
      </c>
      <c r="C436" s="102"/>
      <c r="D436" s="5"/>
      <c r="E436" s="5"/>
      <c r="F436" s="6"/>
      <c r="G436" s="7">
        <v>0</v>
      </c>
      <c r="H436" s="7">
        <v>0</v>
      </c>
      <c r="I436" s="51">
        <v>0</v>
      </c>
      <c r="J436" s="52">
        <f t="shared" si="6"/>
        <v>0</v>
      </c>
    </row>
    <row r="437" spans="1:10" ht="14.25" hidden="1" customHeight="1" x14ac:dyDescent="0.25">
      <c r="A437" s="18"/>
      <c r="B437" s="101" t="s">
        <v>76</v>
      </c>
      <c r="C437" s="102"/>
      <c r="D437" s="5"/>
      <c r="E437" s="5"/>
      <c r="F437" s="6"/>
      <c r="G437" s="7">
        <v>0</v>
      </c>
      <c r="H437" s="7">
        <v>0</v>
      </c>
      <c r="I437" s="51">
        <v>0</v>
      </c>
      <c r="J437" s="52">
        <f t="shared" si="6"/>
        <v>0</v>
      </c>
    </row>
    <row r="438" spans="1:10" ht="14.25" hidden="1" customHeight="1" x14ac:dyDescent="0.25">
      <c r="A438" s="18"/>
      <c r="B438" s="101" t="s">
        <v>76</v>
      </c>
      <c r="C438" s="102"/>
      <c r="D438" s="5"/>
      <c r="E438" s="5"/>
      <c r="F438" s="6"/>
      <c r="G438" s="7">
        <v>0</v>
      </c>
      <c r="H438" s="7">
        <v>0</v>
      </c>
      <c r="I438" s="51">
        <v>0</v>
      </c>
      <c r="J438" s="52">
        <f t="shared" si="6"/>
        <v>0</v>
      </c>
    </row>
    <row r="439" spans="1:10" ht="14.25" hidden="1" customHeight="1" x14ac:dyDescent="0.25">
      <c r="A439" s="18"/>
      <c r="B439" s="101" t="s">
        <v>76</v>
      </c>
      <c r="C439" s="102"/>
      <c r="D439" s="5"/>
      <c r="E439" s="5"/>
      <c r="F439" s="6"/>
      <c r="G439" s="7">
        <v>0</v>
      </c>
      <c r="H439" s="7">
        <v>0</v>
      </c>
      <c r="I439" s="51">
        <v>0</v>
      </c>
      <c r="J439" s="52">
        <f t="shared" si="6"/>
        <v>0</v>
      </c>
    </row>
    <row r="440" spans="1:10" ht="14.25" hidden="1" customHeight="1" x14ac:dyDescent="0.25">
      <c r="A440" s="18"/>
      <c r="B440" s="101" t="s">
        <v>76</v>
      </c>
      <c r="C440" s="102"/>
      <c r="D440" s="5"/>
      <c r="E440" s="5"/>
      <c r="F440" s="6"/>
      <c r="G440" s="7">
        <v>0</v>
      </c>
      <c r="H440" s="7">
        <v>0</v>
      </c>
      <c r="I440" s="51">
        <v>0</v>
      </c>
      <c r="J440" s="52">
        <f t="shared" si="6"/>
        <v>0</v>
      </c>
    </row>
    <row r="441" spans="1:10" ht="14.25" hidden="1" customHeight="1" x14ac:dyDescent="0.25">
      <c r="A441" s="18"/>
      <c r="B441" s="101" t="s">
        <v>76</v>
      </c>
      <c r="C441" s="102"/>
      <c r="D441" s="5"/>
      <c r="E441" s="5"/>
      <c r="F441" s="6"/>
      <c r="G441" s="7">
        <v>0</v>
      </c>
      <c r="H441" s="7">
        <v>0</v>
      </c>
      <c r="I441" s="51">
        <v>0</v>
      </c>
      <c r="J441" s="52">
        <f t="shared" si="6"/>
        <v>0</v>
      </c>
    </row>
    <row r="442" spans="1:10" ht="14.25" hidden="1" customHeight="1" x14ac:dyDescent="0.25">
      <c r="A442" s="18"/>
      <c r="B442" s="101" t="s">
        <v>76</v>
      </c>
      <c r="C442" s="102"/>
      <c r="D442" s="5"/>
      <c r="E442" s="5"/>
      <c r="F442" s="6"/>
      <c r="G442" s="7">
        <v>0</v>
      </c>
      <c r="H442" s="7">
        <v>0</v>
      </c>
      <c r="I442" s="51">
        <v>0</v>
      </c>
      <c r="J442" s="52">
        <f t="shared" si="6"/>
        <v>0</v>
      </c>
    </row>
    <row r="443" spans="1:10" ht="14.25" hidden="1" customHeight="1" x14ac:dyDescent="0.25">
      <c r="A443" s="18"/>
      <c r="B443" s="101" t="s">
        <v>76</v>
      </c>
      <c r="C443" s="102"/>
      <c r="D443" s="5"/>
      <c r="E443" s="5"/>
      <c r="F443" s="6"/>
      <c r="G443" s="7">
        <v>0</v>
      </c>
      <c r="H443" s="7">
        <v>0</v>
      </c>
      <c r="I443" s="51">
        <v>0</v>
      </c>
      <c r="J443" s="52">
        <f t="shared" si="6"/>
        <v>0</v>
      </c>
    </row>
    <row r="444" spans="1:10" ht="14.25" hidden="1" customHeight="1" x14ac:dyDescent="0.25">
      <c r="A444" s="18"/>
      <c r="B444" s="101" t="s">
        <v>76</v>
      </c>
      <c r="C444" s="102"/>
      <c r="D444" s="5"/>
      <c r="E444" s="5"/>
      <c r="F444" s="6"/>
      <c r="G444" s="7">
        <v>0</v>
      </c>
      <c r="H444" s="7">
        <v>0</v>
      </c>
      <c r="I444" s="51">
        <v>0</v>
      </c>
      <c r="J444" s="52">
        <f t="shared" si="6"/>
        <v>0</v>
      </c>
    </row>
    <row r="445" spans="1:10" ht="14.25" hidden="1" customHeight="1" x14ac:dyDescent="0.25">
      <c r="A445" s="18"/>
      <c r="B445" s="101" t="s">
        <v>76</v>
      </c>
      <c r="C445" s="102"/>
      <c r="D445" s="5"/>
      <c r="E445" s="5"/>
      <c r="F445" s="6"/>
      <c r="G445" s="7">
        <v>0</v>
      </c>
      <c r="H445" s="7">
        <v>0</v>
      </c>
      <c r="I445" s="51">
        <v>0</v>
      </c>
      <c r="J445" s="52">
        <f t="shared" si="6"/>
        <v>0</v>
      </c>
    </row>
    <row r="446" spans="1:10" ht="14.25" hidden="1" customHeight="1" x14ac:dyDescent="0.25">
      <c r="A446" s="18"/>
      <c r="B446" s="101" t="s">
        <v>76</v>
      </c>
      <c r="C446" s="102"/>
      <c r="D446" s="5"/>
      <c r="E446" s="5"/>
      <c r="F446" s="6"/>
      <c r="G446" s="7">
        <v>0</v>
      </c>
      <c r="H446" s="7">
        <v>0</v>
      </c>
      <c r="I446" s="51">
        <v>0</v>
      </c>
      <c r="J446" s="52">
        <f t="shared" si="6"/>
        <v>0</v>
      </c>
    </row>
    <row r="447" spans="1:10" ht="14.25" hidden="1" customHeight="1" x14ac:dyDescent="0.25">
      <c r="A447" s="18"/>
      <c r="B447" s="101" t="s">
        <v>76</v>
      </c>
      <c r="C447" s="102"/>
      <c r="D447" s="5"/>
      <c r="E447" s="5"/>
      <c r="F447" s="6"/>
      <c r="G447" s="7">
        <v>0</v>
      </c>
      <c r="H447" s="7">
        <v>0</v>
      </c>
      <c r="I447" s="51">
        <v>0</v>
      </c>
      <c r="J447" s="52">
        <f t="shared" si="6"/>
        <v>0</v>
      </c>
    </row>
    <row r="448" spans="1:10" ht="14.25" hidden="1" customHeight="1" x14ac:dyDescent="0.25">
      <c r="A448" s="18"/>
      <c r="B448" s="101" t="s">
        <v>76</v>
      </c>
      <c r="C448" s="102"/>
      <c r="D448" s="5"/>
      <c r="E448" s="5"/>
      <c r="F448" s="6"/>
      <c r="G448" s="7">
        <v>0</v>
      </c>
      <c r="H448" s="7">
        <v>0</v>
      </c>
      <c r="I448" s="51">
        <v>0</v>
      </c>
      <c r="J448" s="52">
        <f t="shared" si="6"/>
        <v>0</v>
      </c>
    </row>
    <row r="449" spans="1:10" ht="14.25" hidden="1" customHeight="1" x14ac:dyDescent="0.25">
      <c r="A449" s="18"/>
      <c r="B449" s="101" t="s">
        <v>76</v>
      </c>
      <c r="C449" s="102"/>
      <c r="D449" s="5"/>
      <c r="E449" s="5"/>
      <c r="F449" s="6"/>
      <c r="G449" s="7">
        <v>0</v>
      </c>
      <c r="H449" s="7">
        <v>0</v>
      </c>
      <c r="I449" s="51">
        <v>0</v>
      </c>
      <c r="J449" s="52">
        <f t="shared" si="6"/>
        <v>0</v>
      </c>
    </row>
    <row r="450" spans="1:10" ht="14.25" hidden="1" customHeight="1" x14ac:dyDescent="0.25">
      <c r="A450" s="18"/>
      <c r="B450" s="101" t="s">
        <v>76</v>
      </c>
      <c r="C450" s="102"/>
      <c r="D450" s="5"/>
      <c r="E450" s="5"/>
      <c r="F450" s="6"/>
      <c r="G450" s="7">
        <v>0</v>
      </c>
      <c r="H450" s="7">
        <v>0</v>
      </c>
      <c r="I450" s="51">
        <v>0</v>
      </c>
      <c r="J450" s="52">
        <f t="shared" si="6"/>
        <v>0</v>
      </c>
    </row>
    <row r="451" spans="1:10" ht="14.25" hidden="1" customHeight="1" x14ac:dyDescent="0.25">
      <c r="A451" s="18"/>
      <c r="B451" s="101" t="s">
        <v>76</v>
      </c>
      <c r="C451" s="102"/>
      <c r="D451" s="5"/>
      <c r="E451" s="5"/>
      <c r="F451" s="6"/>
      <c r="G451" s="7">
        <v>0</v>
      </c>
      <c r="H451" s="7">
        <v>0</v>
      </c>
      <c r="I451" s="51">
        <v>0</v>
      </c>
      <c r="J451" s="52">
        <f t="shared" si="6"/>
        <v>0</v>
      </c>
    </row>
    <row r="452" spans="1:10" ht="14.25" hidden="1" customHeight="1" x14ac:dyDescent="0.25">
      <c r="A452" s="18"/>
      <c r="B452" s="101" t="s">
        <v>76</v>
      </c>
      <c r="C452" s="102"/>
      <c r="D452" s="5"/>
      <c r="E452" s="5"/>
      <c r="F452" s="6"/>
      <c r="G452" s="7">
        <v>0</v>
      </c>
      <c r="H452" s="7">
        <v>0</v>
      </c>
      <c r="I452" s="51">
        <v>0</v>
      </c>
      <c r="J452" s="52">
        <f t="shared" si="6"/>
        <v>0</v>
      </c>
    </row>
    <row r="453" spans="1:10" ht="14.25" hidden="1" customHeight="1" x14ac:dyDescent="0.25">
      <c r="A453" s="18"/>
      <c r="B453" s="101" t="s">
        <v>76</v>
      </c>
      <c r="C453" s="102"/>
      <c r="D453" s="5"/>
      <c r="E453" s="5"/>
      <c r="F453" s="6"/>
      <c r="G453" s="7">
        <v>0</v>
      </c>
      <c r="H453" s="7">
        <v>0</v>
      </c>
      <c r="I453" s="51">
        <v>0</v>
      </c>
      <c r="J453" s="52">
        <f t="shared" si="6"/>
        <v>0</v>
      </c>
    </row>
    <row r="454" spans="1:10" ht="14.25" hidden="1" customHeight="1" x14ac:dyDescent="0.25">
      <c r="A454" s="18"/>
      <c r="B454" s="101" t="s">
        <v>76</v>
      </c>
      <c r="C454" s="102"/>
      <c r="D454" s="5"/>
      <c r="E454" s="5"/>
      <c r="F454" s="6"/>
      <c r="G454" s="7">
        <v>0</v>
      </c>
      <c r="H454" s="7">
        <v>0</v>
      </c>
      <c r="I454" s="51">
        <v>0</v>
      </c>
      <c r="J454" s="52">
        <f t="shared" si="6"/>
        <v>0</v>
      </c>
    </row>
    <row r="455" spans="1:10" ht="14.25" hidden="1" customHeight="1" x14ac:dyDescent="0.25">
      <c r="A455" s="18"/>
      <c r="B455" s="101" t="s">
        <v>76</v>
      </c>
      <c r="C455" s="102"/>
      <c r="D455" s="5"/>
      <c r="E455" s="5"/>
      <c r="F455" s="6"/>
      <c r="G455" s="7">
        <v>0</v>
      </c>
      <c r="H455" s="7">
        <v>0</v>
      </c>
      <c r="I455" s="51">
        <v>0</v>
      </c>
      <c r="J455" s="52">
        <f t="shared" si="6"/>
        <v>0</v>
      </c>
    </row>
    <row r="456" spans="1:10" ht="14.25" hidden="1" customHeight="1" x14ac:dyDescent="0.25">
      <c r="A456" s="18"/>
      <c r="B456" s="101" t="s">
        <v>76</v>
      </c>
      <c r="C456" s="102"/>
      <c r="D456" s="5"/>
      <c r="E456" s="5"/>
      <c r="F456" s="6"/>
      <c r="G456" s="7">
        <v>0</v>
      </c>
      <c r="H456" s="7">
        <v>0</v>
      </c>
      <c r="I456" s="51">
        <v>0</v>
      </c>
      <c r="J456" s="52">
        <f t="shared" si="6"/>
        <v>0</v>
      </c>
    </row>
    <row r="457" spans="1:10" ht="14.25" hidden="1" customHeight="1" x14ac:dyDescent="0.25">
      <c r="A457" s="18"/>
      <c r="B457" s="101" t="s">
        <v>76</v>
      </c>
      <c r="C457" s="102"/>
      <c r="D457" s="5"/>
      <c r="E457" s="5"/>
      <c r="F457" s="6"/>
      <c r="G457" s="7">
        <v>0</v>
      </c>
      <c r="H457" s="7">
        <v>0</v>
      </c>
      <c r="I457" s="51">
        <v>0</v>
      </c>
      <c r="J457" s="52">
        <f t="shared" si="6"/>
        <v>0</v>
      </c>
    </row>
    <row r="458" spans="1:10" ht="14.25" hidden="1" customHeight="1" x14ac:dyDescent="0.25">
      <c r="A458" s="18"/>
      <c r="B458" s="101" t="s">
        <v>76</v>
      </c>
      <c r="C458" s="102"/>
      <c r="D458" s="5"/>
      <c r="E458" s="5"/>
      <c r="F458" s="6"/>
      <c r="G458" s="7">
        <v>0</v>
      </c>
      <c r="H458" s="7">
        <v>0</v>
      </c>
      <c r="I458" s="51">
        <v>0</v>
      </c>
      <c r="J458" s="52">
        <f t="shared" si="6"/>
        <v>0</v>
      </c>
    </row>
    <row r="459" spans="1:10" ht="14.25" hidden="1" customHeight="1" x14ac:dyDescent="0.25">
      <c r="A459" s="18"/>
      <c r="B459" s="101" t="s">
        <v>76</v>
      </c>
      <c r="C459" s="102"/>
      <c r="D459" s="5"/>
      <c r="E459" s="5"/>
      <c r="F459" s="6"/>
      <c r="G459" s="7">
        <v>0</v>
      </c>
      <c r="H459" s="7">
        <v>0</v>
      </c>
      <c r="I459" s="51">
        <v>0</v>
      </c>
      <c r="J459" s="52">
        <f t="shared" si="6"/>
        <v>0</v>
      </c>
    </row>
    <row r="460" spans="1:10" ht="14.25" hidden="1" customHeight="1" x14ac:dyDescent="0.25">
      <c r="A460" s="18"/>
      <c r="B460" s="101" t="s">
        <v>76</v>
      </c>
      <c r="C460" s="102"/>
      <c r="D460" s="5"/>
      <c r="E460" s="5"/>
      <c r="F460" s="6"/>
      <c r="G460" s="7">
        <v>0</v>
      </c>
      <c r="H460" s="7">
        <v>0</v>
      </c>
      <c r="I460" s="51">
        <v>0</v>
      </c>
      <c r="J460" s="52">
        <f t="shared" si="6"/>
        <v>0</v>
      </c>
    </row>
    <row r="461" spans="1:10" ht="14.25" hidden="1" customHeight="1" x14ac:dyDescent="0.25">
      <c r="A461" s="18"/>
      <c r="B461" s="101" t="s">
        <v>76</v>
      </c>
      <c r="C461" s="102"/>
      <c r="D461" s="5"/>
      <c r="E461" s="5"/>
      <c r="F461" s="6"/>
      <c r="G461" s="7">
        <v>0</v>
      </c>
      <c r="H461" s="7">
        <v>0</v>
      </c>
      <c r="I461" s="51">
        <v>0</v>
      </c>
      <c r="J461" s="52">
        <f t="shared" si="6"/>
        <v>0</v>
      </c>
    </row>
    <row r="462" spans="1:10" ht="14.25" hidden="1" customHeight="1" x14ac:dyDescent="0.25">
      <c r="A462" s="18"/>
      <c r="B462" s="101" t="s">
        <v>76</v>
      </c>
      <c r="C462" s="102"/>
      <c r="D462" s="5"/>
      <c r="E462" s="5"/>
      <c r="F462" s="6"/>
      <c r="G462" s="7">
        <v>0</v>
      </c>
      <c r="H462" s="7">
        <v>0</v>
      </c>
      <c r="I462" s="51">
        <v>0</v>
      </c>
      <c r="J462" s="52">
        <f t="shared" si="6"/>
        <v>0</v>
      </c>
    </row>
    <row r="463" spans="1:10" ht="14.25" hidden="1" customHeight="1" x14ac:dyDescent="0.25">
      <c r="A463" s="18"/>
      <c r="B463" s="101" t="s">
        <v>76</v>
      </c>
      <c r="C463" s="102"/>
      <c r="D463" s="5"/>
      <c r="E463" s="5"/>
      <c r="F463" s="6"/>
      <c r="G463" s="7">
        <v>0</v>
      </c>
      <c r="H463" s="7">
        <v>0</v>
      </c>
      <c r="I463" s="51">
        <v>0</v>
      </c>
      <c r="J463" s="52">
        <f t="shared" si="6"/>
        <v>0</v>
      </c>
    </row>
    <row r="464" spans="1:10" ht="15" hidden="1" customHeight="1" x14ac:dyDescent="0.25">
      <c r="A464" s="37"/>
      <c r="B464" s="101" t="s">
        <v>76</v>
      </c>
      <c r="C464" s="102"/>
      <c r="D464" s="5"/>
      <c r="E464" s="5"/>
      <c r="F464" s="6"/>
      <c r="G464" s="7">
        <v>0</v>
      </c>
      <c r="H464" s="7">
        <v>0</v>
      </c>
      <c r="I464" s="51">
        <v>0</v>
      </c>
      <c r="J464" s="52">
        <f t="shared" si="6"/>
        <v>0</v>
      </c>
    </row>
    <row r="465" spans="1:10" ht="15" hidden="1" customHeight="1" x14ac:dyDescent="0.25">
      <c r="A465" s="37"/>
      <c r="B465" s="101" t="s">
        <v>76</v>
      </c>
      <c r="C465" s="102"/>
      <c r="D465" s="5"/>
      <c r="E465" s="5"/>
      <c r="F465" s="6"/>
      <c r="G465" s="7">
        <v>0</v>
      </c>
      <c r="H465" s="7">
        <v>0</v>
      </c>
      <c r="I465" s="51">
        <v>0</v>
      </c>
      <c r="J465" s="52">
        <f t="shared" si="6"/>
        <v>0</v>
      </c>
    </row>
    <row r="466" spans="1:10" ht="15" hidden="1" customHeight="1" x14ac:dyDescent="0.25">
      <c r="A466" s="37"/>
      <c r="B466" s="101" t="s">
        <v>76</v>
      </c>
      <c r="C466" s="102"/>
      <c r="D466" s="5"/>
      <c r="E466" s="5"/>
      <c r="F466" s="6"/>
      <c r="G466" s="7">
        <v>0</v>
      </c>
      <c r="H466" s="7">
        <v>0</v>
      </c>
      <c r="I466" s="51">
        <v>0</v>
      </c>
      <c r="J466" s="52">
        <f t="shared" si="6"/>
        <v>0</v>
      </c>
    </row>
    <row r="467" spans="1:10" ht="15" hidden="1" customHeight="1" x14ac:dyDescent="0.25">
      <c r="A467" s="37"/>
      <c r="B467" s="101" t="s">
        <v>76</v>
      </c>
      <c r="C467" s="102"/>
      <c r="D467" s="5"/>
      <c r="E467" s="5"/>
      <c r="F467" s="6"/>
      <c r="G467" s="7">
        <v>0</v>
      </c>
      <c r="H467" s="7">
        <v>0</v>
      </c>
      <c r="I467" s="51">
        <v>0</v>
      </c>
      <c r="J467" s="52">
        <f t="shared" si="6"/>
        <v>0</v>
      </c>
    </row>
    <row r="468" spans="1:10" ht="15" hidden="1" customHeight="1" x14ac:dyDescent="0.25">
      <c r="A468" s="37"/>
      <c r="B468" s="101" t="s">
        <v>76</v>
      </c>
      <c r="C468" s="102"/>
      <c r="D468" s="5"/>
      <c r="E468" s="5"/>
      <c r="F468" s="6"/>
      <c r="G468" s="7">
        <v>0</v>
      </c>
      <c r="H468" s="7">
        <v>0</v>
      </c>
      <c r="I468" s="51">
        <v>0</v>
      </c>
      <c r="J468" s="52">
        <f t="shared" si="6"/>
        <v>0</v>
      </c>
    </row>
    <row r="469" spans="1:10" ht="15" customHeight="1" x14ac:dyDescent="0.25">
      <c r="A469" s="18"/>
      <c r="B469" s="108" t="s">
        <v>121</v>
      </c>
      <c r="C469" s="109"/>
      <c r="D469" s="38"/>
      <c r="E469" s="38"/>
      <c r="F469" s="53"/>
      <c r="G469" s="54"/>
      <c r="H469" s="54"/>
      <c r="I469" s="55"/>
      <c r="J469" s="54"/>
    </row>
    <row r="470" spans="1:10" x14ac:dyDescent="0.25">
      <c r="A470" s="18"/>
      <c r="B470" s="103" t="s">
        <v>122</v>
      </c>
      <c r="C470" s="104"/>
      <c r="D470" s="5"/>
      <c r="E470" s="5"/>
      <c r="F470" s="6"/>
      <c r="G470" s="7">
        <v>0</v>
      </c>
      <c r="H470" s="7">
        <v>0</v>
      </c>
      <c r="I470" s="51">
        <v>0</v>
      </c>
      <c r="J470" s="52">
        <f t="shared" si="2"/>
        <v>0</v>
      </c>
    </row>
    <row r="471" spans="1:10" ht="15" customHeight="1" x14ac:dyDescent="0.25">
      <c r="A471" s="18"/>
      <c r="B471" s="103" t="s">
        <v>123</v>
      </c>
      <c r="C471" s="104"/>
      <c r="D471" s="5"/>
      <c r="E471" s="5"/>
      <c r="F471" s="6"/>
      <c r="G471" s="7">
        <v>0</v>
      </c>
      <c r="H471" s="7">
        <v>3000</v>
      </c>
      <c r="I471" s="51">
        <v>0</v>
      </c>
      <c r="J471" s="52">
        <f t="shared" ref="J471:J534" si="7">SUM(G471:I471)</f>
        <v>3000</v>
      </c>
    </row>
    <row r="472" spans="1:10" x14ac:dyDescent="0.25">
      <c r="A472" s="18"/>
      <c r="B472" s="103" t="s">
        <v>124</v>
      </c>
      <c r="C472" s="104"/>
      <c r="D472" s="5"/>
      <c r="E472" s="5"/>
      <c r="F472" s="6"/>
      <c r="G472" s="7">
        <v>0</v>
      </c>
      <c r="H472" s="7">
        <v>0</v>
      </c>
      <c r="I472" s="51">
        <v>0</v>
      </c>
      <c r="J472" s="52">
        <f t="shared" si="7"/>
        <v>0</v>
      </c>
    </row>
    <row r="473" spans="1:10" ht="15" customHeight="1" x14ac:dyDescent="0.25">
      <c r="A473" s="18"/>
      <c r="B473" s="103" t="s">
        <v>125</v>
      </c>
      <c r="C473" s="104"/>
      <c r="D473" s="5"/>
      <c r="E473" s="5"/>
      <c r="F473" s="6"/>
      <c r="G473" s="7">
        <v>0</v>
      </c>
      <c r="H473" s="7">
        <v>0</v>
      </c>
      <c r="I473" s="51">
        <v>0</v>
      </c>
      <c r="J473" s="52">
        <f t="shared" si="7"/>
        <v>0</v>
      </c>
    </row>
    <row r="474" spans="1:10" x14ac:dyDescent="0.25">
      <c r="A474" s="18"/>
      <c r="B474" s="103" t="s">
        <v>126</v>
      </c>
      <c r="C474" s="104"/>
      <c r="D474" s="5"/>
      <c r="E474" s="5"/>
      <c r="F474" s="6"/>
      <c r="G474" s="7">
        <v>0</v>
      </c>
      <c r="H474" s="7">
        <v>0</v>
      </c>
      <c r="I474" s="51">
        <v>0</v>
      </c>
      <c r="J474" s="52">
        <f t="shared" si="7"/>
        <v>0</v>
      </c>
    </row>
    <row r="475" spans="1:10" ht="15.4" customHeight="1" x14ac:dyDescent="0.25">
      <c r="A475" s="18"/>
      <c r="B475" s="132" t="s">
        <v>127</v>
      </c>
      <c r="C475" s="133"/>
      <c r="D475" s="5"/>
      <c r="E475" s="5"/>
      <c r="F475" s="6"/>
      <c r="G475" s="7">
        <v>0</v>
      </c>
      <c r="H475" s="7">
        <v>0</v>
      </c>
      <c r="I475" s="51">
        <v>0</v>
      </c>
      <c r="J475" s="52">
        <f t="shared" si="7"/>
        <v>0</v>
      </c>
    </row>
    <row r="476" spans="1:10" ht="15" customHeight="1" x14ac:dyDescent="0.25">
      <c r="A476" s="18"/>
      <c r="B476" s="103" t="s">
        <v>128</v>
      </c>
      <c r="C476" s="104"/>
      <c r="D476" s="5"/>
      <c r="E476" s="5"/>
      <c r="F476" s="6"/>
      <c r="G476" s="7">
        <v>0</v>
      </c>
      <c r="H476" s="7">
        <v>0</v>
      </c>
      <c r="I476" s="51">
        <v>0</v>
      </c>
      <c r="J476" s="52">
        <f t="shared" si="7"/>
        <v>0</v>
      </c>
    </row>
    <row r="477" spans="1:10" x14ac:dyDescent="0.25">
      <c r="A477" s="18"/>
      <c r="B477" s="103" t="s">
        <v>129</v>
      </c>
      <c r="C477" s="104"/>
      <c r="D477" s="5"/>
      <c r="E477" s="5"/>
      <c r="F477" s="6"/>
      <c r="G477" s="7">
        <v>0</v>
      </c>
      <c r="H477" s="7">
        <v>0</v>
      </c>
      <c r="I477" s="51">
        <v>0</v>
      </c>
      <c r="J477" s="52">
        <f t="shared" si="7"/>
        <v>0</v>
      </c>
    </row>
    <row r="478" spans="1:10" ht="15" customHeight="1" x14ac:dyDescent="0.25">
      <c r="A478" s="18"/>
      <c r="B478" s="103" t="s">
        <v>130</v>
      </c>
      <c r="C478" s="104"/>
      <c r="D478" s="5"/>
      <c r="E478" s="5"/>
      <c r="F478" s="6"/>
      <c r="G478" s="7">
        <v>0</v>
      </c>
      <c r="H478" s="7">
        <v>0</v>
      </c>
      <c r="I478" s="51">
        <v>0</v>
      </c>
      <c r="J478" s="52">
        <f t="shared" si="7"/>
        <v>0</v>
      </c>
    </row>
    <row r="479" spans="1:10" ht="15" customHeight="1" x14ac:dyDescent="0.25">
      <c r="A479" s="18"/>
      <c r="B479" s="103" t="s">
        <v>131</v>
      </c>
      <c r="C479" s="104"/>
      <c r="D479" s="5"/>
      <c r="E479" s="5"/>
      <c r="F479" s="6"/>
      <c r="G479" s="7">
        <v>0</v>
      </c>
      <c r="H479" s="7">
        <v>0</v>
      </c>
      <c r="I479" s="51">
        <v>0</v>
      </c>
      <c r="J479" s="52">
        <f t="shared" si="7"/>
        <v>0</v>
      </c>
    </row>
    <row r="480" spans="1:10" ht="15" customHeight="1" x14ac:dyDescent="0.25">
      <c r="A480" s="18"/>
      <c r="B480" s="103" t="s">
        <v>132</v>
      </c>
      <c r="C480" s="104"/>
      <c r="D480" s="5"/>
      <c r="E480" s="5"/>
      <c r="F480" s="6"/>
      <c r="G480" s="7">
        <v>0</v>
      </c>
      <c r="H480" s="7">
        <v>0</v>
      </c>
      <c r="I480" s="51">
        <v>0</v>
      </c>
      <c r="J480" s="52">
        <f t="shared" si="7"/>
        <v>0</v>
      </c>
    </row>
    <row r="481" spans="1:10" ht="15" customHeight="1" x14ac:dyDescent="0.25">
      <c r="A481" s="18"/>
      <c r="B481" s="103" t="s">
        <v>133</v>
      </c>
      <c r="C481" s="104"/>
      <c r="D481" s="5"/>
      <c r="E481" s="5"/>
      <c r="F481" s="6"/>
      <c r="G481" s="7">
        <v>0</v>
      </c>
      <c r="H481" s="7">
        <v>0</v>
      </c>
      <c r="I481" s="51">
        <v>0</v>
      </c>
      <c r="J481" s="52">
        <f t="shared" si="7"/>
        <v>0</v>
      </c>
    </row>
    <row r="482" spans="1:10" ht="15" customHeight="1" x14ac:dyDescent="0.25">
      <c r="A482" s="18"/>
      <c r="B482" s="101" t="s">
        <v>134</v>
      </c>
      <c r="C482" s="102"/>
      <c r="D482" s="5"/>
      <c r="E482" s="5"/>
      <c r="F482" s="6"/>
      <c r="G482" s="7">
        <v>0</v>
      </c>
      <c r="H482" s="7">
        <v>0</v>
      </c>
      <c r="I482" s="51">
        <v>0</v>
      </c>
      <c r="J482" s="52">
        <f t="shared" si="7"/>
        <v>0</v>
      </c>
    </row>
    <row r="483" spans="1:10" ht="15" customHeight="1" x14ac:dyDescent="0.25">
      <c r="A483" s="18"/>
      <c r="B483" s="207" t="s">
        <v>76</v>
      </c>
      <c r="C483" s="208"/>
      <c r="D483" s="95"/>
      <c r="E483" s="95"/>
      <c r="F483" s="96"/>
      <c r="G483" s="97">
        <v>0</v>
      </c>
      <c r="H483" s="97">
        <v>0</v>
      </c>
      <c r="I483" s="51">
        <v>0</v>
      </c>
      <c r="J483" s="52">
        <f t="shared" si="7"/>
        <v>0</v>
      </c>
    </row>
    <row r="484" spans="1:10" ht="15" customHeight="1" x14ac:dyDescent="0.25">
      <c r="A484" s="18"/>
      <c r="B484" s="207" t="s">
        <v>76</v>
      </c>
      <c r="C484" s="208"/>
      <c r="D484" s="98"/>
      <c r="E484" s="98"/>
      <c r="F484" s="99"/>
      <c r="G484" s="100">
        <v>0</v>
      </c>
      <c r="H484" s="100">
        <v>0</v>
      </c>
      <c r="I484" s="51">
        <v>0</v>
      </c>
      <c r="J484" s="52">
        <f t="shared" si="7"/>
        <v>0</v>
      </c>
    </row>
    <row r="485" spans="1:10" ht="15" customHeight="1" x14ac:dyDescent="0.25">
      <c r="A485" s="18"/>
      <c r="B485" s="207" t="s">
        <v>76</v>
      </c>
      <c r="C485" s="208"/>
      <c r="D485" s="98"/>
      <c r="E485" s="98"/>
      <c r="F485" s="99"/>
      <c r="G485" s="100">
        <v>0</v>
      </c>
      <c r="H485" s="100">
        <v>0</v>
      </c>
      <c r="I485" s="51">
        <v>0</v>
      </c>
      <c r="J485" s="52">
        <f t="shared" si="7"/>
        <v>0</v>
      </c>
    </row>
    <row r="486" spans="1:10" ht="15" customHeight="1" x14ac:dyDescent="0.25">
      <c r="A486" s="18"/>
      <c r="B486" s="101" t="s">
        <v>76</v>
      </c>
      <c r="C486" s="102"/>
      <c r="D486" s="5"/>
      <c r="E486" s="5"/>
      <c r="F486" s="6"/>
      <c r="G486" s="7">
        <v>0</v>
      </c>
      <c r="H486" s="7">
        <v>0</v>
      </c>
      <c r="I486" s="51">
        <v>0</v>
      </c>
      <c r="J486" s="52">
        <f t="shared" si="7"/>
        <v>0</v>
      </c>
    </row>
    <row r="487" spans="1:10" ht="15" customHeight="1" x14ac:dyDescent="0.25">
      <c r="A487" s="18"/>
      <c r="B487" s="101" t="s">
        <v>76</v>
      </c>
      <c r="C487" s="102"/>
      <c r="D487" s="5"/>
      <c r="E487" s="5"/>
      <c r="F487" s="6"/>
      <c r="G487" s="7">
        <v>0</v>
      </c>
      <c r="H487" s="7">
        <v>0</v>
      </c>
      <c r="I487" s="51">
        <v>0</v>
      </c>
      <c r="J487" s="52">
        <f t="shared" si="7"/>
        <v>0</v>
      </c>
    </row>
    <row r="488" spans="1:10" ht="15" customHeight="1" x14ac:dyDescent="0.25">
      <c r="A488" s="18"/>
      <c r="B488" s="101" t="s">
        <v>76</v>
      </c>
      <c r="C488" s="102"/>
      <c r="D488" s="5"/>
      <c r="E488" s="5"/>
      <c r="F488" s="6"/>
      <c r="G488" s="7">
        <v>0</v>
      </c>
      <c r="H488" s="7">
        <v>0</v>
      </c>
      <c r="I488" s="51">
        <v>0</v>
      </c>
      <c r="J488" s="52">
        <f t="shared" si="7"/>
        <v>0</v>
      </c>
    </row>
    <row r="489" spans="1:10" ht="15" customHeight="1" x14ac:dyDescent="0.25">
      <c r="A489" s="18"/>
      <c r="B489" s="101" t="s">
        <v>76</v>
      </c>
      <c r="C489" s="102"/>
      <c r="D489" s="5"/>
      <c r="E489" s="5"/>
      <c r="F489" s="6"/>
      <c r="G489" s="7">
        <v>0</v>
      </c>
      <c r="H489" s="7">
        <v>0</v>
      </c>
      <c r="I489" s="51">
        <v>0</v>
      </c>
      <c r="J489" s="52">
        <f t="shared" si="7"/>
        <v>0</v>
      </c>
    </row>
    <row r="490" spans="1:10" ht="15" customHeight="1" x14ac:dyDescent="0.25">
      <c r="A490" s="18"/>
      <c r="B490" s="101" t="s">
        <v>76</v>
      </c>
      <c r="C490" s="102"/>
      <c r="D490" s="5"/>
      <c r="E490" s="5"/>
      <c r="F490" s="6"/>
      <c r="G490" s="7">
        <v>0</v>
      </c>
      <c r="H490" s="7">
        <v>0</v>
      </c>
      <c r="I490" s="51">
        <v>0</v>
      </c>
      <c r="J490" s="52">
        <f t="shared" si="7"/>
        <v>0</v>
      </c>
    </row>
    <row r="491" spans="1:10" ht="15" customHeight="1" x14ac:dyDescent="0.25">
      <c r="A491" s="18"/>
      <c r="B491" s="101" t="s">
        <v>76</v>
      </c>
      <c r="C491" s="102"/>
      <c r="D491" s="5"/>
      <c r="E491" s="5"/>
      <c r="F491" s="6"/>
      <c r="G491" s="7">
        <v>0</v>
      </c>
      <c r="H491" s="7">
        <v>0</v>
      </c>
      <c r="I491" s="51">
        <v>0</v>
      </c>
      <c r="J491" s="52">
        <f t="shared" si="7"/>
        <v>0</v>
      </c>
    </row>
    <row r="492" spans="1:10" ht="15" customHeight="1" x14ac:dyDescent="0.25">
      <c r="A492" s="18"/>
      <c r="B492" s="101" t="s">
        <v>76</v>
      </c>
      <c r="C492" s="102"/>
      <c r="D492" s="5"/>
      <c r="E492" s="5"/>
      <c r="F492" s="6"/>
      <c r="G492" s="7">
        <v>0</v>
      </c>
      <c r="H492" s="7">
        <v>0</v>
      </c>
      <c r="I492" s="51">
        <v>0</v>
      </c>
      <c r="J492" s="52">
        <f t="shared" si="7"/>
        <v>0</v>
      </c>
    </row>
    <row r="493" spans="1:10" ht="15" customHeight="1" x14ac:dyDescent="0.25">
      <c r="A493" s="18"/>
      <c r="B493" s="101" t="s">
        <v>76</v>
      </c>
      <c r="C493" s="102"/>
      <c r="D493" s="5"/>
      <c r="E493" s="5"/>
      <c r="F493" s="6"/>
      <c r="G493" s="7">
        <v>0</v>
      </c>
      <c r="H493" s="7">
        <v>0</v>
      </c>
      <c r="I493" s="51">
        <v>0</v>
      </c>
      <c r="J493" s="52">
        <f t="shared" si="7"/>
        <v>0</v>
      </c>
    </row>
    <row r="494" spans="1:10" ht="15" customHeight="1" x14ac:dyDescent="0.25">
      <c r="A494" s="18"/>
      <c r="B494" s="101" t="s">
        <v>76</v>
      </c>
      <c r="C494" s="102"/>
      <c r="D494" s="5"/>
      <c r="E494" s="5"/>
      <c r="F494" s="6"/>
      <c r="G494" s="7">
        <v>0</v>
      </c>
      <c r="H494" s="7">
        <v>0</v>
      </c>
      <c r="I494" s="51">
        <v>0</v>
      </c>
      <c r="J494" s="52">
        <f t="shared" si="7"/>
        <v>0</v>
      </c>
    </row>
    <row r="495" spans="1:10" ht="15" hidden="1" customHeight="1" x14ac:dyDescent="0.25">
      <c r="A495" s="18"/>
      <c r="B495" s="101" t="s">
        <v>76</v>
      </c>
      <c r="C495" s="102"/>
      <c r="D495" s="5"/>
      <c r="E495" s="5"/>
      <c r="F495" s="6"/>
      <c r="G495" s="7">
        <v>0</v>
      </c>
      <c r="H495" s="7">
        <v>0</v>
      </c>
      <c r="I495" s="51">
        <v>0</v>
      </c>
      <c r="J495" s="52">
        <f t="shared" si="7"/>
        <v>0</v>
      </c>
    </row>
    <row r="496" spans="1:10" ht="15" hidden="1" customHeight="1" x14ac:dyDescent="0.25">
      <c r="A496" s="18"/>
      <c r="B496" s="101" t="s">
        <v>76</v>
      </c>
      <c r="C496" s="102"/>
      <c r="D496" s="5"/>
      <c r="E496" s="5"/>
      <c r="F496" s="6"/>
      <c r="G496" s="7">
        <v>0</v>
      </c>
      <c r="H496" s="7">
        <v>0</v>
      </c>
      <c r="I496" s="51">
        <v>0</v>
      </c>
      <c r="J496" s="52">
        <f t="shared" si="7"/>
        <v>0</v>
      </c>
    </row>
    <row r="497" spans="1:10" ht="15" hidden="1" customHeight="1" x14ac:dyDescent="0.25">
      <c r="A497" s="18"/>
      <c r="B497" s="101" t="s">
        <v>76</v>
      </c>
      <c r="C497" s="102"/>
      <c r="D497" s="5"/>
      <c r="E497" s="5"/>
      <c r="F497" s="6"/>
      <c r="G497" s="7">
        <v>0</v>
      </c>
      <c r="H497" s="7">
        <v>0</v>
      </c>
      <c r="I497" s="51">
        <v>0</v>
      </c>
      <c r="J497" s="52">
        <f t="shared" si="7"/>
        <v>0</v>
      </c>
    </row>
    <row r="498" spans="1:10" ht="15" hidden="1" customHeight="1" x14ac:dyDescent="0.25">
      <c r="A498" s="18"/>
      <c r="B498" s="101" t="s">
        <v>76</v>
      </c>
      <c r="C498" s="102"/>
      <c r="D498" s="5"/>
      <c r="E498" s="5"/>
      <c r="F498" s="6"/>
      <c r="G498" s="7">
        <v>0</v>
      </c>
      <c r="H498" s="7">
        <v>0</v>
      </c>
      <c r="I498" s="51">
        <v>0</v>
      </c>
      <c r="J498" s="52">
        <f t="shared" si="7"/>
        <v>0</v>
      </c>
    </row>
    <row r="499" spans="1:10" ht="15" hidden="1" customHeight="1" x14ac:dyDescent="0.25">
      <c r="A499" s="18"/>
      <c r="B499" s="101" t="s">
        <v>76</v>
      </c>
      <c r="C499" s="102"/>
      <c r="D499" s="5"/>
      <c r="E499" s="5"/>
      <c r="F499" s="6"/>
      <c r="G499" s="7">
        <v>0</v>
      </c>
      <c r="H499" s="7">
        <v>0</v>
      </c>
      <c r="I499" s="51">
        <v>0</v>
      </c>
      <c r="J499" s="52">
        <f t="shared" si="7"/>
        <v>0</v>
      </c>
    </row>
    <row r="500" spans="1:10" ht="15" hidden="1" customHeight="1" x14ac:dyDescent="0.25">
      <c r="A500" s="18"/>
      <c r="B500" s="101" t="s">
        <v>76</v>
      </c>
      <c r="C500" s="102"/>
      <c r="D500" s="5"/>
      <c r="E500" s="5"/>
      <c r="F500" s="6"/>
      <c r="G500" s="7">
        <v>0</v>
      </c>
      <c r="H500" s="7">
        <v>0</v>
      </c>
      <c r="I500" s="51">
        <v>0</v>
      </c>
      <c r="J500" s="52">
        <f t="shared" si="7"/>
        <v>0</v>
      </c>
    </row>
    <row r="501" spans="1:10" ht="15" hidden="1" customHeight="1" x14ac:dyDescent="0.25">
      <c r="A501" s="18"/>
      <c r="B501" s="101" t="s">
        <v>76</v>
      </c>
      <c r="C501" s="102"/>
      <c r="D501" s="5"/>
      <c r="E501" s="5"/>
      <c r="F501" s="6"/>
      <c r="G501" s="7">
        <v>0</v>
      </c>
      <c r="H501" s="7">
        <v>0</v>
      </c>
      <c r="I501" s="51">
        <v>0</v>
      </c>
      <c r="J501" s="52">
        <f t="shared" si="7"/>
        <v>0</v>
      </c>
    </row>
    <row r="502" spans="1:10" ht="15" hidden="1" customHeight="1" x14ac:dyDescent="0.25">
      <c r="A502" s="18"/>
      <c r="B502" s="101" t="s">
        <v>76</v>
      </c>
      <c r="C502" s="102"/>
      <c r="D502" s="5"/>
      <c r="E502" s="5"/>
      <c r="F502" s="6"/>
      <c r="G502" s="7">
        <v>0</v>
      </c>
      <c r="H502" s="7">
        <v>0</v>
      </c>
      <c r="I502" s="51">
        <v>0</v>
      </c>
      <c r="J502" s="52">
        <f t="shared" si="7"/>
        <v>0</v>
      </c>
    </row>
    <row r="503" spans="1:10" ht="15" hidden="1" customHeight="1" x14ac:dyDescent="0.25">
      <c r="A503" s="18"/>
      <c r="B503" s="101" t="s">
        <v>76</v>
      </c>
      <c r="C503" s="102"/>
      <c r="D503" s="5"/>
      <c r="E503" s="5"/>
      <c r="F503" s="6"/>
      <c r="G503" s="7">
        <v>0</v>
      </c>
      <c r="H503" s="7">
        <v>0</v>
      </c>
      <c r="I503" s="51">
        <v>0</v>
      </c>
      <c r="J503" s="52">
        <f t="shared" si="7"/>
        <v>0</v>
      </c>
    </row>
    <row r="504" spans="1:10" ht="15" hidden="1" customHeight="1" x14ac:dyDescent="0.25">
      <c r="A504" s="18"/>
      <c r="B504" s="101" t="s">
        <v>76</v>
      </c>
      <c r="C504" s="102"/>
      <c r="D504" s="5"/>
      <c r="E504" s="5"/>
      <c r="F504" s="6"/>
      <c r="G504" s="7">
        <v>0</v>
      </c>
      <c r="H504" s="7">
        <v>0</v>
      </c>
      <c r="I504" s="51">
        <v>0</v>
      </c>
      <c r="J504" s="52">
        <f t="shared" si="7"/>
        <v>0</v>
      </c>
    </row>
    <row r="505" spans="1:10" ht="15" hidden="1" customHeight="1" x14ac:dyDescent="0.25">
      <c r="A505" s="18"/>
      <c r="B505" s="101" t="s">
        <v>76</v>
      </c>
      <c r="C505" s="102"/>
      <c r="D505" s="5"/>
      <c r="E505" s="5"/>
      <c r="F505" s="6"/>
      <c r="G505" s="7">
        <v>0</v>
      </c>
      <c r="H505" s="7">
        <v>0</v>
      </c>
      <c r="I505" s="51">
        <v>0</v>
      </c>
      <c r="J505" s="52">
        <f t="shared" si="7"/>
        <v>0</v>
      </c>
    </row>
    <row r="506" spans="1:10" ht="15" hidden="1" customHeight="1" x14ac:dyDescent="0.25">
      <c r="A506" s="18"/>
      <c r="B506" s="101" t="s">
        <v>76</v>
      </c>
      <c r="C506" s="102"/>
      <c r="D506" s="5"/>
      <c r="E506" s="5"/>
      <c r="F506" s="6"/>
      <c r="G506" s="7">
        <v>0</v>
      </c>
      <c r="H506" s="7">
        <v>0</v>
      </c>
      <c r="I506" s="51">
        <v>0</v>
      </c>
      <c r="J506" s="52">
        <f t="shared" si="7"/>
        <v>0</v>
      </c>
    </row>
    <row r="507" spans="1:10" ht="15" hidden="1" customHeight="1" x14ac:dyDescent="0.25">
      <c r="A507" s="18"/>
      <c r="B507" s="101" t="s">
        <v>76</v>
      </c>
      <c r="C507" s="102"/>
      <c r="D507" s="5"/>
      <c r="E507" s="5"/>
      <c r="F507" s="6"/>
      <c r="G507" s="7">
        <v>0</v>
      </c>
      <c r="H507" s="7">
        <v>0</v>
      </c>
      <c r="I507" s="51">
        <v>0</v>
      </c>
      <c r="J507" s="52">
        <f t="shared" si="7"/>
        <v>0</v>
      </c>
    </row>
    <row r="508" spans="1:10" ht="15" hidden="1" customHeight="1" x14ac:dyDescent="0.25">
      <c r="A508" s="18"/>
      <c r="B508" s="101" t="s">
        <v>76</v>
      </c>
      <c r="C508" s="102"/>
      <c r="D508" s="5"/>
      <c r="E508" s="5"/>
      <c r="F508" s="6"/>
      <c r="G508" s="7">
        <v>0</v>
      </c>
      <c r="H508" s="7">
        <v>0</v>
      </c>
      <c r="I508" s="51">
        <v>0</v>
      </c>
      <c r="J508" s="52">
        <f t="shared" si="7"/>
        <v>0</v>
      </c>
    </row>
    <row r="509" spans="1:10" ht="15" hidden="1" customHeight="1" x14ac:dyDescent="0.25">
      <c r="A509" s="18"/>
      <c r="B509" s="101" t="s">
        <v>76</v>
      </c>
      <c r="C509" s="102"/>
      <c r="D509" s="5"/>
      <c r="E509" s="5"/>
      <c r="F509" s="6"/>
      <c r="G509" s="7">
        <v>0</v>
      </c>
      <c r="H509" s="7">
        <v>0</v>
      </c>
      <c r="I509" s="51">
        <v>0</v>
      </c>
      <c r="J509" s="52">
        <f t="shared" si="7"/>
        <v>0</v>
      </c>
    </row>
    <row r="510" spans="1:10" ht="15" hidden="1" customHeight="1" x14ac:dyDescent="0.25">
      <c r="A510" s="18"/>
      <c r="B510" s="101" t="s">
        <v>76</v>
      </c>
      <c r="C510" s="102"/>
      <c r="D510" s="5"/>
      <c r="E510" s="5"/>
      <c r="F510" s="6"/>
      <c r="G510" s="7">
        <v>0</v>
      </c>
      <c r="H510" s="7">
        <v>0</v>
      </c>
      <c r="I510" s="51">
        <v>0</v>
      </c>
      <c r="J510" s="52">
        <f t="shared" si="7"/>
        <v>0</v>
      </c>
    </row>
    <row r="511" spans="1:10" ht="15" hidden="1" customHeight="1" x14ac:dyDescent="0.25">
      <c r="A511" s="18"/>
      <c r="B511" s="101" t="s">
        <v>76</v>
      </c>
      <c r="C511" s="102"/>
      <c r="D511" s="5"/>
      <c r="E511" s="5"/>
      <c r="F511" s="6"/>
      <c r="G511" s="7">
        <v>0</v>
      </c>
      <c r="H511" s="7">
        <v>0</v>
      </c>
      <c r="I511" s="51">
        <v>0</v>
      </c>
      <c r="J511" s="52">
        <f t="shared" si="7"/>
        <v>0</v>
      </c>
    </row>
    <row r="512" spans="1:10" ht="15" hidden="1" customHeight="1" x14ac:dyDescent="0.25">
      <c r="A512" s="18"/>
      <c r="B512" s="101" t="s">
        <v>76</v>
      </c>
      <c r="C512" s="102"/>
      <c r="D512" s="5"/>
      <c r="E512" s="5"/>
      <c r="F512" s="6"/>
      <c r="G512" s="7">
        <v>0</v>
      </c>
      <c r="H512" s="7">
        <v>0</v>
      </c>
      <c r="I512" s="51">
        <v>0</v>
      </c>
      <c r="J512" s="52">
        <f t="shared" si="7"/>
        <v>0</v>
      </c>
    </row>
    <row r="513" spans="1:10" ht="15" hidden="1" customHeight="1" x14ac:dyDescent="0.25">
      <c r="A513" s="18"/>
      <c r="B513" s="101" t="s">
        <v>76</v>
      </c>
      <c r="C513" s="102"/>
      <c r="D513" s="5"/>
      <c r="E513" s="5"/>
      <c r="F513" s="6"/>
      <c r="G513" s="7">
        <v>0</v>
      </c>
      <c r="H513" s="7">
        <v>0</v>
      </c>
      <c r="I513" s="51">
        <v>0</v>
      </c>
      <c r="J513" s="52">
        <f t="shared" si="7"/>
        <v>0</v>
      </c>
    </row>
    <row r="514" spans="1:10" ht="15" hidden="1" customHeight="1" x14ac:dyDescent="0.25">
      <c r="A514" s="18"/>
      <c r="B514" s="101" t="s">
        <v>76</v>
      </c>
      <c r="C514" s="102"/>
      <c r="D514" s="5"/>
      <c r="E514" s="5"/>
      <c r="F514" s="6"/>
      <c r="G514" s="7">
        <v>0</v>
      </c>
      <c r="H514" s="7">
        <v>0</v>
      </c>
      <c r="I514" s="51">
        <v>0</v>
      </c>
      <c r="J514" s="52">
        <f t="shared" si="7"/>
        <v>0</v>
      </c>
    </row>
    <row r="515" spans="1:10" ht="15" hidden="1" customHeight="1" x14ac:dyDescent="0.25">
      <c r="A515" s="18"/>
      <c r="B515" s="101" t="s">
        <v>76</v>
      </c>
      <c r="C515" s="102"/>
      <c r="D515" s="5"/>
      <c r="E515" s="5"/>
      <c r="F515" s="6"/>
      <c r="G515" s="7">
        <v>0</v>
      </c>
      <c r="H515" s="7">
        <v>0</v>
      </c>
      <c r="I515" s="51">
        <v>0</v>
      </c>
      <c r="J515" s="52">
        <f t="shared" si="7"/>
        <v>0</v>
      </c>
    </row>
    <row r="516" spans="1:10" ht="15" hidden="1" customHeight="1" x14ac:dyDescent="0.25">
      <c r="A516" s="18"/>
      <c r="B516" s="101" t="s">
        <v>76</v>
      </c>
      <c r="C516" s="102"/>
      <c r="D516" s="5"/>
      <c r="E516" s="5"/>
      <c r="F516" s="6"/>
      <c r="G516" s="7">
        <v>0</v>
      </c>
      <c r="H516" s="7">
        <v>0</v>
      </c>
      <c r="I516" s="51">
        <v>0</v>
      </c>
      <c r="J516" s="52">
        <f t="shared" si="7"/>
        <v>0</v>
      </c>
    </row>
    <row r="517" spans="1:10" ht="15" hidden="1" customHeight="1" x14ac:dyDescent="0.25">
      <c r="A517" s="18"/>
      <c r="B517" s="101" t="s">
        <v>76</v>
      </c>
      <c r="C517" s="102"/>
      <c r="D517" s="5"/>
      <c r="E517" s="5"/>
      <c r="F517" s="6"/>
      <c r="G517" s="7">
        <v>0</v>
      </c>
      <c r="H517" s="7">
        <v>0</v>
      </c>
      <c r="I517" s="51">
        <v>0</v>
      </c>
      <c r="J517" s="52">
        <f t="shared" si="7"/>
        <v>0</v>
      </c>
    </row>
    <row r="518" spans="1:10" ht="15" hidden="1" customHeight="1" x14ac:dyDescent="0.25">
      <c r="A518" s="18"/>
      <c r="B518" s="101" t="s">
        <v>76</v>
      </c>
      <c r="C518" s="102"/>
      <c r="D518" s="5"/>
      <c r="E518" s="5"/>
      <c r="F518" s="6"/>
      <c r="G518" s="7">
        <v>0</v>
      </c>
      <c r="H518" s="7">
        <v>0</v>
      </c>
      <c r="I518" s="51">
        <v>0</v>
      </c>
      <c r="J518" s="52">
        <f t="shared" si="7"/>
        <v>0</v>
      </c>
    </row>
    <row r="519" spans="1:10" ht="15" hidden="1" customHeight="1" x14ac:dyDescent="0.25">
      <c r="A519" s="18"/>
      <c r="B519" s="101" t="s">
        <v>76</v>
      </c>
      <c r="C519" s="102"/>
      <c r="D519" s="5"/>
      <c r="E519" s="5"/>
      <c r="F519" s="6"/>
      <c r="G519" s="7">
        <v>0</v>
      </c>
      <c r="H519" s="7">
        <v>0</v>
      </c>
      <c r="I519" s="51">
        <v>0</v>
      </c>
      <c r="J519" s="52">
        <f t="shared" si="7"/>
        <v>0</v>
      </c>
    </row>
    <row r="520" spans="1:10" ht="15" hidden="1" customHeight="1" x14ac:dyDescent="0.25">
      <c r="A520" s="18"/>
      <c r="B520" s="101" t="s">
        <v>76</v>
      </c>
      <c r="C520" s="102"/>
      <c r="D520" s="5"/>
      <c r="E520" s="5"/>
      <c r="F520" s="6"/>
      <c r="G520" s="7">
        <v>0</v>
      </c>
      <c r="H520" s="7">
        <v>0</v>
      </c>
      <c r="I520" s="51">
        <v>0</v>
      </c>
      <c r="J520" s="52">
        <f t="shared" si="7"/>
        <v>0</v>
      </c>
    </row>
    <row r="521" spans="1:10" ht="15" hidden="1" customHeight="1" x14ac:dyDescent="0.25">
      <c r="A521" s="18"/>
      <c r="B521" s="101" t="s">
        <v>76</v>
      </c>
      <c r="C521" s="102"/>
      <c r="D521" s="5"/>
      <c r="E521" s="5"/>
      <c r="F521" s="6"/>
      <c r="G521" s="7">
        <v>0</v>
      </c>
      <c r="H521" s="7">
        <v>0</v>
      </c>
      <c r="I521" s="51">
        <v>0</v>
      </c>
      <c r="J521" s="52">
        <f t="shared" si="7"/>
        <v>0</v>
      </c>
    </row>
    <row r="522" spans="1:10" ht="15" hidden="1" customHeight="1" x14ac:dyDescent="0.25">
      <c r="A522" s="18"/>
      <c r="B522" s="101" t="s">
        <v>76</v>
      </c>
      <c r="C522" s="102"/>
      <c r="D522" s="5"/>
      <c r="E522" s="5"/>
      <c r="F522" s="6"/>
      <c r="G522" s="7">
        <v>0</v>
      </c>
      <c r="H522" s="7">
        <v>0</v>
      </c>
      <c r="I522" s="51">
        <v>0</v>
      </c>
      <c r="J522" s="52">
        <f t="shared" si="7"/>
        <v>0</v>
      </c>
    </row>
    <row r="523" spans="1:10" ht="15" hidden="1" customHeight="1" x14ac:dyDescent="0.25">
      <c r="A523" s="18"/>
      <c r="B523" s="101" t="s">
        <v>76</v>
      </c>
      <c r="C523" s="102"/>
      <c r="D523" s="5"/>
      <c r="E523" s="5"/>
      <c r="F523" s="6"/>
      <c r="G523" s="7">
        <v>0</v>
      </c>
      <c r="H523" s="7">
        <v>0</v>
      </c>
      <c r="I523" s="51">
        <v>0</v>
      </c>
      <c r="J523" s="52">
        <f t="shared" si="7"/>
        <v>0</v>
      </c>
    </row>
    <row r="524" spans="1:10" ht="15" hidden="1" customHeight="1" x14ac:dyDescent="0.25">
      <c r="A524" s="18"/>
      <c r="B524" s="101" t="s">
        <v>76</v>
      </c>
      <c r="C524" s="102"/>
      <c r="D524" s="5"/>
      <c r="E524" s="5"/>
      <c r="F524" s="6"/>
      <c r="G524" s="7">
        <v>0</v>
      </c>
      <c r="H524" s="7">
        <v>0</v>
      </c>
      <c r="I524" s="51">
        <v>0</v>
      </c>
      <c r="J524" s="52">
        <f t="shared" si="7"/>
        <v>0</v>
      </c>
    </row>
    <row r="525" spans="1:10" ht="15" hidden="1" customHeight="1" x14ac:dyDescent="0.25">
      <c r="A525" s="18"/>
      <c r="B525" s="101" t="s">
        <v>76</v>
      </c>
      <c r="C525" s="102"/>
      <c r="D525" s="5"/>
      <c r="E525" s="5"/>
      <c r="F525" s="6"/>
      <c r="G525" s="7">
        <v>0</v>
      </c>
      <c r="H525" s="7">
        <v>0</v>
      </c>
      <c r="I525" s="51">
        <v>0</v>
      </c>
      <c r="J525" s="52">
        <f t="shared" si="7"/>
        <v>0</v>
      </c>
    </row>
    <row r="526" spans="1:10" ht="15" hidden="1" customHeight="1" x14ac:dyDescent="0.25">
      <c r="A526" s="18"/>
      <c r="B526" s="101" t="s">
        <v>76</v>
      </c>
      <c r="C526" s="102"/>
      <c r="D526" s="5"/>
      <c r="E526" s="5"/>
      <c r="F526" s="6"/>
      <c r="G526" s="7">
        <v>0</v>
      </c>
      <c r="H526" s="7">
        <v>0</v>
      </c>
      <c r="I526" s="51">
        <v>0</v>
      </c>
      <c r="J526" s="52">
        <f t="shared" si="7"/>
        <v>0</v>
      </c>
    </row>
    <row r="527" spans="1:10" ht="15" hidden="1" customHeight="1" x14ac:dyDescent="0.25">
      <c r="A527" s="18"/>
      <c r="B527" s="101" t="s">
        <v>76</v>
      </c>
      <c r="C527" s="102"/>
      <c r="D527" s="5"/>
      <c r="E527" s="5"/>
      <c r="F527" s="6"/>
      <c r="G527" s="7">
        <v>0</v>
      </c>
      <c r="H527" s="7">
        <v>0</v>
      </c>
      <c r="I527" s="51">
        <v>0</v>
      </c>
      <c r="J527" s="52">
        <f t="shared" si="7"/>
        <v>0</v>
      </c>
    </row>
    <row r="528" spans="1:10" ht="15" hidden="1" customHeight="1" x14ac:dyDescent="0.25">
      <c r="A528" s="18"/>
      <c r="B528" s="101" t="s">
        <v>76</v>
      </c>
      <c r="C528" s="102"/>
      <c r="D528" s="5"/>
      <c r="E528" s="5"/>
      <c r="F528" s="6"/>
      <c r="G528" s="7">
        <v>0</v>
      </c>
      <c r="H528" s="7">
        <v>0</v>
      </c>
      <c r="I528" s="51">
        <v>0</v>
      </c>
      <c r="J528" s="52">
        <f t="shared" si="7"/>
        <v>0</v>
      </c>
    </row>
    <row r="529" spans="1:10" ht="15" hidden="1" customHeight="1" x14ac:dyDescent="0.25">
      <c r="A529" s="18"/>
      <c r="B529" s="101" t="s">
        <v>76</v>
      </c>
      <c r="C529" s="102"/>
      <c r="D529" s="5"/>
      <c r="E529" s="5"/>
      <c r="F529" s="6"/>
      <c r="G529" s="7">
        <v>0</v>
      </c>
      <c r="H529" s="7">
        <v>0</v>
      </c>
      <c r="I529" s="51">
        <v>0</v>
      </c>
      <c r="J529" s="52">
        <f t="shared" si="7"/>
        <v>0</v>
      </c>
    </row>
    <row r="530" spans="1:10" ht="15" hidden="1" customHeight="1" x14ac:dyDescent="0.25">
      <c r="A530" s="18"/>
      <c r="B530" s="101" t="s">
        <v>76</v>
      </c>
      <c r="C530" s="102"/>
      <c r="D530" s="5"/>
      <c r="E530" s="5"/>
      <c r="F530" s="6"/>
      <c r="G530" s="7">
        <v>0</v>
      </c>
      <c r="H530" s="7">
        <v>0</v>
      </c>
      <c r="I530" s="51">
        <v>0</v>
      </c>
      <c r="J530" s="52">
        <f t="shared" si="7"/>
        <v>0</v>
      </c>
    </row>
    <row r="531" spans="1:10" ht="15" hidden="1" customHeight="1" x14ac:dyDescent="0.25">
      <c r="A531" s="18"/>
      <c r="B531" s="101" t="s">
        <v>76</v>
      </c>
      <c r="C531" s="102"/>
      <c r="D531" s="5"/>
      <c r="E531" s="5"/>
      <c r="F531" s="6"/>
      <c r="G531" s="7">
        <v>0</v>
      </c>
      <c r="H531" s="7">
        <v>0</v>
      </c>
      <c r="I531" s="51">
        <v>0</v>
      </c>
      <c r="J531" s="52">
        <f t="shared" si="7"/>
        <v>0</v>
      </c>
    </row>
    <row r="532" spans="1:10" ht="15" hidden="1" customHeight="1" x14ac:dyDescent="0.25">
      <c r="A532" s="18"/>
      <c r="B532" s="101" t="s">
        <v>76</v>
      </c>
      <c r="C532" s="102"/>
      <c r="D532" s="5"/>
      <c r="E532" s="5"/>
      <c r="F532" s="6"/>
      <c r="G532" s="7">
        <v>0</v>
      </c>
      <c r="H532" s="7">
        <v>0</v>
      </c>
      <c r="I532" s="51">
        <v>0</v>
      </c>
      <c r="J532" s="52">
        <f t="shared" si="7"/>
        <v>0</v>
      </c>
    </row>
    <row r="533" spans="1:10" ht="15" hidden="1" customHeight="1" x14ac:dyDescent="0.25">
      <c r="A533" s="18"/>
      <c r="B533" s="101" t="s">
        <v>76</v>
      </c>
      <c r="C533" s="102"/>
      <c r="D533" s="5"/>
      <c r="E533" s="5"/>
      <c r="F533" s="6"/>
      <c r="G533" s="7">
        <v>0</v>
      </c>
      <c r="H533" s="7">
        <v>0</v>
      </c>
      <c r="I533" s="51">
        <v>0</v>
      </c>
      <c r="J533" s="52">
        <f t="shared" si="7"/>
        <v>0</v>
      </c>
    </row>
    <row r="534" spans="1:10" ht="15" hidden="1" customHeight="1" x14ac:dyDescent="0.25">
      <c r="A534" s="18"/>
      <c r="B534" s="101" t="s">
        <v>76</v>
      </c>
      <c r="C534" s="102"/>
      <c r="D534" s="5"/>
      <c r="E534" s="5"/>
      <c r="F534" s="6"/>
      <c r="G534" s="7">
        <v>0</v>
      </c>
      <c r="H534" s="7">
        <v>0</v>
      </c>
      <c r="I534" s="51">
        <v>0</v>
      </c>
      <c r="J534" s="52">
        <f t="shared" si="7"/>
        <v>0</v>
      </c>
    </row>
    <row r="535" spans="1:10" ht="15" hidden="1" customHeight="1" x14ac:dyDescent="0.25">
      <c r="A535" s="18"/>
      <c r="B535" s="101" t="s">
        <v>76</v>
      </c>
      <c r="C535" s="102"/>
      <c r="D535" s="5"/>
      <c r="E535" s="5"/>
      <c r="F535" s="6"/>
      <c r="G535" s="7">
        <v>0</v>
      </c>
      <c r="H535" s="7">
        <v>0</v>
      </c>
      <c r="I535" s="51">
        <v>0</v>
      </c>
      <c r="J535" s="52">
        <f t="shared" ref="J535:J598" si="8">SUM(G535:I535)</f>
        <v>0</v>
      </c>
    </row>
    <row r="536" spans="1:10" ht="15" hidden="1" customHeight="1" x14ac:dyDescent="0.25">
      <c r="A536" s="18"/>
      <c r="B536" s="101" t="s">
        <v>76</v>
      </c>
      <c r="C536" s="102"/>
      <c r="D536" s="5"/>
      <c r="E536" s="5"/>
      <c r="F536" s="6"/>
      <c r="G536" s="7">
        <v>0</v>
      </c>
      <c r="H536" s="7">
        <v>0</v>
      </c>
      <c r="I536" s="51">
        <v>0</v>
      </c>
      <c r="J536" s="52">
        <f t="shared" si="8"/>
        <v>0</v>
      </c>
    </row>
    <row r="537" spans="1:10" ht="15" hidden="1" customHeight="1" x14ac:dyDescent="0.25">
      <c r="A537" s="18"/>
      <c r="B537" s="101" t="s">
        <v>76</v>
      </c>
      <c r="C537" s="102"/>
      <c r="D537" s="5"/>
      <c r="E537" s="5"/>
      <c r="F537" s="6"/>
      <c r="G537" s="7">
        <v>0</v>
      </c>
      <c r="H537" s="7">
        <v>0</v>
      </c>
      <c r="I537" s="51">
        <v>0</v>
      </c>
      <c r="J537" s="52">
        <f t="shared" si="8"/>
        <v>0</v>
      </c>
    </row>
    <row r="538" spans="1:10" ht="15" hidden="1" customHeight="1" x14ac:dyDescent="0.25">
      <c r="A538" s="18"/>
      <c r="B538" s="101" t="s">
        <v>76</v>
      </c>
      <c r="C538" s="102"/>
      <c r="D538" s="5"/>
      <c r="E538" s="5"/>
      <c r="F538" s="6"/>
      <c r="G538" s="7">
        <v>0</v>
      </c>
      <c r="H538" s="7">
        <v>0</v>
      </c>
      <c r="I538" s="51">
        <v>0</v>
      </c>
      <c r="J538" s="52">
        <f t="shared" si="8"/>
        <v>0</v>
      </c>
    </row>
    <row r="539" spans="1:10" ht="15" hidden="1" customHeight="1" x14ac:dyDescent="0.25">
      <c r="A539" s="18"/>
      <c r="B539" s="101" t="s">
        <v>76</v>
      </c>
      <c r="C539" s="102"/>
      <c r="D539" s="5"/>
      <c r="E539" s="5"/>
      <c r="F539" s="6"/>
      <c r="G539" s="7">
        <v>0</v>
      </c>
      <c r="H539" s="7">
        <v>0</v>
      </c>
      <c r="I539" s="51">
        <v>0</v>
      </c>
      <c r="J539" s="52">
        <f t="shared" si="8"/>
        <v>0</v>
      </c>
    </row>
    <row r="540" spans="1:10" ht="15" hidden="1" customHeight="1" x14ac:dyDescent="0.25">
      <c r="A540" s="18"/>
      <c r="B540" s="101" t="s">
        <v>76</v>
      </c>
      <c r="C540" s="102"/>
      <c r="D540" s="5"/>
      <c r="E540" s="5"/>
      <c r="F540" s="6"/>
      <c r="G540" s="7">
        <v>0</v>
      </c>
      <c r="H540" s="7">
        <v>0</v>
      </c>
      <c r="I540" s="51">
        <v>0</v>
      </c>
      <c r="J540" s="52">
        <f t="shared" si="8"/>
        <v>0</v>
      </c>
    </row>
    <row r="541" spans="1:10" ht="15" hidden="1" customHeight="1" x14ac:dyDescent="0.25">
      <c r="A541" s="18"/>
      <c r="B541" s="101" t="s">
        <v>76</v>
      </c>
      <c r="C541" s="102"/>
      <c r="D541" s="5"/>
      <c r="E541" s="5"/>
      <c r="F541" s="6"/>
      <c r="G541" s="7">
        <v>0</v>
      </c>
      <c r="H541" s="7">
        <v>0</v>
      </c>
      <c r="I541" s="51">
        <v>0</v>
      </c>
      <c r="J541" s="52">
        <f t="shared" si="8"/>
        <v>0</v>
      </c>
    </row>
    <row r="542" spans="1:10" ht="15" hidden="1" customHeight="1" x14ac:dyDescent="0.25">
      <c r="A542" s="18"/>
      <c r="B542" s="101" t="s">
        <v>76</v>
      </c>
      <c r="C542" s="102"/>
      <c r="D542" s="5"/>
      <c r="E542" s="5"/>
      <c r="F542" s="6"/>
      <c r="G542" s="7">
        <v>0</v>
      </c>
      <c r="H542" s="7">
        <v>0</v>
      </c>
      <c r="I542" s="51">
        <v>0</v>
      </c>
      <c r="J542" s="52">
        <f t="shared" si="8"/>
        <v>0</v>
      </c>
    </row>
    <row r="543" spans="1:10" ht="15" hidden="1" customHeight="1" x14ac:dyDescent="0.25">
      <c r="A543" s="18"/>
      <c r="B543" s="101" t="s">
        <v>76</v>
      </c>
      <c r="C543" s="102"/>
      <c r="D543" s="5"/>
      <c r="E543" s="5"/>
      <c r="F543" s="6"/>
      <c r="G543" s="7">
        <v>0</v>
      </c>
      <c r="H543" s="7">
        <v>0</v>
      </c>
      <c r="I543" s="51">
        <v>0</v>
      </c>
      <c r="J543" s="52">
        <f t="shared" si="8"/>
        <v>0</v>
      </c>
    </row>
    <row r="544" spans="1:10" ht="15" hidden="1" customHeight="1" x14ac:dyDescent="0.25">
      <c r="A544" s="18"/>
      <c r="B544" s="101" t="s">
        <v>76</v>
      </c>
      <c r="C544" s="102"/>
      <c r="D544" s="5"/>
      <c r="E544" s="5"/>
      <c r="F544" s="6"/>
      <c r="G544" s="7">
        <v>0</v>
      </c>
      <c r="H544" s="7">
        <v>0</v>
      </c>
      <c r="I544" s="51">
        <v>0</v>
      </c>
      <c r="J544" s="52">
        <f t="shared" si="8"/>
        <v>0</v>
      </c>
    </row>
    <row r="545" spans="1:10" ht="15" hidden="1" customHeight="1" x14ac:dyDescent="0.25">
      <c r="A545" s="18"/>
      <c r="B545" s="101" t="s">
        <v>76</v>
      </c>
      <c r="C545" s="102"/>
      <c r="D545" s="5"/>
      <c r="E545" s="5"/>
      <c r="F545" s="6"/>
      <c r="G545" s="7">
        <v>0</v>
      </c>
      <c r="H545" s="7">
        <v>0</v>
      </c>
      <c r="I545" s="51">
        <v>0</v>
      </c>
      <c r="J545" s="52">
        <f t="shared" si="8"/>
        <v>0</v>
      </c>
    </row>
    <row r="546" spans="1:10" ht="15" hidden="1" customHeight="1" x14ac:dyDescent="0.25">
      <c r="A546" s="18"/>
      <c r="B546" s="101" t="s">
        <v>76</v>
      </c>
      <c r="C546" s="102"/>
      <c r="D546" s="5"/>
      <c r="E546" s="5"/>
      <c r="F546" s="6"/>
      <c r="G546" s="7">
        <v>0</v>
      </c>
      <c r="H546" s="7">
        <v>0</v>
      </c>
      <c r="I546" s="51">
        <v>0</v>
      </c>
      <c r="J546" s="52">
        <f t="shared" si="8"/>
        <v>0</v>
      </c>
    </row>
    <row r="547" spans="1:10" ht="15" hidden="1" customHeight="1" x14ac:dyDescent="0.25">
      <c r="A547" s="18"/>
      <c r="B547" s="101" t="s">
        <v>76</v>
      </c>
      <c r="C547" s="102"/>
      <c r="D547" s="5"/>
      <c r="E547" s="5"/>
      <c r="F547" s="6"/>
      <c r="G547" s="7">
        <v>0</v>
      </c>
      <c r="H547" s="7">
        <v>0</v>
      </c>
      <c r="I547" s="51">
        <v>0</v>
      </c>
      <c r="J547" s="52">
        <f t="shared" si="8"/>
        <v>0</v>
      </c>
    </row>
    <row r="548" spans="1:10" ht="15" hidden="1" customHeight="1" x14ac:dyDescent="0.25">
      <c r="A548" s="18"/>
      <c r="B548" s="101" t="s">
        <v>76</v>
      </c>
      <c r="C548" s="102"/>
      <c r="D548" s="5"/>
      <c r="E548" s="5"/>
      <c r="F548" s="6"/>
      <c r="G548" s="7">
        <v>0</v>
      </c>
      <c r="H548" s="7">
        <v>0</v>
      </c>
      <c r="I548" s="51">
        <v>0</v>
      </c>
      <c r="J548" s="52">
        <f t="shared" si="8"/>
        <v>0</v>
      </c>
    </row>
    <row r="549" spans="1:10" ht="15" hidden="1" customHeight="1" x14ac:dyDescent="0.25">
      <c r="A549" s="18"/>
      <c r="B549" s="101" t="s">
        <v>76</v>
      </c>
      <c r="C549" s="102"/>
      <c r="D549" s="5"/>
      <c r="E549" s="5"/>
      <c r="F549" s="6"/>
      <c r="G549" s="7">
        <v>0</v>
      </c>
      <c r="H549" s="7">
        <v>0</v>
      </c>
      <c r="I549" s="51">
        <v>0</v>
      </c>
      <c r="J549" s="52">
        <f t="shared" si="8"/>
        <v>0</v>
      </c>
    </row>
    <row r="550" spans="1:10" ht="15" hidden="1" customHeight="1" x14ac:dyDescent="0.25">
      <c r="A550" s="18"/>
      <c r="B550" s="101" t="s">
        <v>76</v>
      </c>
      <c r="C550" s="102"/>
      <c r="D550" s="5"/>
      <c r="E550" s="5"/>
      <c r="F550" s="6"/>
      <c r="G550" s="7">
        <v>0</v>
      </c>
      <c r="H550" s="7">
        <v>0</v>
      </c>
      <c r="I550" s="51">
        <v>0</v>
      </c>
      <c r="J550" s="52">
        <f t="shared" si="8"/>
        <v>0</v>
      </c>
    </row>
    <row r="551" spans="1:10" ht="15" hidden="1" customHeight="1" x14ac:dyDescent="0.25">
      <c r="A551" s="18"/>
      <c r="B551" s="101" t="s">
        <v>76</v>
      </c>
      <c r="C551" s="102"/>
      <c r="D551" s="5"/>
      <c r="E551" s="5"/>
      <c r="F551" s="6"/>
      <c r="G551" s="7">
        <v>0</v>
      </c>
      <c r="H551" s="7">
        <v>0</v>
      </c>
      <c r="I551" s="51">
        <v>0</v>
      </c>
      <c r="J551" s="52">
        <f t="shared" si="8"/>
        <v>0</v>
      </c>
    </row>
    <row r="552" spans="1:10" ht="15" hidden="1" customHeight="1" x14ac:dyDescent="0.25">
      <c r="A552" s="18"/>
      <c r="B552" s="101" t="s">
        <v>76</v>
      </c>
      <c r="C552" s="102"/>
      <c r="D552" s="5"/>
      <c r="E552" s="5"/>
      <c r="F552" s="6"/>
      <c r="G552" s="7">
        <v>0</v>
      </c>
      <c r="H552" s="7">
        <v>0</v>
      </c>
      <c r="I552" s="51">
        <v>0</v>
      </c>
      <c r="J552" s="52">
        <f t="shared" si="8"/>
        <v>0</v>
      </c>
    </row>
    <row r="553" spans="1:10" ht="15" hidden="1" customHeight="1" x14ac:dyDescent="0.25">
      <c r="A553" s="18"/>
      <c r="B553" s="101" t="s">
        <v>76</v>
      </c>
      <c r="C553" s="102"/>
      <c r="D553" s="5"/>
      <c r="E553" s="5"/>
      <c r="F553" s="6"/>
      <c r="G553" s="7">
        <v>0</v>
      </c>
      <c r="H553" s="7">
        <v>0</v>
      </c>
      <c r="I553" s="51">
        <v>0</v>
      </c>
      <c r="J553" s="52">
        <f t="shared" si="8"/>
        <v>0</v>
      </c>
    </row>
    <row r="554" spans="1:10" ht="15" hidden="1" customHeight="1" x14ac:dyDescent="0.25">
      <c r="A554" s="18"/>
      <c r="B554" s="101" t="s">
        <v>76</v>
      </c>
      <c r="C554" s="102"/>
      <c r="D554" s="5"/>
      <c r="E554" s="5"/>
      <c r="F554" s="6"/>
      <c r="G554" s="7">
        <v>0</v>
      </c>
      <c r="H554" s="7">
        <v>0</v>
      </c>
      <c r="I554" s="51">
        <v>0</v>
      </c>
      <c r="J554" s="52">
        <f t="shared" si="8"/>
        <v>0</v>
      </c>
    </row>
    <row r="555" spans="1:10" ht="15" hidden="1" customHeight="1" x14ac:dyDescent="0.25">
      <c r="A555" s="18"/>
      <c r="B555" s="101" t="s">
        <v>76</v>
      </c>
      <c r="C555" s="102"/>
      <c r="D555" s="5"/>
      <c r="E555" s="5"/>
      <c r="F555" s="6"/>
      <c r="G555" s="7">
        <v>0</v>
      </c>
      <c r="H555" s="7">
        <v>0</v>
      </c>
      <c r="I555" s="51">
        <v>0</v>
      </c>
      <c r="J555" s="52">
        <f t="shared" si="8"/>
        <v>0</v>
      </c>
    </row>
    <row r="556" spans="1:10" ht="15" hidden="1" customHeight="1" x14ac:dyDescent="0.25">
      <c r="A556" s="18"/>
      <c r="B556" s="101" t="s">
        <v>76</v>
      </c>
      <c r="C556" s="102"/>
      <c r="D556" s="5"/>
      <c r="E556" s="5"/>
      <c r="F556" s="6"/>
      <c r="G556" s="7">
        <v>0</v>
      </c>
      <c r="H556" s="7">
        <v>0</v>
      </c>
      <c r="I556" s="51">
        <v>0</v>
      </c>
      <c r="J556" s="52">
        <f t="shared" si="8"/>
        <v>0</v>
      </c>
    </row>
    <row r="557" spans="1:10" ht="15" hidden="1" customHeight="1" x14ac:dyDescent="0.25">
      <c r="A557" s="18"/>
      <c r="B557" s="101" t="s">
        <v>76</v>
      </c>
      <c r="C557" s="102"/>
      <c r="D557" s="5"/>
      <c r="E557" s="5"/>
      <c r="F557" s="6"/>
      <c r="G557" s="7">
        <v>0</v>
      </c>
      <c r="H557" s="7">
        <v>0</v>
      </c>
      <c r="I557" s="51">
        <v>0</v>
      </c>
      <c r="J557" s="52">
        <f t="shared" si="8"/>
        <v>0</v>
      </c>
    </row>
    <row r="558" spans="1:10" ht="15" hidden="1" customHeight="1" x14ac:dyDescent="0.25">
      <c r="A558" s="18"/>
      <c r="B558" s="101" t="s">
        <v>76</v>
      </c>
      <c r="C558" s="102"/>
      <c r="D558" s="5"/>
      <c r="E558" s="5"/>
      <c r="F558" s="6"/>
      <c r="G558" s="7">
        <v>0</v>
      </c>
      <c r="H558" s="7">
        <v>0</v>
      </c>
      <c r="I558" s="51">
        <v>0</v>
      </c>
      <c r="J558" s="52">
        <f t="shared" si="8"/>
        <v>0</v>
      </c>
    </row>
    <row r="559" spans="1:10" ht="15" hidden="1" customHeight="1" x14ac:dyDescent="0.25">
      <c r="A559" s="18"/>
      <c r="B559" s="101" t="s">
        <v>76</v>
      </c>
      <c r="C559" s="102"/>
      <c r="D559" s="5"/>
      <c r="E559" s="5"/>
      <c r="F559" s="6"/>
      <c r="G559" s="7">
        <v>0</v>
      </c>
      <c r="H559" s="7">
        <v>0</v>
      </c>
      <c r="I559" s="51">
        <v>0</v>
      </c>
      <c r="J559" s="52">
        <f t="shared" si="8"/>
        <v>0</v>
      </c>
    </row>
    <row r="560" spans="1:10" ht="15" hidden="1" customHeight="1" x14ac:dyDescent="0.25">
      <c r="A560" s="18"/>
      <c r="B560" s="101" t="s">
        <v>76</v>
      </c>
      <c r="C560" s="102"/>
      <c r="D560" s="5"/>
      <c r="E560" s="5"/>
      <c r="F560" s="6"/>
      <c r="G560" s="7">
        <v>0</v>
      </c>
      <c r="H560" s="7">
        <v>0</v>
      </c>
      <c r="I560" s="51">
        <v>0</v>
      </c>
      <c r="J560" s="52">
        <f t="shared" si="8"/>
        <v>0</v>
      </c>
    </row>
    <row r="561" spans="1:10" ht="15" hidden="1" customHeight="1" x14ac:dyDescent="0.25">
      <c r="A561" s="18"/>
      <c r="B561" s="101" t="s">
        <v>76</v>
      </c>
      <c r="C561" s="102"/>
      <c r="D561" s="5"/>
      <c r="E561" s="5"/>
      <c r="F561" s="6"/>
      <c r="G561" s="7">
        <v>0</v>
      </c>
      <c r="H561" s="7">
        <v>0</v>
      </c>
      <c r="I561" s="51">
        <v>0</v>
      </c>
      <c r="J561" s="52">
        <f t="shared" si="8"/>
        <v>0</v>
      </c>
    </row>
    <row r="562" spans="1:10" ht="15" hidden="1" customHeight="1" x14ac:dyDescent="0.25">
      <c r="A562" s="18"/>
      <c r="B562" s="101" t="s">
        <v>76</v>
      </c>
      <c r="C562" s="102"/>
      <c r="D562" s="5"/>
      <c r="E562" s="5"/>
      <c r="F562" s="6"/>
      <c r="G562" s="7">
        <v>0</v>
      </c>
      <c r="H562" s="7">
        <v>0</v>
      </c>
      <c r="I562" s="51">
        <v>0</v>
      </c>
      <c r="J562" s="52">
        <f t="shared" si="8"/>
        <v>0</v>
      </c>
    </row>
    <row r="563" spans="1:10" ht="15" hidden="1" customHeight="1" x14ac:dyDescent="0.25">
      <c r="A563" s="18"/>
      <c r="B563" s="101" t="s">
        <v>76</v>
      </c>
      <c r="C563" s="102"/>
      <c r="D563" s="5"/>
      <c r="E563" s="5"/>
      <c r="F563" s="6"/>
      <c r="G563" s="7">
        <v>0</v>
      </c>
      <c r="H563" s="7">
        <v>0</v>
      </c>
      <c r="I563" s="51">
        <v>0</v>
      </c>
      <c r="J563" s="52">
        <f t="shared" si="8"/>
        <v>0</v>
      </c>
    </row>
    <row r="564" spans="1:10" ht="15" hidden="1" customHeight="1" x14ac:dyDescent="0.25">
      <c r="A564" s="18"/>
      <c r="B564" s="101" t="s">
        <v>76</v>
      </c>
      <c r="C564" s="102"/>
      <c r="D564" s="5"/>
      <c r="E564" s="5"/>
      <c r="F564" s="6"/>
      <c r="G564" s="7">
        <v>0</v>
      </c>
      <c r="H564" s="7">
        <v>0</v>
      </c>
      <c r="I564" s="51">
        <v>0</v>
      </c>
      <c r="J564" s="52">
        <f t="shared" si="8"/>
        <v>0</v>
      </c>
    </row>
    <row r="565" spans="1:10" ht="15" hidden="1" customHeight="1" x14ac:dyDescent="0.25">
      <c r="A565" s="18"/>
      <c r="B565" s="101" t="s">
        <v>76</v>
      </c>
      <c r="C565" s="102"/>
      <c r="D565" s="5"/>
      <c r="E565" s="5"/>
      <c r="F565" s="6"/>
      <c r="G565" s="7">
        <v>0</v>
      </c>
      <c r="H565" s="7">
        <v>0</v>
      </c>
      <c r="I565" s="51">
        <v>0</v>
      </c>
      <c r="J565" s="52">
        <f t="shared" si="8"/>
        <v>0</v>
      </c>
    </row>
    <row r="566" spans="1:10" ht="15" hidden="1" customHeight="1" x14ac:dyDescent="0.25">
      <c r="A566" s="18"/>
      <c r="B566" s="101" t="s">
        <v>76</v>
      </c>
      <c r="C566" s="102"/>
      <c r="D566" s="5"/>
      <c r="E566" s="5"/>
      <c r="F566" s="6"/>
      <c r="G566" s="7">
        <v>0</v>
      </c>
      <c r="H566" s="7">
        <v>0</v>
      </c>
      <c r="I566" s="51">
        <v>0</v>
      </c>
      <c r="J566" s="52">
        <f t="shared" si="8"/>
        <v>0</v>
      </c>
    </row>
    <row r="567" spans="1:10" ht="15" hidden="1" customHeight="1" x14ac:dyDescent="0.25">
      <c r="A567" s="18"/>
      <c r="B567" s="101" t="s">
        <v>76</v>
      </c>
      <c r="C567" s="102"/>
      <c r="D567" s="5"/>
      <c r="E567" s="5"/>
      <c r="F567" s="6"/>
      <c r="G567" s="7">
        <v>0</v>
      </c>
      <c r="H567" s="7">
        <v>0</v>
      </c>
      <c r="I567" s="51">
        <v>0</v>
      </c>
      <c r="J567" s="52">
        <f t="shared" si="8"/>
        <v>0</v>
      </c>
    </row>
    <row r="568" spans="1:10" ht="15" hidden="1" customHeight="1" x14ac:dyDescent="0.25">
      <c r="A568" s="18"/>
      <c r="B568" s="101" t="s">
        <v>76</v>
      </c>
      <c r="C568" s="102"/>
      <c r="D568" s="5"/>
      <c r="E568" s="5"/>
      <c r="F568" s="6"/>
      <c r="G568" s="7">
        <v>0</v>
      </c>
      <c r="H568" s="7">
        <v>0</v>
      </c>
      <c r="I568" s="51">
        <v>0</v>
      </c>
      <c r="J568" s="52">
        <f t="shared" si="8"/>
        <v>0</v>
      </c>
    </row>
    <row r="569" spans="1:10" ht="15" hidden="1" customHeight="1" x14ac:dyDescent="0.25">
      <c r="A569" s="18"/>
      <c r="B569" s="101" t="s">
        <v>76</v>
      </c>
      <c r="C569" s="102"/>
      <c r="D569" s="5"/>
      <c r="E569" s="5"/>
      <c r="F569" s="6"/>
      <c r="G569" s="7">
        <v>0</v>
      </c>
      <c r="H569" s="7">
        <v>0</v>
      </c>
      <c r="I569" s="51">
        <v>0</v>
      </c>
      <c r="J569" s="52">
        <f t="shared" si="8"/>
        <v>0</v>
      </c>
    </row>
    <row r="570" spans="1:10" ht="15" hidden="1" customHeight="1" x14ac:dyDescent="0.25">
      <c r="A570" s="18"/>
      <c r="B570" s="101" t="s">
        <v>76</v>
      </c>
      <c r="C570" s="102"/>
      <c r="D570" s="5"/>
      <c r="E570" s="5"/>
      <c r="F570" s="6"/>
      <c r="G570" s="7">
        <v>0</v>
      </c>
      <c r="H570" s="7">
        <v>0</v>
      </c>
      <c r="I570" s="51">
        <v>0</v>
      </c>
      <c r="J570" s="52">
        <f t="shared" si="8"/>
        <v>0</v>
      </c>
    </row>
    <row r="571" spans="1:10" ht="15" hidden="1" customHeight="1" x14ac:dyDescent="0.25">
      <c r="A571" s="18"/>
      <c r="B571" s="101" t="s">
        <v>76</v>
      </c>
      <c r="C571" s="102"/>
      <c r="D571" s="5"/>
      <c r="E571" s="5"/>
      <c r="F571" s="6"/>
      <c r="G571" s="7">
        <v>0</v>
      </c>
      <c r="H571" s="7">
        <v>0</v>
      </c>
      <c r="I571" s="51">
        <v>0</v>
      </c>
      <c r="J571" s="52">
        <f t="shared" si="8"/>
        <v>0</v>
      </c>
    </row>
    <row r="572" spans="1:10" ht="15" hidden="1" customHeight="1" x14ac:dyDescent="0.25">
      <c r="A572" s="18"/>
      <c r="B572" s="101" t="s">
        <v>76</v>
      </c>
      <c r="C572" s="102"/>
      <c r="D572" s="5"/>
      <c r="E572" s="5"/>
      <c r="F572" s="6"/>
      <c r="G572" s="7">
        <v>0</v>
      </c>
      <c r="H572" s="7">
        <v>0</v>
      </c>
      <c r="I572" s="51">
        <v>0</v>
      </c>
      <c r="J572" s="52">
        <f t="shared" si="8"/>
        <v>0</v>
      </c>
    </row>
    <row r="573" spans="1:10" ht="15" hidden="1" customHeight="1" x14ac:dyDescent="0.25">
      <c r="A573" s="18"/>
      <c r="B573" s="101" t="s">
        <v>76</v>
      </c>
      <c r="C573" s="102"/>
      <c r="D573" s="5"/>
      <c r="E573" s="5"/>
      <c r="F573" s="6"/>
      <c r="G573" s="7">
        <v>0</v>
      </c>
      <c r="H573" s="7">
        <v>0</v>
      </c>
      <c r="I573" s="51">
        <v>0</v>
      </c>
      <c r="J573" s="52">
        <f t="shared" si="8"/>
        <v>0</v>
      </c>
    </row>
    <row r="574" spans="1:10" ht="15" hidden="1" customHeight="1" x14ac:dyDescent="0.25">
      <c r="A574" s="18"/>
      <c r="B574" s="101" t="s">
        <v>76</v>
      </c>
      <c r="C574" s="102"/>
      <c r="D574" s="5"/>
      <c r="E574" s="5"/>
      <c r="F574" s="6"/>
      <c r="G574" s="7">
        <v>0</v>
      </c>
      <c r="H574" s="7">
        <v>0</v>
      </c>
      <c r="I574" s="51">
        <v>0</v>
      </c>
      <c r="J574" s="52">
        <f t="shared" si="8"/>
        <v>0</v>
      </c>
    </row>
    <row r="575" spans="1:10" ht="15" hidden="1" customHeight="1" x14ac:dyDescent="0.25">
      <c r="A575" s="18"/>
      <c r="B575" s="101" t="s">
        <v>76</v>
      </c>
      <c r="C575" s="102"/>
      <c r="D575" s="5"/>
      <c r="E575" s="5"/>
      <c r="F575" s="6"/>
      <c r="G575" s="7">
        <v>0</v>
      </c>
      <c r="H575" s="7">
        <v>0</v>
      </c>
      <c r="I575" s="51">
        <v>0</v>
      </c>
      <c r="J575" s="52">
        <f t="shared" si="8"/>
        <v>0</v>
      </c>
    </row>
    <row r="576" spans="1:10" ht="15" hidden="1" customHeight="1" x14ac:dyDescent="0.25">
      <c r="A576" s="18"/>
      <c r="B576" s="101" t="s">
        <v>76</v>
      </c>
      <c r="C576" s="102"/>
      <c r="D576" s="5"/>
      <c r="E576" s="5"/>
      <c r="F576" s="6"/>
      <c r="G576" s="7">
        <v>0</v>
      </c>
      <c r="H576" s="7">
        <v>0</v>
      </c>
      <c r="I576" s="51">
        <v>0</v>
      </c>
      <c r="J576" s="52">
        <f t="shared" si="8"/>
        <v>0</v>
      </c>
    </row>
    <row r="577" spans="1:10" ht="15" hidden="1" customHeight="1" x14ac:dyDescent="0.25">
      <c r="A577" s="18"/>
      <c r="B577" s="101" t="s">
        <v>76</v>
      </c>
      <c r="C577" s="102"/>
      <c r="D577" s="5"/>
      <c r="E577" s="5"/>
      <c r="F577" s="6"/>
      <c r="G577" s="7">
        <v>0</v>
      </c>
      <c r="H577" s="7">
        <v>0</v>
      </c>
      <c r="I577" s="51">
        <v>0</v>
      </c>
      <c r="J577" s="52">
        <f t="shared" si="8"/>
        <v>0</v>
      </c>
    </row>
    <row r="578" spans="1:10" ht="15" hidden="1" customHeight="1" x14ac:dyDescent="0.25">
      <c r="A578" s="18"/>
      <c r="B578" s="101" t="s">
        <v>76</v>
      </c>
      <c r="C578" s="102"/>
      <c r="D578" s="5"/>
      <c r="E578" s="5"/>
      <c r="F578" s="6"/>
      <c r="G578" s="7">
        <v>0</v>
      </c>
      <c r="H578" s="7">
        <v>0</v>
      </c>
      <c r="I578" s="51">
        <v>0</v>
      </c>
      <c r="J578" s="52">
        <f t="shared" si="8"/>
        <v>0</v>
      </c>
    </row>
    <row r="579" spans="1:10" ht="15" hidden="1" customHeight="1" x14ac:dyDescent="0.25">
      <c r="A579" s="18"/>
      <c r="B579" s="101" t="s">
        <v>76</v>
      </c>
      <c r="C579" s="102"/>
      <c r="D579" s="5"/>
      <c r="E579" s="5"/>
      <c r="F579" s="6"/>
      <c r="G579" s="7">
        <v>0</v>
      </c>
      <c r="H579" s="7">
        <v>0</v>
      </c>
      <c r="I579" s="51">
        <v>0</v>
      </c>
      <c r="J579" s="52">
        <f t="shared" si="8"/>
        <v>0</v>
      </c>
    </row>
    <row r="580" spans="1:10" ht="15" hidden="1" customHeight="1" x14ac:dyDescent="0.25">
      <c r="A580" s="18"/>
      <c r="B580" s="101" t="s">
        <v>76</v>
      </c>
      <c r="C580" s="102"/>
      <c r="D580" s="5"/>
      <c r="E580" s="5"/>
      <c r="F580" s="6"/>
      <c r="G580" s="7">
        <v>0</v>
      </c>
      <c r="H580" s="7">
        <v>0</v>
      </c>
      <c r="I580" s="51">
        <v>0</v>
      </c>
      <c r="J580" s="52">
        <f t="shared" si="8"/>
        <v>0</v>
      </c>
    </row>
    <row r="581" spans="1:10" ht="15" hidden="1" customHeight="1" x14ac:dyDescent="0.25">
      <c r="A581" s="18"/>
      <c r="B581" s="101" t="s">
        <v>76</v>
      </c>
      <c r="C581" s="102"/>
      <c r="D581" s="5"/>
      <c r="E581" s="5"/>
      <c r="F581" s="6"/>
      <c r="G581" s="7">
        <v>0</v>
      </c>
      <c r="H581" s="7">
        <v>0</v>
      </c>
      <c r="I581" s="51">
        <v>0</v>
      </c>
      <c r="J581" s="52">
        <f t="shared" si="8"/>
        <v>0</v>
      </c>
    </row>
    <row r="582" spans="1:10" ht="15" hidden="1" customHeight="1" x14ac:dyDescent="0.25">
      <c r="A582" s="18"/>
      <c r="B582" s="101" t="s">
        <v>76</v>
      </c>
      <c r="C582" s="102"/>
      <c r="D582" s="5"/>
      <c r="E582" s="5"/>
      <c r="F582" s="6"/>
      <c r="G582" s="7">
        <v>0</v>
      </c>
      <c r="H582" s="7">
        <v>0</v>
      </c>
      <c r="I582" s="51">
        <v>0</v>
      </c>
      <c r="J582" s="52">
        <f t="shared" si="8"/>
        <v>0</v>
      </c>
    </row>
    <row r="583" spans="1:10" ht="15" hidden="1" customHeight="1" x14ac:dyDescent="0.25">
      <c r="A583" s="18"/>
      <c r="B583" s="101" t="s">
        <v>76</v>
      </c>
      <c r="C583" s="102"/>
      <c r="D583" s="5"/>
      <c r="E583" s="5"/>
      <c r="F583" s="6"/>
      <c r="G583" s="7">
        <v>0</v>
      </c>
      <c r="H583" s="7">
        <v>0</v>
      </c>
      <c r="I583" s="51">
        <v>0</v>
      </c>
      <c r="J583" s="52">
        <f t="shared" si="8"/>
        <v>0</v>
      </c>
    </row>
    <row r="584" spans="1:10" ht="15" hidden="1" customHeight="1" x14ac:dyDescent="0.25">
      <c r="A584" s="18"/>
      <c r="B584" s="101" t="s">
        <v>76</v>
      </c>
      <c r="C584" s="102"/>
      <c r="D584" s="5"/>
      <c r="E584" s="5"/>
      <c r="F584" s="6"/>
      <c r="G584" s="7">
        <v>0</v>
      </c>
      <c r="H584" s="7">
        <v>0</v>
      </c>
      <c r="I584" s="51">
        <v>0</v>
      </c>
      <c r="J584" s="52">
        <f t="shared" si="8"/>
        <v>0</v>
      </c>
    </row>
    <row r="585" spans="1:10" ht="15" hidden="1" customHeight="1" x14ac:dyDescent="0.25">
      <c r="A585" s="18"/>
      <c r="B585" s="101" t="s">
        <v>76</v>
      </c>
      <c r="C585" s="102"/>
      <c r="D585" s="5"/>
      <c r="E585" s="5"/>
      <c r="F585" s="6"/>
      <c r="G585" s="7">
        <v>0</v>
      </c>
      <c r="H585" s="7">
        <v>0</v>
      </c>
      <c r="I585" s="51">
        <v>0</v>
      </c>
      <c r="J585" s="52">
        <f t="shared" si="8"/>
        <v>0</v>
      </c>
    </row>
    <row r="586" spans="1:10" ht="15" hidden="1" customHeight="1" x14ac:dyDescent="0.25">
      <c r="A586" s="18"/>
      <c r="B586" s="101" t="s">
        <v>76</v>
      </c>
      <c r="C586" s="102"/>
      <c r="D586" s="5"/>
      <c r="E586" s="5"/>
      <c r="F586" s="6"/>
      <c r="G586" s="7">
        <v>0</v>
      </c>
      <c r="H586" s="7">
        <v>0</v>
      </c>
      <c r="I586" s="51">
        <v>0</v>
      </c>
      <c r="J586" s="52">
        <f t="shared" si="8"/>
        <v>0</v>
      </c>
    </row>
    <row r="587" spans="1:10" ht="15" hidden="1" customHeight="1" x14ac:dyDescent="0.25">
      <c r="A587" s="18"/>
      <c r="B587" s="101" t="s">
        <v>76</v>
      </c>
      <c r="C587" s="102"/>
      <c r="D587" s="5"/>
      <c r="E587" s="5"/>
      <c r="F587" s="6"/>
      <c r="G587" s="7">
        <v>0</v>
      </c>
      <c r="H587" s="7">
        <v>0</v>
      </c>
      <c r="I587" s="51">
        <v>0</v>
      </c>
      <c r="J587" s="52">
        <f t="shared" si="8"/>
        <v>0</v>
      </c>
    </row>
    <row r="588" spans="1:10" ht="15" hidden="1" customHeight="1" x14ac:dyDescent="0.25">
      <c r="A588" s="18"/>
      <c r="B588" s="101" t="s">
        <v>76</v>
      </c>
      <c r="C588" s="102"/>
      <c r="D588" s="5"/>
      <c r="E588" s="5"/>
      <c r="F588" s="6"/>
      <c r="G588" s="7">
        <v>0</v>
      </c>
      <c r="H588" s="7">
        <v>0</v>
      </c>
      <c r="I588" s="51">
        <v>0</v>
      </c>
      <c r="J588" s="52">
        <f t="shared" si="8"/>
        <v>0</v>
      </c>
    </row>
    <row r="589" spans="1:10" ht="15" hidden="1" customHeight="1" x14ac:dyDescent="0.25">
      <c r="A589" s="18"/>
      <c r="B589" s="101" t="s">
        <v>76</v>
      </c>
      <c r="C589" s="102"/>
      <c r="D589" s="5"/>
      <c r="E589" s="5"/>
      <c r="F589" s="6"/>
      <c r="G589" s="7">
        <v>0</v>
      </c>
      <c r="H589" s="7">
        <v>0</v>
      </c>
      <c r="I589" s="51">
        <v>0</v>
      </c>
      <c r="J589" s="52">
        <f t="shared" si="8"/>
        <v>0</v>
      </c>
    </row>
    <row r="590" spans="1:10" ht="15" hidden="1" customHeight="1" x14ac:dyDescent="0.25">
      <c r="A590" s="18"/>
      <c r="B590" s="101" t="s">
        <v>76</v>
      </c>
      <c r="C590" s="102"/>
      <c r="D590" s="5"/>
      <c r="E590" s="5"/>
      <c r="F590" s="6"/>
      <c r="G590" s="7">
        <v>0</v>
      </c>
      <c r="H590" s="7">
        <v>0</v>
      </c>
      <c r="I590" s="51">
        <v>0</v>
      </c>
      <c r="J590" s="52">
        <f t="shared" si="8"/>
        <v>0</v>
      </c>
    </row>
    <row r="591" spans="1:10" ht="15" hidden="1" customHeight="1" x14ac:dyDescent="0.25">
      <c r="A591" s="18"/>
      <c r="B591" s="101" t="s">
        <v>76</v>
      </c>
      <c r="C591" s="102"/>
      <c r="D591" s="5"/>
      <c r="E591" s="5"/>
      <c r="F591" s="6"/>
      <c r="G591" s="7">
        <v>0</v>
      </c>
      <c r="H591" s="7">
        <v>0</v>
      </c>
      <c r="I591" s="51">
        <v>0</v>
      </c>
      <c r="J591" s="52">
        <f t="shared" si="8"/>
        <v>0</v>
      </c>
    </row>
    <row r="592" spans="1:10" ht="15" hidden="1" customHeight="1" x14ac:dyDescent="0.25">
      <c r="A592" s="18"/>
      <c r="B592" s="101" t="s">
        <v>76</v>
      </c>
      <c r="C592" s="102"/>
      <c r="D592" s="5"/>
      <c r="E592" s="5"/>
      <c r="F592" s="6"/>
      <c r="G592" s="7">
        <v>0</v>
      </c>
      <c r="H592" s="7">
        <v>0</v>
      </c>
      <c r="I592" s="51">
        <v>0</v>
      </c>
      <c r="J592" s="52">
        <f t="shared" si="8"/>
        <v>0</v>
      </c>
    </row>
    <row r="593" spans="1:10" ht="15" hidden="1" customHeight="1" x14ac:dyDescent="0.25">
      <c r="A593" s="18"/>
      <c r="B593" s="101" t="s">
        <v>76</v>
      </c>
      <c r="C593" s="102"/>
      <c r="D593" s="5"/>
      <c r="E593" s="5"/>
      <c r="F593" s="6"/>
      <c r="G593" s="7">
        <v>0</v>
      </c>
      <c r="H593" s="7">
        <v>0</v>
      </c>
      <c r="I593" s="51">
        <v>0</v>
      </c>
      <c r="J593" s="52">
        <f t="shared" si="8"/>
        <v>0</v>
      </c>
    </row>
    <row r="594" spans="1:10" ht="15" hidden="1" customHeight="1" x14ac:dyDescent="0.25">
      <c r="A594" s="18"/>
      <c r="B594" s="101" t="s">
        <v>76</v>
      </c>
      <c r="C594" s="102"/>
      <c r="D594" s="5"/>
      <c r="E594" s="5"/>
      <c r="F594" s="6"/>
      <c r="G594" s="7">
        <v>0</v>
      </c>
      <c r="H594" s="7">
        <v>0</v>
      </c>
      <c r="I594" s="51">
        <v>0</v>
      </c>
      <c r="J594" s="52">
        <f t="shared" si="8"/>
        <v>0</v>
      </c>
    </row>
    <row r="595" spans="1:10" ht="15" hidden="1" customHeight="1" x14ac:dyDescent="0.25">
      <c r="A595" s="18"/>
      <c r="B595" s="101" t="s">
        <v>76</v>
      </c>
      <c r="C595" s="102"/>
      <c r="D595" s="5"/>
      <c r="E595" s="5"/>
      <c r="F595" s="6"/>
      <c r="G595" s="7">
        <v>0</v>
      </c>
      <c r="H595" s="7">
        <v>0</v>
      </c>
      <c r="I595" s="51">
        <v>0</v>
      </c>
      <c r="J595" s="52">
        <f t="shared" si="8"/>
        <v>0</v>
      </c>
    </row>
    <row r="596" spans="1:10" ht="15" hidden="1" customHeight="1" x14ac:dyDescent="0.25">
      <c r="A596" s="18"/>
      <c r="B596" s="101" t="s">
        <v>76</v>
      </c>
      <c r="C596" s="102"/>
      <c r="D596" s="5"/>
      <c r="E596" s="5"/>
      <c r="F596" s="6"/>
      <c r="G596" s="7">
        <v>0</v>
      </c>
      <c r="H596" s="7">
        <v>0</v>
      </c>
      <c r="I596" s="51">
        <v>0</v>
      </c>
      <c r="J596" s="52">
        <f t="shared" si="8"/>
        <v>0</v>
      </c>
    </row>
    <row r="597" spans="1:10" ht="15" hidden="1" customHeight="1" x14ac:dyDescent="0.25">
      <c r="A597" s="18"/>
      <c r="B597" s="101" t="s">
        <v>76</v>
      </c>
      <c r="C597" s="102"/>
      <c r="D597" s="5"/>
      <c r="E597" s="5"/>
      <c r="F597" s="6"/>
      <c r="G597" s="7">
        <v>0</v>
      </c>
      <c r="H597" s="7">
        <v>0</v>
      </c>
      <c r="I597" s="51">
        <v>0</v>
      </c>
      <c r="J597" s="52">
        <f t="shared" si="8"/>
        <v>0</v>
      </c>
    </row>
    <row r="598" spans="1:10" ht="15" hidden="1" customHeight="1" x14ac:dyDescent="0.25">
      <c r="A598" s="18"/>
      <c r="B598" s="101" t="s">
        <v>76</v>
      </c>
      <c r="C598" s="102"/>
      <c r="D598" s="5"/>
      <c r="E598" s="5"/>
      <c r="F598" s="6"/>
      <c r="G598" s="7">
        <v>0</v>
      </c>
      <c r="H598" s="7">
        <v>0</v>
      </c>
      <c r="I598" s="51">
        <v>0</v>
      </c>
      <c r="J598" s="52">
        <f t="shared" si="8"/>
        <v>0</v>
      </c>
    </row>
    <row r="599" spans="1:10" ht="15" hidden="1" customHeight="1" x14ac:dyDescent="0.25">
      <c r="A599" s="18"/>
      <c r="B599" s="101" t="s">
        <v>76</v>
      </c>
      <c r="C599" s="102"/>
      <c r="D599" s="5"/>
      <c r="E599" s="5"/>
      <c r="F599" s="6"/>
      <c r="G599" s="7">
        <v>0</v>
      </c>
      <c r="H599" s="7">
        <v>0</v>
      </c>
      <c r="I599" s="51">
        <v>0</v>
      </c>
      <c r="J599" s="52">
        <f t="shared" ref="J599:J662" si="9">SUM(G599:I599)</f>
        <v>0</v>
      </c>
    </row>
    <row r="600" spans="1:10" ht="15" hidden="1" customHeight="1" x14ac:dyDescent="0.25">
      <c r="A600" s="18"/>
      <c r="B600" s="101" t="s">
        <v>76</v>
      </c>
      <c r="C600" s="102"/>
      <c r="D600" s="5"/>
      <c r="E600" s="5"/>
      <c r="F600" s="6"/>
      <c r="G600" s="7">
        <v>0</v>
      </c>
      <c r="H600" s="7">
        <v>0</v>
      </c>
      <c r="I600" s="51">
        <v>0</v>
      </c>
      <c r="J600" s="52">
        <f t="shared" si="9"/>
        <v>0</v>
      </c>
    </row>
    <row r="601" spans="1:10" ht="15" hidden="1" customHeight="1" x14ac:dyDescent="0.25">
      <c r="A601" s="18"/>
      <c r="B601" s="101" t="s">
        <v>76</v>
      </c>
      <c r="C601" s="102"/>
      <c r="D601" s="5"/>
      <c r="E601" s="5"/>
      <c r="F601" s="6"/>
      <c r="G601" s="7">
        <v>0</v>
      </c>
      <c r="H601" s="7">
        <v>0</v>
      </c>
      <c r="I601" s="51">
        <v>0</v>
      </c>
      <c r="J601" s="52">
        <f t="shared" si="9"/>
        <v>0</v>
      </c>
    </row>
    <row r="602" spans="1:10" ht="15" hidden="1" customHeight="1" x14ac:dyDescent="0.25">
      <c r="A602" s="18"/>
      <c r="B602" s="101" t="s">
        <v>76</v>
      </c>
      <c r="C602" s="102"/>
      <c r="D602" s="5"/>
      <c r="E602" s="5"/>
      <c r="F602" s="6"/>
      <c r="G602" s="7">
        <v>0</v>
      </c>
      <c r="H602" s="7">
        <v>0</v>
      </c>
      <c r="I602" s="51">
        <v>0</v>
      </c>
      <c r="J602" s="52">
        <f t="shared" si="9"/>
        <v>0</v>
      </c>
    </row>
    <row r="603" spans="1:10" ht="15" hidden="1" customHeight="1" x14ac:dyDescent="0.25">
      <c r="A603" s="18"/>
      <c r="B603" s="101" t="s">
        <v>76</v>
      </c>
      <c r="C603" s="102"/>
      <c r="D603" s="5"/>
      <c r="E603" s="5"/>
      <c r="F603" s="6"/>
      <c r="G603" s="7">
        <v>0</v>
      </c>
      <c r="H603" s="7">
        <v>0</v>
      </c>
      <c r="I603" s="51">
        <v>0</v>
      </c>
      <c r="J603" s="52">
        <f t="shared" si="9"/>
        <v>0</v>
      </c>
    </row>
    <row r="604" spans="1:10" ht="15" hidden="1" customHeight="1" x14ac:dyDescent="0.25">
      <c r="A604" s="18"/>
      <c r="B604" s="101" t="s">
        <v>76</v>
      </c>
      <c r="C604" s="102"/>
      <c r="D604" s="5"/>
      <c r="E604" s="5"/>
      <c r="F604" s="6"/>
      <c r="G604" s="7">
        <v>0</v>
      </c>
      <c r="H604" s="7">
        <v>0</v>
      </c>
      <c r="I604" s="51">
        <v>0</v>
      </c>
      <c r="J604" s="52">
        <f t="shared" si="9"/>
        <v>0</v>
      </c>
    </row>
    <row r="605" spans="1:10" ht="15" hidden="1" customHeight="1" x14ac:dyDescent="0.25">
      <c r="A605" s="18"/>
      <c r="B605" s="101" t="s">
        <v>76</v>
      </c>
      <c r="C605" s="102"/>
      <c r="D605" s="5"/>
      <c r="E605" s="5"/>
      <c r="F605" s="6"/>
      <c r="G605" s="7">
        <v>0</v>
      </c>
      <c r="H605" s="7">
        <v>0</v>
      </c>
      <c r="I605" s="51">
        <v>0</v>
      </c>
      <c r="J605" s="52">
        <f t="shared" si="9"/>
        <v>0</v>
      </c>
    </row>
    <row r="606" spans="1:10" ht="15" hidden="1" customHeight="1" x14ac:dyDescent="0.25">
      <c r="A606" s="18"/>
      <c r="B606" s="101" t="s">
        <v>76</v>
      </c>
      <c r="C606" s="102"/>
      <c r="D606" s="5"/>
      <c r="E606" s="5"/>
      <c r="F606" s="6"/>
      <c r="G606" s="7">
        <v>0</v>
      </c>
      <c r="H606" s="7">
        <v>0</v>
      </c>
      <c r="I606" s="51">
        <v>0</v>
      </c>
      <c r="J606" s="52">
        <f t="shared" si="9"/>
        <v>0</v>
      </c>
    </row>
    <row r="607" spans="1:10" ht="15" hidden="1" customHeight="1" x14ac:dyDescent="0.25">
      <c r="A607" s="18"/>
      <c r="B607" s="101" t="s">
        <v>76</v>
      </c>
      <c r="C607" s="102"/>
      <c r="D607" s="5"/>
      <c r="E607" s="5"/>
      <c r="F607" s="6"/>
      <c r="G607" s="7">
        <v>0</v>
      </c>
      <c r="H607" s="7">
        <v>0</v>
      </c>
      <c r="I607" s="51">
        <v>0</v>
      </c>
      <c r="J607" s="52">
        <f t="shared" si="9"/>
        <v>0</v>
      </c>
    </row>
    <row r="608" spans="1:10" ht="15" hidden="1" customHeight="1" x14ac:dyDescent="0.25">
      <c r="A608" s="18"/>
      <c r="B608" s="101" t="s">
        <v>76</v>
      </c>
      <c r="C608" s="102"/>
      <c r="D608" s="5"/>
      <c r="E608" s="5"/>
      <c r="F608" s="6"/>
      <c r="G608" s="7">
        <v>0</v>
      </c>
      <c r="H608" s="7">
        <v>0</v>
      </c>
      <c r="I608" s="51">
        <v>0</v>
      </c>
      <c r="J608" s="52">
        <f t="shared" si="9"/>
        <v>0</v>
      </c>
    </row>
    <row r="609" spans="1:10" ht="15" hidden="1" customHeight="1" x14ac:dyDescent="0.25">
      <c r="A609" s="18"/>
      <c r="B609" s="101" t="s">
        <v>76</v>
      </c>
      <c r="C609" s="102"/>
      <c r="D609" s="5"/>
      <c r="E609" s="5"/>
      <c r="F609" s="6"/>
      <c r="G609" s="7">
        <v>0</v>
      </c>
      <c r="H609" s="7">
        <v>0</v>
      </c>
      <c r="I609" s="51">
        <v>0</v>
      </c>
      <c r="J609" s="52">
        <f t="shared" si="9"/>
        <v>0</v>
      </c>
    </row>
    <row r="610" spans="1:10" ht="15" hidden="1" customHeight="1" x14ac:dyDescent="0.25">
      <c r="A610" s="18"/>
      <c r="B610" s="101" t="s">
        <v>76</v>
      </c>
      <c r="C610" s="102"/>
      <c r="D610" s="5"/>
      <c r="E610" s="5"/>
      <c r="F610" s="6"/>
      <c r="G610" s="7">
        <v>0</v>
      </c>
      <c r="H610" s="7">
        <v>0</v>
      </c>
      <c r="I610" s="51">
        <v>0</v>
      </c>
      <c r="J610" s="52">
        <f t="shared" si="9"/>
        <v>0</v>
      </c>
    </row>
    <row r="611" spans="1:10" ht="15" hidden="1" customHeight="1" x14ac:dyDescent="0.25">
      <c r="A611" s="18"/>
      <c r="B611" s="101" t="s">
        <v>76</v>
      </c>
      <c r="C611" s="102"/>
      <c r="D611" s="5"/>
      <c r="E611" s="5"/>
      <c r="F611" s="6"/>
      <c r="G611" s="7">
        <v>0</v>
      </c>
      <c r="H611" s="7">
        <v>0</v>
      </c>
      <c r="I611" s="51">
        <v>0</v>
      </c>
      <c r="J611" s="52">
        <f t="shared" si="9"/>
        <v>0</v>
      </c>
    </row>
    <row r="612" spans="1:10" ht="15" hidden="1" customHeight="1" x14ac:dyDescent="0.25">
      <c r="A612" s="18"/>
      <c r="B612" s="101" t="s">
        <v>76</v>
      </c>
      <c r="C612" s="102"/>
      <c r="D612" s="5"/>
      <c r="E612" s="5"/>
      <c r="F612" s="6"/>
      <c r="G612" s="7">
        <v>0</v>
      </c>
      <c r="H612" s="7">
        <v>0</v>
      </c>
      <c r="I612" s="51">
        <v>0</v>
      </c>
      <c r="J612" s="52">
        <f t="shared" si="9"/>
        <v>0</v>
      </c>
    </row>
    <row r="613" spans="1:10" ht="15" hidden="1" customHeight="1" x14ac:dyDescent="0.25">
      <c r="A613" s="18"/>
      <c r="B613" s="101" t="s">
        <v>76</v>
      </c>
      <c r="C613" s="102"/>
      <c r="D613" s="5"/>
      <c r="E613" s="5"/>
      <c r="F613" s="6"/>
      <c r="G613" s="7">
        <v>0</v>
      </c>
      <c r="H613" s="7">
        <v>0</v>
      </c>
      <c r="I613" s="51">
        <v>0</v>
      </c>
      <c r="J613" s="52">
        <f t="shared" si="9"/>
        <v>0</v>
      </c>
    </row>
    <row r="614" spans="1:10" ht="15" hidden="1" customHeight="1" x14ac:dyDescent="0.25">
      <c r="A614" s="18"/>
      <c r="B614" s="101" t="s">
        <v>76</v>
      </c>
      <c r="C614" s="102"/>
      <c r="D614" s="5"/>
      <c r="E614" s="5"/>
      <c r="F614" s="6"/>
      <c r="G614" s="7">
        <v>0</v>
      </c>
      <c r="H614" s="7">
        <v>0</v>
      </c>
      <c r="I614" s="51">
        <v>0</v>
      </c>
      <c r="J614" s="52">
        <f t="shared" si="9"/>
        <v>0</v>
      </c>
    </row>
    <row r="615" spans="1:10" ht="15" hidden="1" customHeight="1" x14ac:dyDescent="0.25">
      <c r="A615" s="18"/>
      <c r="B615" s="101" t="s">
        <v>76</v>
      </c>
      <c r="C615" s="102"/>
      <c r="D615" s="5"/>
      <c r="E615" s="5"/>
      <c r="F615" s="6"/>
      <c r="G615" s="7">
        <v>0</v>
      </c>
      <c r="H615" s="7">
        <v>0</v>
      </c>
      <c r="I615" s="51">
        <v>0</v>
      </c>
      <c r="J615" s="52">
        <f t="shared" si="9"/>
        <v>0</v>
      </c>
    </row>
    <row r="616" spans="1:10" ht="15" hidden="1" customHeight="1" x14ac:dyDescent="0.25">
      <c r="A616" s="18"/>
      <c r="B616" s="101" t="s">
        <v>76</v>
      </c>
      <c r="C616" s="102"/>
      <c r="D616" s="5"/>
      <c r="E616" s="5"/>
      <c r="F616" s="6"/>
      <c r="G616" s="7">
        <v>0</v>
      </c>
      <c r="H616" s="7">
        <v>0</v>
      </c>
      <c r="I616" s="51">
        <v>0</v>
      </c>
      <c r="J616" s="52">
        <f t="shared" si="9"/>
        <v>0</v>
      </c>
    </row>
    <row r="617" spans="1:10" ht="15" hidden="1" customHeight="1" x14ac:dyDescent="0.25">
      <c r="A617" s="18"/>
      <c r="B617" s="101" t="s">
        <v>76</v>
      </c>
      <c r="C617" s="102"/>
      <c r="D617" s="5"/>
      <c r="E617" s="5"/>
      <c r="F617" s="6"/>
      <c r="G617" s="7">
        <v>0</v>
      </c>
      <c r="H617" s="7">
        <v>0</v>
      </c>
      <c r="I617" s="51">
        <v>0</v>
      </c>
      <c r="J617" s="52">
        <f t="shared" si="9"/>
        <v>0</v>
      </c>
    </row>
    <row r="618" spans="1:10" ht="15" hidden="1" customHeight="1" x14ac:dyDescent="0.25">
      <c r="A618" s="18"/>
      <c r="B618" s="101" t="s">
        <v>76</v>
      </c>
      <c r="C618" s="102"/>
      <c r="D618" s="5"/>
      <c r="E618" s="5"/>
      <c r="F618" s="6"/>
      <c r="G618" s="7">
        <v>0</v>
      </c>
      <c r="H618" s="7">
        <v>0</v>
      </c>
      <c r="I618" s="51">
        <v>0</v>
      </c>
      <c r="J618" s="52">
        <f t="shared" si="9"/>
        <v>0</v>
      </c>
    </row>
    <row r="619" spans="1:10" ht="15" hidden="1" customHeight="1" x14ac:dyDescent="0.25">
      <c r="A619" s="18"/>
      <c r="B619" s="101" t="s">
        <v>76</v>
      </c>
      <c r="C619" s="102"/>
      <c r="D619" s="5"/>
      <c r="E619" s="5"/>
      <c r="F619" s="6"/>
      <c r="G619" s="7">
        <v>0</v>
      </c>
      <c r="H619" s="7">
        <v>0</v>
      </c>
      <c r="I619" s="51">
        <v>0</v>
      </c>
      <c r="J619" s="52">
        <f t="shared" si="9"/>
        <v>0</v>
      </c>
    </row>
    <row r="620" spans="1:10" ht="15" hidden="1" customHeight="1" x14ac:dyDescent="0.25">
      <c r="A620" s="18"/>
      <c r="B620" s="101" t="s">
        <v>76</v>
      </c>
      <c r="C620" s="102"/>
      <c r="D620" s="5"/>
      <c r="E620" s="5"/>
      <c r="F620" s="6"/>
      <c r="G620" s="7">
        <v>0</v>
      </c>
      <c r="H620" s="7">
        <v>0</v>
      </c>
      <c r="I620" s="51">
        <v>0</v>
      </c>
      <c r="J620" s="52">
        <f t="shared" si="9"/>
        <v>0</v>
      </c>
    </row>
    <row r="621" spans="1:10" ht="15" hidden="1" customHeight="1" x14ac:dyDescent="0.25">
      <c r="A621" s="18"/>
      <c r="B621" s="101" t="s">
        <v>76</v>
      </c>
      <c r="C621" s="102"/>
      <c r="D621" s="5"/>
      <c r="E621" s="5"/>
      <c r="F621" s="6"/>
      <c r="G621" s="7">
        <v>0</v>
      </c>
      <c r="H621" s="7">
        <v>0</v>
      </c>
      <c r="I621" s="51">
        <v>0</v>
      </c>
      <c r="J621" s="52">
        <f t="shared" si="9"/>
        <v>0</v>
      </c>
    </row>
    <row r="622" spans="1:10" ht="15" hidden="1" customHeight="1" x14ac:dyDescent="0.25">
      <c r="A622" s="18"/>
      <c r="B622" s="101" t="s">
        <v>76</v>
      </c>
      <c r="C622" s="102"/>
      <c r="D622" s="5"/>
      <c r="E622" s="5"/>
      <c r="F622" s="6"/>
      <c r="G622" s="7">
        <v>0</v>
      </c>
      <c r="H622" s="7">
        <v>0</v>
      </c>
      <c r="I622" s="51">
        <v>0</v>
      </c>
      <c r="J622" s="52">
        <f t="shared" si="9"/>
        <v>0</v>
      </c>
    </row>
    <row r="623" spans="1:10" ht="15" hidden="1" customHeight="1" x14ac:dyDescent="0.25">
      <c r="A623" s="18"/>
      <c r="B623" s="101" t="s">
        <v>76</v>
      </c>
      <c r="C623" s="102"/>
      <c r="D623" s="5"/>
      <c r="E623" s="5"/>
      <c r="F623" s="6"/>
      <c r="G623" s="7">
        <v>0</v>
      </c>
      <c r="H623" s="7">
        <v>0</v>
      </c>
      <c r="I623" s="51">
        <v>0</v>
      </c>
      <c r="J623" s="52">
        <f t="shared" si="9"/>
        <v>0</v>
      </c>
    </row>
    <row r="624" spans="1:10" ht="15" hidden="1" customHeight="1" x14ac:dyDescent="0.25">
      <c r="A624" s="18"/>
      <c r="B624" s="101" t="s">
        <v>76</v>
      </c>
      <c r="C624" s="102"/>
      <c r="D624" s="5"/>
      <c r="E624" s="5"/>
      <c r="F624" s="6"/>
      <c r="G624" s="7">
        <v>0</v>
      </c>
      <c r="H624" s="7">
        <v>0</v>
      </c>
      <c r="I624" s="51">
        <v>0</v>
      </c>
      <c r="J624" s="52">
        <f t="shared" si="9"/>
        <v>0</v>
      </c>
    </row>
    <row r="625" spans="1:10" ht="15" hidden="1" customHeight="1" x14ac:dyDescent="0.25">
      <c r="A625" s="18"/>
      <c r="B625" s="101" t="s">
        <v>76</v>
      </c>
      <c r="C625" s="102"/>
      <c r="D625" s="5"/>
      <c r="E625" s="5"/>
      <c r="F625" s="6"/>
      <c r="G625" s="7">
        <v>0</v>
      </c>
      <c r="H625" s="7">
        <v>0</v>
      </c>
      <c r="I625" s="51">
        <v>0</v>
      </c>
      <c r="J625" s="52">
        <f t="shared" si="9"/>
        <v>0</v>
      </c>
    </row>
    <row r="626" spans="1:10" ht="15" hidden="1" customHeight="1" x14ac:dyDescent="0.25">
      <c r="A626" s="18"/>
      <c r="B626" s="101" t="s">
        <v>76</v>
      </c>
      <c r="C626" s="102"/>
      <c r="D626" s="5"/>
      <c r="E626" s="5"/>
      <c r="F626" s="6"/>
      <c r="G626" s="7">
        <v>0</v>
      </c>
      <c r="H626" s="7">
        <v>0</v>
      </c>
      <c r="I626" s="51">
        <v>0</v>
      </c>
      <c r="J626" s="52">
        <f t="shared" si="9"/>
        <v>0</v>
      </c>
    </row>
    <row r="627" spans="1:10" ht="15" hidden="1" customHeight="1" x14ac:dyDescent="0.25">
      <c r="A627" s="18"/>
      <c r="B627" s="101" t="s">
        <v>76</v>
      </c>
      <c r="C627" s="102"/>
      <c r="D627" s="5"/>
      <c r="E627" s="5"/>
      <c r="F627" s="6"/>
      <c r="G627" s="7">
        <v>0</v>
      </c>
      <c r="H627" s="7">
        <v>0</v>
      </c>
      <c r="I627" s="51">
        <v>0</v>
      </c>
      <c r="J627" s="52">
        <f t="shared" si="9"/>
        <v>0</v>
      </c>
    </row>
    <row r="628" spans="1:10" ht="15" hidden="1" customHeight="1" x14ac:dyDescent="0.25">
      <c r="A628" s="18"/>
      <c r="B628" s="101" t="s">
        <v>76</v>
      </c>
      <c r="C628" s="102"/>
      <c r="D628" s="5"/>
      <c r="E628" s="5"/>
      <c r="F628" s="6"/>
      <c r="G628" s="7">
        <v>0</v>
      </c>
      <c r="H628" s="7">
        <v>0</v>
      </c>
      <c r="I628" s="51">
        <v>0</v>
      </c>
      <c r="J628" s="52">
        <f t="shared" si="9"/>
        <v>0</v>
      </c>
    </row>
    <row r="629" spans="1:10" ht="15" hidden="1" customHeight="1" x14ac:dyDescent="0.25">
      <c r="A629" s="18"/>
      <c r="B629" s="101" t="s">
        <v>76</v>
      </c>
      <c r="C629" s="102"/>
      <c r="D629" s="5"/>
      <c r="E629" s="5"/>
      <c r="F629" s="6"/>
      <c r="G629" s="7">
        <v>0</v>
      </c>
      <c r="H629" s="7">
        <v>0</v>
      </c>
      <c r="I629" s="51">
        <v>0</v>
      </c>
      <c r="J629" s="52">
        <f t="shared" si="9"/>
        <v>0</v>
      </c>
    </row>
    <row r="630" spans="1:10" ht="15" hidden="1" customHeight="1" x14ac:dyDescent="0.25">
      <c r="A630" s="18"/>
      <c r="B630" s="101" t="s">
        <v>76</v>
      </c>
      <c r="C630" s="102"/>
      <c r="D630" s="5"/>
      <c r="E630" s="5"/>
      <c r="F630" s="6"/>
      <c r="G630" s="7">
        <v>0</v>
      </c>
      <c r="H630" s="7">
        <v>0</v>
      </c>
      <c r="I630" s="51">
        <v>0</v>
      </c>
      <c r="J630" s="52">
        <f t="shared" si="9"/>
        <v>0</v>
      </c>
    </row>
    <row r="631" spans="1:10" ht="15" hidden="1" customHeight="1" x14ac:dyDescent="0.25">
      <c r="A631" s="18"/>
      <c r="B631" s="101" t="s">
        <v>76</v>
      </c>
      <c r="C631" s="102"/>
      <c r="D631" s="5"/>
      <c r="E631" s="5"/>
      <c r="F631" s="6"/>
      <c r="G631" s="7">
        <v>0</v>
      </c>
      <c r="H631" s="7">
        <v>0</v>
      </c>
      <c r="I631" s="51">
        <v>0</v>
      </c>
      <c r="J631" s="52">
        <f t="shared" si="9"/>
        <v>0</v>
      </c>
    </row>
    <row r="632" spans="1:10" ht="15" hidden="1" customHeight="1" x14ac:dyDescent="0.25">
      <c r="A632" s="18"/>
      <c r="B632" s="101" t="s">
        <v>76</v>
      </c>
      <c r="C632" s="102"/>
      <c r="D632" s="5"/>
      <c r="E632" s="5"/>
      <c r="F632" s="6"/>
      <c r="G632" s="7">
        <v>0</v>
      </c>
      <c r="H632" s="7">
        <v>0</v>
      </c>
      <c r="I632" s="51">
        <v>0</v>
      </c>
      <c r="J632" s="52">
        <f t="shared" si="9"/>
        <v>0</v>
      </c>
    </row>
    <row r="633" spans="1:10" ht="15" hidden="1" customHeight="1" x14ac:dyDescent="0.25">
      <c r="A633" s="18"/>
      <c r="B633" s="101" t="s">
        <v>76</v>
      </c>
      <c r="C633" s="102"/>
      <c r="D633" s="5"/>
      <c r="E633" s="5"/>
      <c r="F633" s="6"/>
      <c r="G633" s="7">
        <v>0</v>
      </c>
      <c r="H633" s="7">
        <v>0</v>
      </c>
      <c r="I633" s="51">
        <v>0</v>
      </c>
      <c r="J633" s="52">
        <f t="shared" si="9"/>
        <v>0</v>
      </c>
    </row>
    <row r="634" spans="1:10" ht="15" hidden="1" customHeight="1" x14ac:dyDescent="0.25">
      <c r="A634" s="18"/>
      <c r="B634" s="101" t="s">
        <v>76</v>
      </c>
      <c r="C634" s="102"/>
      <c r="D634" s="5"/>
      <c r="E634" s="5"/>
      <c r="F634" s="6"/>
      <c r="G634" s="7">
        <v>0</v>
      </c>
      <c r="H634" s="7">
        <v>0</v>
      </c>
      <c r="I634" s="51">
        <v>0</v>
      </c>
      <c r="J634" s="52">
        <f t="shared" si="9"/>
        <v>0</v>
      </c>
    </row>
    <row r="635" spans="1:10" ht="15" hidden="1" customHeight="1" x14ac:dyDescent="0.25">
      <c r="A635" s="18"/>
      <c r="B635" s="101" t="s">
        <v>76</v>
      </c>
      <c r="C635" s="102"/>
      <c r="D635" s="5"/>
      <c r="E635" s="5"/>
      <c r="F635" s="6"/>
      <c r="G635" s="7">
        <v>0</v>
      </c>
      <c r="H635" s="7">
        <v>0</v>
      </c>
      <c r="I635" s="51">
        <v>0</v>
      </c>
      <c r="J635" s="52">
        <f t="shared" si="9"/>
        <v>0</v>
      </c>
    </row>
    <row r="636" spans="1:10" ht="15" hidden="1" customHeight="1" x14ac:dyDescent="0.25">
      <c r="A636" s="18"/>
      <c r="B636" s="101" t="s">
        <v>76</v>
      </c>
      <c r="C636" s="102"/>
      <c r="D636" s="5"/>
      <c r="E636" s="5"/>
      <c r="F636" s="6"/>
      <c r="G636" s="7">
        <v>0</v>
      </c>
      <c r="H636" s="7">
        <v>0</v>
      </c>
      <c r="I636" s="51">
        <v>0</v>
      </c>
      <c r="J636" s="52">
        <f t="shared" si="9"/>
        <v>0</v>
      </c>
    </row>
    <row r="637" spans="1:10" ht="15" hidden="1" customHeight="1" x14ac:dyDescent="0.25">
      <c r="A637" s="18"/>
      <c r="B637" s="101" t="s">
        <v>76</v>
      </c>
      <c r="C637" s="102"/>
      <c r="D637" s="5"/>
      <c r="E637" s="5"/>
      <c r="F637" s="6"/>
      <c r="G637" s="7">
        <v>0</v>
      </c>
      <c r="H637" s="7">
        <v>0</v>
      </c>
      <c r="I637" s="51">
        <v>0</v>
      </c>
      <c r="J637" s="52">
        <f t="shared" si="9"/>
        <v>0</v>
      </c>
    </row>
    <row r="638" spans="1:10" ht="15" hidden="1" customHeight="1" x14ac:dyDescent="0.25">
      <c r="A638" s="18"/>
      <c r="B638" s="101" t="s">
        <v>76</v>
      </c>
      <c r="C638" s="102"/>
      <c r="D638" s="5"/>
      <c r="E638" s="5"/>
      <c r="F638" s="6"/>
      <c r="G638" s="7">
        <v>0</v>
      </c>
      <c r="H638" s="7">
        <v>0</v>
      </c>
      <c r="I638" s="51">
        <v>0</v>
      </c>
      <c r="J638" s="52">
        <f t="shared" si="9"/>
        <v>0</v>
      </c>
    </row>
    <row r="639" spans="1:10" ht="15" hidden="1" customHeight="1" x14ac:dyDescent="0.25">
      <c r="A639" s="18"/>
      <c r="B639" s="101" t="s">
        <v>76</v>
      </c>
      <c r="C639" s="102"/>
      <c r="D639" s="5"/>
      <c r="E639" s="5"/>
      <c r="F639" s="6"/>
      <c r="G639" s="7">
        <v>0</v>
      </c>
      <c r="H639" s="7">
        <v>0</v>
      </c>
      <c r="I639" s="51">
        <v>0</v>
      </c>
      <c r="J639" s="52">
        <f t="shared" si="9"/>
        <v>0</v>
      </c>
    </row>
    <row r="640" spans="1:10" ht="15" hidden="1" customHeight="1" x14ac:dyDescent="0.25">
      <c r="A640" s="18"/>
      <c r="B640" s="101" t="s">
        <v>76</v>
      </c>
      <c r="C640" s="102"/>
      <c r="D640" s="5"/>
      <c r="E640" s="5"/>
      <c r="F640" s="6"/>
      <c r="G640" s="7">
        <v>0</v>
      </c>
      <c r="H640" s="7">
        <v>0</v>
      </c>
      <c r="I640" s="51">
        <v>0</v>
      </c>
      <c r="J640" s="52">
        <f t="shared" si="9"/>
        <v>0</v>
      </c>
    </row>
    <row r="641" spans="1:10" ht="15" hidden="1" customHeight="1" x14ac:dyDescent="0.25">
      <c r="A641" s="18"/>
      <c r="B641" s="101" t="s">
        <v>76</v>
      </c>
      <c r="C641" s="102"/>
      <c r="D641" s="5"/>
      <c r="E641" s="5"/>
      <c r="F641" s="6"/>
      <c r="G641" s="7">
        <v>0</v>
      </c>
      <c r="H641" s="7">
        <v>0</v>
      </c>
      <c r="I641" s="51">
        <v>0</v>
      </c>
      <c r="J641" s="52">
        <f t="shared" si="9"/>
        <v>0</v>
      </c>
    </row>
    <row r="642" spans="1:10" ht="15" hidden="1" customHeight="1" x14ac:dyDescent="0.25">
      <c r="A642" s="18"/>
      <c r="B642" s="101" t="s">
        <v>76</v>
      </c>
      <c r="C642" s="102"/>
      <c r="D642" s="5"/>
      <c r="E642" s="5"/>
      <c r="F642" s="6"/>
      <c r="G642" s="7">
        <v>0</v>
      </c>
      <c r="H642" s="7">
        <v>0</v>
      </c>
      <c r="I642" s="51">
        <v>0</v>
      </c>
      <c r="J642" s="52">
        <f t="shared" si="9"/>
        <v>0</v>
      </c>
    </row>
    <row r="643" spans="1:10" ht="15" hidden="1" customHeight="1" x14ac:dyDescent="0.25">
      <c r="A643" s="18"/>
      <c r="B643" s="101" t="s">
        <v>76</v>
      </c>
      <c r="C643" s="102"/>
      <c r="D643" s="5"/>
      <c r="E643" s="5"/>
      <c r="F643" s="6"/>
      <c r="G643" s="7">
        <v>0</v>
      </c>
      <c r="H643" s="7">
        <v>0</v>
      </c>
      <c r="I643" s="51">
        <v>0</v>
      </c>
      <c r="J643" s="52">
        <f t="shared" si="9"/>
        <v>0</v>
      </c>
    </row>
    <row r="644" spans="1:10" ht="15" hidden="1" customHeight="1" x14ac:dyDescent="0.25">
      <c r="A644" s="18"/>
      <c r="B644" s="101" t="s">
        <v>76</v>
      </c>
      <c r="C644" s="102"/>
      <c r="D644" s="5"/>
      <c r="E644" s="5"/>
      <c r="F644" s="6"/>
      <c r="G644" s="7">
        <v>0</v>
      </c>
      <c r="H644" s="7">
        <v>0</v>
      </c>
      <c r="I644" s="51">
        <v>0</v>
      </c>
      <c r="J644" s="52">
        <f t="shared" si="9"/>
        <v>0</v>
      </c>
    </row>
    <row r="645" spans="1:10" ht="15" hidden="1" customHeight="1" x14ac:dyDescent="0.25">
      <c r="A645" s="18"/>
      <c r="B645" s="101" t="s">
        <v>76</v>
      </c>
      <c r="C645" s="102"/>
      <c r="D645" s="5"/>
      <c r="E645" s="5"/>
      <c r="F645" s="6"/>
      <c r="G645" s="7">
        <v>0</v>
      </c>
      <c r="H645" s="7">
        <v>0</v>
      </c>
      <c r="I645" s="51">
        <v>0</v>
      </c>
      <c r="J645" s="52">
        <f t="shared" si="9"/>
        <v>0</v>
      </c>
    </row>
    <row r="646" spans="1:10" ht="15" hidden="1" customHeight="1" x14ac:dyDescent="0.25">
      <c r="A646" s="18"/>
      <c r="B646" s="101" t="s">
        <v>76</v>
      </c>
      <c r="C646" s="102"/>
      <c r="D646" s="5"/>
      <c r="E646" s="5"/>
      <c r="F646" s="6"/>
      <c r="G646" s="7">
        <v>0</v>
      </c>
      <c r="H646" s="7">
        <v>0</v>
      </c>
      <c r="I646" s="51">
        <v>0</v>
      </c>
      <c r="J646" s="52">
        <f t="shared" si="9"/>
        <v>0</v>
      </c>
    </row>
    <row r="647" spans="1:10" ht="15" hidden="1" customHeight="1" x14ac:dyDescent="0.25">
      <c r="A647" s="18"/>
      <c r="B647" s="101" t="s">
        <v>76</v>
      </c>
      <c r="C647" s="102"/>
      <c r="D647" s="5"/>
      <c r="E647" s="5"/>
      <c r="F647" s="6"/>
      <c r="G647" s="7">
        <v>0</v>
      </c>
      <c r="H647" s="7">
        <v>0</v>
      </c>
      <c r="I647" s="51">
        <v>0</v>
      </c>
      <c r="J647" s="52">
        <f t="shared" si="9"/>
        <v>0</v>
      </c>
    </row>
    <row r="648" spans="1:10" ht="15" hidden="1" customHeight="1" x14ac:dyDescent="0.25">
      <c r="A648" s="18"/>
      <c r="B648" s="101" t="s">
        <v>76</v>
      </c>
      <c r="C648" s="102"/>
      <c r="D648" s="5"/>
      <c r="E648" s="5"/>
      <c r="F648" s="6"/>
      <c r="G648" s="7">
        <v>0</v>
      </c>
      <c r="H648" s="7">
        <v>0</v>
      </c>
      <c r="I648" s="51">
        <v>0</v>
      </c>
      <c r="J648" s="52">
        <f t="shared" si="9"/>
        <v>0</v>
      </c>
    </row>
    <row r="649" spans="1:10" ht="15" hidden="1" customHeight="1" x14ac:dyDescent="0.25">
      <c r="A649" s="18"/>
      <c r="B649" s="101" t="s">
        <v>76</v>
      </c>
      <c r="C649" s="102"/>
      <c r="D649" s="5"/>
      <c r="E649" s="5"/>
      <c r="F649" s="6"/>
      <c r="G649" s="7">
        <v>0</v>
      </c>
      <c r="H649" s="7">
        <v>0</v>
      </c>
      <c r="I649" s="51">
        <v>0</v>
      </c>
      <c r="J649" s="52">
        <f t="shared" si="9"/>
        <v>0</v>
      </c>
    </row>
    <row r="650" spans="1:10" ht="15" hidden="1" customHeight="1" x14ac:dyDescent="0.25">
      <c r="A650" s="18"/>
      <c r="B650" s="101" t="s">
        <v>76</v>
      </c>
      <c r="C650" s="102"/>
      <c r="D650" s="5"/>
      <c r="E650" s="5"/>
      <c r="F650" s="6"/>
      <c r="G650" s="7">
        <v>0</v>
      </c>
      <c r="H650" s="7">
        <v>0</v>
      </c>
      <c r="I650" s="51">
        <v>0</v>
      </c>
      <c r="J650" s="52">
        <f t="shared" si="9"/>
        <v>0</v>
      </c>
    </row>
    <row r="651" spans="1:10" ht="15" hidden="1" customHeight="1" x14ac:dyDescent="0.25">
      <c r="A651" s="18"/>
      <c r="B651" s="101" t="s">
        <v>76</v>
      </c>
      <c r="C651" s="102"/>
      <c r="D651" s="5"/>
      <c r="E651" s="5"/>
      <c r="F651" s="6"/>
      <c r="G651" s="7">
        <v>0</v>
      </c>
      <c r="H651" s="7">
        <v>0</v>
      </c>
      <c r="I651" s="51">
        <v>0</v>
      </c>
      <c r="J651" s="52">
        <f t="shared" si="9"/>
        <v>0</v>
      </c>
    </row>
    <row r="652" spans="1:10" ht="15" hidden="1" customHeight="1" x14ac:dyDescent="0.25">
      <c r="A652" s="18"/>
      <c r="B652" s="101" t="s">
        <v>76</v>
      </c>
      <c r="C652" s="102"/>
      <c r="D652" s="5"/>
      <c r="E652" s="5"/>
      <c r="F652" s="6"/>
      <c r="G652" s="7">
        <v>0</v>
      </c>
      <c r="H652" s="7">
        <v>0</v>
      </c>
      <c r="I652" s="51">
        <v>0</v>
      </c>
      <c r="J652" s="52">
        <f t="shared" si="9"/>
        <v>0</v>
      </c>
    </row>
    <row r="653" spans="1:10" ht="15" hidden="1" customHeight="1" x14ac:dyDescent="0.25">
      <c r="A653" s="18"/>
      <c r="B653" s="101" t="s">
        <v>76</v>
      </c>
      <c r="C653" s="102"/>
      <c r="D653" s="5"/>
      <c r="E653" s="5"/>
      <c r="F653" s="6"/>
      <c r="G653" s="7">
        <v>0</v>
      </c>
      <c r="H653" s="7">
        <v>0</v>
      </c>
      <c r="I653" s="51">
        <v>0</v>
      </c>
      <c r="J653" s="52">
        <f t="shared" si="9"/>
        <v>0</v>
      </c>
    </row>
    <row r="654" spans="1:10" ht="15" hidden="1" customHeight="1" x14ac:dyDescent="0.25">
      <c r="A654" s="18"/>
      <c r="B654" s="101" t="s">
        <v>76</v>
      </c>
      <c r="C654" s="102"/>
      <c r="D654" s="5"/>
      <c r="E654" s="5"/>
      <c r="F654" s="6"/>
      <c r="G654" s="7">
        <v>0</v>
      </c>
      <c r="H654" s="7">
        <v>0</v>
      </c>
      <c r="I654" s="51">
        <v>0</v>
      </c>
      <c r="J654" s="52">
        <f t="shared" si="9"/>
        <v>0</v>
      </c>
    </row>
    <row r="655" spans="1:10" ht="15" hidden="1" customHeight="1" x14ac:dyDescent="0.25">
      <c r="A655" s="18"/>
      <c r="B655" s="101" t="s">
        <v>76</v>
      </c>
      <c r="C655" s="102"/>
      <c r="D655" s="5"/>
      <c r="E655" s="5"/>
      <c r="F655" s="6"/>
      <c r="G655" s="7">
        <v>0</v>
      </c>
      <c r="H655" s="7">
        <v>0</v>
      </c>
      <c r="I655" s="51">
        <v>0</v>
      </c>
      <c r="J655" s="52">
        <f t="shared" si="9"/>
        <v>0</v>
      </c>
    </row>
    <row r="656" spans="1:10" ht="15" hidden="1" customHeight="1" x14ac:dyDescent="0.25">
      <c r="A656" s="18"/>
      <c r="B656" s="101" t="s">
        <v>76</v>
      </c>
      <c r="C656" s="102"/>
      <c r="D656" s="5"/>
      <c r="E656" s="5"/>
      <c r="F656" s="6"/>
      <c r="G656" s="7">
        <v>0</v>
      </c>
      <c r="H656" s="7">
        <v>0</v>
      </c>
      <c r="I656" s="51">
        <v>0</v>
      </c>
      <c r="J656" s="52">
        <f t="shared" si="9"/>
        <v>0</v>
      </c>
    </row>
    <row r="657" spans="1:10" ht="15" hidden="1" customHeight="1" x14ac:dyDescent="0.25">
      <c r="A657" s="18"/>
      <c r="B657" s="101" t="s">
        <v>76</v>
      </c>
      <c r="C657" s="102"/>
      <c r="D657" s="5"/>
      <c r="E657" s="5"/>
      <c r="F657" s="6"/>
      <c r="G657" s="7">
        <v>0</v>
      </c>
      <c r="H657" s="7">
        <v>0</v>
      </c>
      <c r="I657" s="51">
        <v>0</v>
      </c>
      <c r="J657" s="52">
        <f t="shared" si="9"/>
        <v>0</v>
      </c>
    </row>
    <row r="658" spans="1:10" ht="15" hidden="1" customHeight="1" x14ac:dyDescent="0.25">
      <c r="A658" s="18"/>
      <c r="B658" s="101" t="s">
        <v>76</v>
      </c>
      <c r="C658" s="102"/>
      <c r="D658" s="5"/>
      <c r="E658" s="5"/>
      <c r="F658" s="6"/>
      <c r="G658" s="7">
        <v>0</v>
      </c>
      <c r="H658" s="7">
        <v>0</v>
      </c>
      <c r="I658" s="51">
        <v>0</v>
      </c>
      <c r="J658" s="52">
        <f t="shared" si="9"/>
        <v>0</v>
      </c>
    </row>
    <row r="659" spans="1:10" ht="15" hidden="1" customHeight="1" x14ac:dyDescent="0.25">
      <c r="A659" s="18"/>
      <c r="B659" s="101" t="s">
        <v>76</v>
      </c>
      <c r="C659" s="102"/>
      <c r="D659" s="5"/>
      <c r="E659" s="5"/>
      <c r="F659" s="6"/>
      <c r="G659" s="7">
        <v>0</v>
      </c>
      <c r="H659" s="7">
        <v>0</v>
      </c>
      <c r="I659" s="51">
        <v>0</v>
      </c>
      <c r="J659" s="52">
        <f t="shared" si="9"/>
        <v>0</v>
      </c>
    </row>
    <row r="660" spans="1:10" ht="15" hidden="1" customHeight="1" x14ac:dyDescent="0.25">
      <c r="A660" s="18"/>
      <c r="B660" s="101" t="s">
        <v>76</v>
      </c>
      <c r="C660" s="102"/>
      <c r="D660" s="5"/>
      <c r="E660" s="5"/>
      <c r="F660" s="6"/>
      <c r="G660" s="7">
        <v>0</v>
      </c>
      <c r="H660" s="7">
        <v>0</v>
      </c>
      <c r="I660" s="51">
        <v>0</v>
      </c>
      <c r="J660" s="52">
        <f t="shared" si="9"/>
        <v>0</v>
      </c>
    </row>
    <row r="661" spans="1:10" ht="15" hidden="1" customHeight="1" x14ac:dyDescent="0.25">
      <c r="A661" s="18"/>
      <c r="B661" s="101" t="s">
        <v>76</v>
      </c>
      <c r="C661" s="102"/>
      <c r="D661" s="5"/>
      <c r="E661" s="5"/>
      <c r="F661" s="6"/>
      <c r="G661" s="7">
        <v>0</v>
      </c>
      <c r="H661" s="7">
        <v>0</v>
      </c>
      <c r="I661" s="51">
        <v>0</v>
      </c>
      <c r="J661" s="52">
        <f t="shared" si="9"/>
        <v>0</v>
      </c>
    </row>
    <row r="662" spans="1:10" ht="15" hidden="1" customHeight="1" x14ac:dyDescent="0.25">
      <c r="A662" s="18"/>
      <c r="B662" s="101" t="s">
        <v>76</v>
      </c>
      <c r="C662" s="102"/>
      <c r="D662" s="5"/>
      <c r="E662" s="5"/>
      <c r="F662" s="6"/>
      <c r="G662" s="7">
        <v>0</v>
      </c>
      <c r="H662" s="7">
        <v>0</v>
      </c>
      <c r="I662" s="51">
        <v>0</v>
      </c>
      <c r="J662" s="52">
        <f t="shared" si="9"/>
        <v>0</v>
      </c>
    </row>
    <row r="663" spans="1:10" ht="15" hidden="1" customHeight="1" x14ac:dyDescent="0.25">
      <c r="A663" s="18"/>
      <c r="B663" s="101" t="s">
        <v>76</v>
      </c>
      <c r="C663" s="102"/>
      <c r="D663" s="5"/>
      <c r="E663" s="5"/>
      <c r="F663" s="6"/>
      <c r="G663" s="7">
        <v>0</v>
      </c>
      <c r="H663" s="7">
        <v>0</v>
      </c>
      <c r="I663" s="51">
        <v>0</v>
      </c>
      <c r="J663" s="52">
        <f t="shared" ref="J663:J669" si="10">SUM(G663:I663)</f>
        <v>0</v>
      </c>
    </row>
    <row r="664" spans="1:10" ht="15" hidden="1" customHeight="1" x14ac:dyDescent="0.25">
      <c r="A664" s="18"/>
      <c r="B664" s="101" t="s">
        <v>76</v>
      </c>
      <c r="C664" s="102"/>
      <c r="D664" s="5"/>
      <c r="E664" s="5"/>
      <c r="F664" s="6"/>
      <c r="G664" s="7">
        <v>0</v>
      </c>
      <c r="H664" s="7">
        <v>0</v>
      </c>
      <c r="I664" s="51">
        <v>0</v>
      </c>
      <c r="J664" s="52">
        <f t="shared" si="10"/>
        <v>0</v>
      </c>
    </row>
    <row r="665" spans="1:10" ht="15" hidden="1" customHeight="1" x14ac:dyDescent="0.25">
      <c r="A665" s="37"/>
      <c r="B665" s="101" t="s">
        <v>76</v>
      </c>
      <c r="C665" s="102"/>
      <c r="D665" s="5"/>
      <c r="E665" s="5"/>
      <c r="F665" s="6"/>
      <c r="G665" s="7">
        <v>0</v>
      </c>
      <c r="H665" s="7">
        <v>0</v>
      </c>
      <c r="I665" s="51">
        <v>0</v>
      </c>
      <c r="J665" s="52">
        <f t="shared" si="10"/>
        <v>0</v>
      </c>
    </row>
    <row r="666" spans="1:10" ht="15" hidden="1" customHeight="1" x14ac:dyDescent="0.25">
      <c r="A666" s="37"/>
      <c r="B666" s="101" t="s">
        <v>76</v>
      </c>
      <c r="C666" s="102"/>
      <c r="D666" s="5"/>
      <c r="E666" s="5"/>
      <c r="F666" s="6"/>
      <c r="G666" s="7">
        <v>0</v>
      </c>
      <c r="H666" s="7">
        <v>0</v>
      </c>
      <c r="I666" s="51">
        <v>0</v>
      </c>
      <c r="J666" s="52">
        <f t="shared" si="10"/>
        <v>0</v>
      </c>
    </row>
    <row r="667" spans="1:10" ht="15" hidden="1" customHeight="1" x14ac:dyDescent="0.25">
      <c r="A667" s="37"/>
      <c r="B667" s="101" t="s">
        <v>76</v>
      </c>
      <c r="C667" s="102"/>
      <c r="D667" s="5"/>
      <c r="E667" s="5"/>
      <c r="F667" s="6"/>
      <c r="G667" s="7">
        <v>0</v>
      </c>
      <c r="H667" s="7">
        <v>0</v>
      </c>
      <c r="I667" s="51">
        <v>0</v>
      </c>
      <c r="J667" s="52">
        <f t="shared" si="10"/>
        <v>0</v>
      </c>
    </row>
    <row r="668" spans="1:10" ht="15" hidden="1" customHeight="1" x14ac:dyDescent="0.25">
      <c r="A668" s="37"/>
      <c r="B668" s="101" t="s">
        <v>76</v>
      </c>
      <c r="C668" s="102"/>
      <c r="D668" s="5"/>
      <c r="E668" s="5"/>
      <c r="F668" s="6"/>
      <c r="G668" s="7">
        <v>0</v>
      </c>
      <c r="H668" s="7">
        <v>0</v>
      </c>
      <c r="I668" s="51">
        <v>0</v>
      </c>
      <c r="J668" s="52">
        <f t="shared" si="10"/>
        <v>0</v>
      </c>
    </row>
    <row r="669" spans="1:10" ht="15" hidden="1" customHeight="1" x14ac:dyDescent="0.25">
      <c r="A669" s="37"/>
      <c r="B669" s="101" t="s">
        <v>76</v>
      </c>
      <c r="C669" s="102"/>
      <c r="D669" s="8"/>
      <c r="E669" s="8"/>
      <c r="F669" s="6"/>
      <c r="G669" s="7">
        <v>0</v>
      </c>
      <c r="H669" s="7">
        <v>0</v>
      </c>
      <c r="I669" s="51">
        <v>0</v>
      </c>
      <c r="J669" s="52">
        <f t="shared" si="10"/>
        <v>0</v>
      </c>
    </row>
    <row r="670" spans="1:10" ht="15.75" thickBot="1" x14ac:dyDescent="0.3">
      <c r="A670" s="37"/>
      <c r="B670" s="108"/>
      <c r="C670" s="109"/>
      <c r="D670" s="38"/>
      <c r="E670" s="38"/>
      <c r="F670" s="39"/>
      <c r="G670" s="40"/>
      <c r="H670" s="40"/>
      <c r="I670" s="41"/>
      <c r="J670" s="40"/>
    </row>
    <row r="671" spans="1:10" ht="15.75" thickBot="1" x14ac:dyDescent="0.3">
      <c r="A671" s="18"/>
      <c r="B671" s="182" t="s">
        <v>135</v>
      </c>
      <c r="C671" s="183"/>
      <c r="D671" s="183"/>
      <c r="E671" s="183"/>
      <c r="F671" s="184"/>
      <c r="G671" s="42">
        <f>ROUND(SUM(G40:G669),0)</f>
        <v>0</v>
      </c>
      <c r="H671" s="42">
        <f>ROUND(SUM(H40:H669),0)</f>
        <v>92455</v>
      </c>
      <c r="I671" s="43">
        <f>ROUND(SUM(I40:I669),0)</f>
        <v>0</v>
      </c>
      <c r="J671" s="42">
        <f>ROUND(SUM(J40:J669),0)</f>
        <v>92455</v>
      </c>
    </row>
    <row r="672" spans="1:10" ht="21.75" customHeight="1" x14ac:dyDescent="0.35">
      <c r="A672" s="18"/>
      <c r="B672" s="185" t="s">
        <v>136</v>
      </c>
      <c r="C672" s="186"/>
      <c r="D672" s="186"/>
      <c r="E672" s="186"/>
      <c r="F672" s="187"/>
      <c r="G672" s="94">
        <v>0</v>
      </c>
      <c r="H672" s="94">
        <v>0.9</v>
      </c>
      <c r="I672" s="44">
        <v>0</v>
      </c>
      <c r="J672" s="45">
        <f>IF(J673=0, "0%", IF(OR(G672&gt;0.75,H672&gt;0.9,I672&gt;0.9),"", IFERROR(J673/J671,0)))</f>
        <v>0.90000540803634199</v>
      </c>
    </row>
    <row r="673" spans="1:10" ht="29.25" customHeight="1" x14ac:dyDescent="0.25">
      <c r="A673" s="18"/>
      <c r="B673" s="188" t="s">
        <v>137</v>
      </c>
      <c r="C673" s="189"/>
      <c r="D673" s="189"/>
      <c r="E673" s="189"/>
      <c r="F673" s="190"/>
      <c r="G673" s="46">
        <f>IF(AND(G674="", G675=""), ROUND(DetailedTotal1*G672,0), 0)</f>
        <v>0</v>
      </c>
      <c r="H673" s="46">
        <f>IF(AND(H674="", H675=""), ROUND(DetailedTotal2*H672, 0), 0)</f>
        <v>83210</v>
      </c>
      <c r="I673" s="47">
        <f>IF(AND(I674="", I675=""), ROUND(DetailedTotal3*I672,0), 0)</f>
        <v>0</v>
      </c>
      <c r="J673" s="48">
        <f>SUM(ROUND(I673, 0), ROUND(H673, 0), ROUND(G673, 0))</f>
        <v>83210</v>
      </c>
    </row>
    <row r="674" spans="1:10" ht="80.25" customHeight="1" x14ac:dyDescent="0.25">
      <c r="A674" s="18"/>
      <c r="B674" s="25"/>
      <c r="E674" s="25"/>
      <c r="F674" s="25"/>
      <c r="G674" s="25"/>
      <c r="H674" s="49" t="str">
        <f>IF(OR(D27=R25), IF(DetailedTotal2&gt;0, "",R37), IF(DetailedTotal2=0, "", R37))</f>
        <v/>
      </c>
      <c r="I674" s="49" t="str">
        <f>IF(D32=R25, IF(DetailedTotal3&gt;0, "",R36), IF(DetailedTotal3=0, "", R36))</f>
        <v/>
      </c>
    </row>
    <row r="675" spans="1:10" ht="36.950000000000003" customHeight="1" thickBot="1" x14ac:dyDescent="0.3">
      <c r="A675" s="18"/>
      <c r="B675" s="25"/>
      <c r="G675" s="18" t="str">
        <f>IF(G672&gt;0.75, R38, "")</f>
        <v/>
      </c>
      <c r="H675" s="18" t="str">
        <f>IF(AND(DetailedTotal2&gt;0,H672&gt;0.9), R39, "")</f>
        <v/>
      </c>
      <c r="I675" s="18" t="str">
        <f>IF(AND(I672&gt;0,I672&gt;0.9), R39, "")</f>
        <v/>
      </c>
      <c r="J675" s="18"/>
    </row>
    <row r="676" spans="1:10" ht="60.75" customHeight="1" thickBot="1" x14ac:dyDescent="0.3">
      <c r="A676" s="18"/>
      <c r="B676" s="110" t="s">
        <v>138</v>
      </c>
      <c r="C676" s="111"/>
      <c r="D676" s="50" t="s">
        <v>51</v>
      </c>
      <c r="E676" s="50" t="s">
        <v>139</v>
      </c>
      <c r="F676" s="50" t="s">
        <v>56</v>
      </c>
    </row>
    <row r="677" spans="1:10" ht="15" customHeight="1" x14ac:dyDescent="0.25">
      <c r="A677" s="18"/>
      <c r="B677" s="174" t="s">
        <v>140</v>
      </c>
      <c r="C677" s="175"/>
      <c r="D677" s="9"/>
      <c r="E677" s="9"/>
      <c r="F677" s="93">
        <v>0</v>
      </c>
    </row>
    <row r="678" spans="1:10" ht="15" customHeight="1" x14ac:dyDescent="0.25">
      <c r="A678" s="18"/>
      <c r="B678" s="103" t="s">
        <v>141</v>
      </c>
      <c r="C678" s="104"/>
      <c r="D678" s="10"/>
      <c r="E678" s="10"/>
      <c r="F678" s="93">
        <v>0</v>
      </c>
    </row>
    <row r="679" spans="1:10" x14ac:dyDescent="0.25">
      <c r="A679" s="18"/>
      <c r="B679" s="103" t="s">
        <v>142</v>
      </c>
      <c r="C679" s="104"/>
      <c r="D679" s="10"/>
      <c r="E679" s="10"/>
      <c r="F679" s="93">
        <v>0</v>
      </c>
    </row>
    <row r="680" spans="1:10" ht="15" customHeight="1" x14ac:dyDescent="0.25">
      <c r="A680" s="18"/>
      <c r="B680" s="103" t="s">
        <v>143</v>
      </c>
      <c r="C680" s="104"/>
      <c r="D680" s="10"/>
      <c r="E680" s="10"/>
      <c r="F680" s="93">
        <v>0</v>
      </c>
    </row>
    <row r="681" spans="1:10" ht="15" customHeight="1" x14ac:dyDescent="0.25">
      <c r="A681" s="18"/>
      <c r="B681" s="103" t="s">
        <v>144</v>
      </c>
      <c r="C681" s="104"/>
      <c r="D681" s="5"/>
      <c r="E681" s="10"/>
      <c r="F681" s="93">
        <v>0</v>
      </c>
    </row>
    <row r="682" spans="1:10" ht="15" customHeight="1" x14ac:dyDescent="0.25">
      <c r="A682" s="18"/>
      <c r="B682" s="103" t="s">
        <v>145</v>
      </c>
      <c r="C682" s="104"/>
      <c r="D682" s="5"/>
      <c r="E682" s="10"/>
      <c r="F682" s="93">
        <v>0</v>
      </c>
    </row>
    <row r="683" spans="1:10" ht="15" customHeight="1" x14ac:dyDescent="0.25">
      <c r="A683" s="18"/>
      <c r="B683" s="101" t="s">
        <v>142</v>
      </c>
      <c r="C683" s="102"/>
      <c r="D683" s="5"/>
      <c r="E683" s="10"/>
      <c r="F683" s="93">
        <v>1625</v>
      </c>
    </row>
    <row r="684" spans="1:10" ht="15" customHeight="1" x14ac:dyDescent="0.25">
      <c r="A684" s="18"/>
      <c r="B684" s="101" t="s">
        <v>146</v>
      </c>
      <c r="C684" s="102" t="s">
        <v>147</v>
      </c>
      <c r="D684" s="5"/>
      <c r="E684" s="10"/>
      <c r="F684" s="93">
        <v>4550</v>
      </c>
    </row>
    <row r="685" spans="1:10" ht="15" customHeight="1" x14ac:dyDescent="0.25">
      <c r="A685" s="18"/>
      <c r="B685" s="101" t="s">
        <v>148</v>
      </c>
      <c r="C685" s="102"/>
      <c r="D685" s="5"/>
      <c r="E685" s="10"/>
      <c r="F685" s="93">
        <v>2600</v>
      </c>
    </row>
    <row r="686" spans="1:10" ht="15" customHeight="1" x14ac:dyDescent="0.25">
      <c r="A686" s="18"/>
      <c r="B686" s="101" t="s">
        <v>76</v>
      </c>
      <c r="C686" s="102"/>
      <c r="D686" s="5"/>
      <c r="E686" s="10"/>
      <c r="F686" s="93">
        <v>0</v>
      </c>
    </row>
    <row r="687" spans="1:10" ht="15" customHeight="1" x14ac:dyDescent="0.25">
      <c r="A687" s="18"/>
      <c r="B687" s="101" t="s">
        <v>76</v>
      </c>
      <c r="C687" s="102"/>
      <c r="D687" s="5"/>
      <c r="E687" s="10"/>
      <c r="F687" s="93">
        <v>0</v>
      </c>
    </row>
    <row r="688" spans="1:10" ht="15" customHeight="1" x14ac:dyDescent="0.25">
      <c r="A688" s="18"/>
      <c r="B688" s="101" t="s">
        <v>76</v>
      </c>
      <c r="C688" s="102"/>
      <c r="D688" s="5"/>
      <c r="E688" s="10"/>
      <c r="F688" s="93">
        <v>0</v>
      </c>
    </row>
    <row r="689" spans="1:6" ht="15" customHeight="1" x14ac:dyDescent="0.25">
      <c r="A689" s="18"/>
      <c r="B689" s="101" t="s">
        <v>76</v>
      </c>
      <c r="C689" s="102"/>
      <c r="D689" s="5"/>
      <c r="E689" s="10"/>
      <c r="F689" s="93">
        <v>0</v>
      </c>
    </row>
    <row r="690" spans="1:6" ht="15" customHeight="1" x14ac:dyDescent="0.25">
      <c r="A690" s="18"/>
      <c r="B690" s="101" t="s">
        <v>76</v>
      </c>
      <c r="C690" s="102"/>
      <c r="D690" s="5"/>
      <c r="E690" s="10"/>
      <c r="F690" s="93">
        <v>0</v>
      </c>
    </row>
    <row r="691" spans="1:6" ht="15.75" customHeight="1" thickBot="1" x14ac:dyDescent="0.3">
      <c r="A691" s="18"/>
      <c r="B691" s="101" t="s">
        <v>76</v>
      </c>
      <c r="C691" s="102"/>
      <c r="D691" s="5"/>
      <c r="E691" s="10"/>
      <c r="F691" s="93">
        <v>0</v>
      </c>
    </row>
    <row r="692" spans="1:6" ht="15.75" hidden="1" customHeight="1" x14ac:dyDescent="0.25">
      <c r="A692" s="18"/>
      <c r="B692" s="101" t="s">
        <v>76</v>
      </c>
      <c r="C692" s="102"/>
      <c r="D692" s="5"/>
      <c r="E692" s="10"/>
      <c r="F692" s="36">
        <v>0</v>
      </c>
    </row>
    <row r="693" spans="1:6" ht="15.75" hidden="1" customHeight="1" x14ac:dyDescent="0.25">
      <c r="A693" s="18"/>
      <c r="B693" s="101" t="s">
        <v>76</v>
      </c>
      <c r="C693" s="102"/>
      <c r="D693" s="5"/>
      <c r="E693" s="10"/>
      <c r="F693" s="36">
        <v>0</v>
      </c>
    </row>
    <row r="694" spans="1:6" ht="15.75" hidden="1" customHeight="1" x14ac:dyDescent="0.25">
      <c r="A694" s="18"/>
      <c r="B694" s="101" t="s">
        <v>76</v>
      </c>
      <c r="C694" s="102"/>
      <c r="D694" s="5"/>
      <c r="E694" s="10"/>
      <c r="F694" s="36">
        <v>0</v>
      </c>
    </row>
    <row r="695" spans="1:6" ht="15.75" hidden="1" customHeight="1" x14ac:dyDescent="0.25">
      <c r="A695" s="18"/>
      <c r="B695" s="101" t="s">
        <v>76</v>
      </c>
      <c r="C695" s="102"/>
      <c r="D695" s="5"/>
      <c r="E695" s="10"/>
      <c r="F695" s="36">
        <v>0</v>
      </c>
    </row>
    <row r="696" spans="1:6" ht="15.75" hidden="1" customHeight="1" x14ac:dyDescent="0.25">
      <c r="A696" s="18"/>
      <c r="B696" s="101" t="s">
        <v>76</v>
      </c>
      <c r="C696" s="102"/>
      <c r="D696" s="5"/>
      <c r="E696" s="10"/>
      <c r="F696" s="36">
        <v>0</v>
      </c>
    </row>
    <row r="697" spans="1:6" ht="15.75" hidden="1" customHeight="1" x14ac:dyDescent="0.25">
      <c r="A697" s="18"/>
      <c r="B697" s="101" t="s">
        <v>76</v>
      </c>
      <c r="C697" s="102"/>
      <c r="D697" s="5"/>
      <c r="E697" s="10"/>
      <c r="F697" s="36">
        <v>0</v>
      </c>
    </row>
    <row r="698" spans="1:6" ht="15.75" hidden="1" customHeight="1" x14ac:dyDescent="0.25">
      <c r="A698" s="18"/>
      <c r="B698" s="101" t="s">
        <v>76</v>
      </c>
      <c r="C698" s="102"/>
      <c r="D698" s="5"/>
      <c r="E698" s="10"/>
      <c r="F698" s="36">
        <v>0</v>
      </c>
    </row>
    <row r="699" spans="1:6" ht="15.75" hidden="1" customHeight="1" x14ac:dyDescent="0.25">
      <c r="A699" s="18"/>
      <c r="B699" s="101" t="s">
        <v>76</v>
      </c>
      <c r="C699" s="102"/>
      <c r="D699" s="5"/>
      <c r="E699" s="10"/>
      <c r="F699" s="36">
        <v>0</v>
      </c>
    </row>
    <row r="700" spans="1:6" ht="15.75" hidden="1" customHeight="1" x14ac:dyDescent="0.25">
      <c r="A700" s="18"/>
      <c r="B700" s="101" t="s">
        <v>76</v>
      </c>
      <c r="C700" s="102"/>
      <c r="D700" s="5"/>
      <c r="E700" s="10"/>
      <c r="F700" s="36">
        <v>0</v>
      </c>
    </row>
    <row r="701" spans="1:6" ht="15.75" hidden="1" customHeight="1" x14ac:dyDescent="0.25">
      <c r="A701" s="18"/>
      <c r="B701" s="101" t="s">
        <v>76</v>
      </c>
      <c r="C701" s="102"/>
      <c r="D701" s="5"/>
      <c r="E701" s="10"/>
      <c r="F701" s="36">
        <v>0</v>
      </c>
    </row>
    <row r="702" spans="1:6" ht="15.75" hidden="1" customHeight="1" x14ac:dyDescent="0.25">
      <c r="A702" s="18"/>
      <c r="B702" s="101" t="s">
        <v>76</v>
      </c>
      <c r="C702" s="102"/>
      <c r="D702" s="5"/>
      <c r="E702" s="10"/>
      <c r="F702" s="36">
        <v>0</v>
      </c>
    </row>
    <row r="703" spans="1:6" ht="15.75" hidden="1" customHeight="1" x14ac:dyDescent="0.25">
      <c r="A703" s="18"/>
      <c r="B703" s="101" t="s">
        <v>76</v>
      </c>
      <c r="C703" s="102"/>
      <c r="D703" s="5"/>
      <c r="E703" s="10"/>
      <c r="F703" s="36">
        <v>0</v>
      </c>
    </row>
    <row r="704" spans="1:6" ht="15.75" hidden="1" customHeight="1" x14ac:dyDescent="0.25">
      <c r="A704" s="18"/>
      <c r="B704" s="101" t="s">
        <v>76</v>
      </c>
      <c r="C704" s="102"/>
      <c r="D704" s="5"/>
      <c r="E704" s="10"/>
      <c r="F704" s="36">
        <v>0</v>
      </c>
    </row>
    <row r="705" spans="1:6" ht="15.75" hidden="1" customHeight="1" x14ac:dyDescent="0.25">
      <c r="A705" s="18"/>
      <c r="B705" s="101" t="s">
        <v>76</v>
      </c>
      <c r="C705" s="102"/>
      <c r="D705" s="5"/>
      <c r="E705" s="10"/>
      <c r="F705" s="36">
        <v>0</v>
      </c>
    </row>
    <row r="706" spans="1:6" ht="15.75" hidden="1" customHeight="1" x14ac:dyDescent="0.25">
      <c r="A706" s="18"/>
      <c r="B706" s="101" t="s">
        <v>76</v>
      </c>
      <c r="C706" s="102"/>
      <c r="D706" s="5"/>
      <c r="E706" s="10"/>
      <c r="F706" s="36">
        <v>0</v>
      </c>
    </row>
    <row r="707" spans="1:6" ht="15.75" hidden="1" customHeight="1" x14ac:dyDescent="0.25">
      <c r="A707" s="18"/>
      <c r="B707" s="101" t="s">
        <v>76</v>
      </c>
      <c r="C707" s="102"/>
      <c r="D707" s="5"/>
      <c r="E707" s="10"/>
      <c r="F707" s="36">
        <v>0</v>
      </c>
    </row>
    <row r="708" spans="1:6" ht="15.75" hidden="1" customHeight="1" x14ac:dyDescent="0.25">
      <c r="A708" s="18"/>
      <c r="B708" s="101" t="s">
        <v>76</v>
      </c>
      <c r="C708" s="102"/>
      <c r="D708" s="5"/>
      <c r="E708" s="10"/>
      <c r="F708" s="36">
        <v>0</v>
      </c>
    </row>
    <row r="709" spans="1:6" ht="15.75" hidden="1" customHeight="1" thickBot="1" x14ac:dyDescent="0.3">
      <c r="A709" s="18"/>
      <c r="B709" s="101" t="s">
        <v>76</v>
      </c>
      <c r="C709" s="102"/>
      <c r="D709" s="5"/>
      <c r="E709" s="10"/>
      <c r="F709" s="36">
        <v>0</v>
      </c>
    </row>
    <row r="710" spans="1:6" ht="15.75" hidden="1" customHeight="1" x14ac:dyDescent="0.25">
      <c r="A710" s="18"/>
      <c r="B710" s="101" t="s">
        <v>76</v>
      </c>
      <c r="C710" s="102"/>
      <c r="D710" s="5"/>
      <c r="E710" s="10"/>
      <c r="F710" s="36">
        <v>0</v>
      </c>
    </row>
    <row r="711" spans="1:6" ht="15.75" hidden="1" customHeight="1" x14ac:dyDescent="0.25">
      <c r="A711" s="18"/>
      <c r="B711" s="101" t="s">
        <v>76</v>
      </c>
      <c r="C711" s="102"/>
      <c r="D711" s="5"/>
      <c r="E711" s="10"/>
      <c r="F711" s="36">
        <v>0</v>
      </c>
    </row>
    <row r="712" spans="1:6" ht="15.75" hidden="1" customHeight="1" x14ac:dyDescent="0.25">
      <c r="A712" s="18"/>
      <c r="B712" s="101" t="s">
        <v>76</v>
      </c>
      <c r="C712" s="102"/>
      <c r="D712" s="5"/>
      <c r="E712" s="10"/>
      <c r="F712" s="36">
        <v>0</v>
      </c>
    </row>
    <row r="713" spans="1:6" ht="15.75" hidden="1" customHeight="1" x14ac:dyDescent="0.25">
      <c r="A713" s="18"/>
      <c r="B713" s="101" t="s">
        <v>76</v>
      </c>
      <c r="C713" s="102"/>
      <c r="D713" s="5"/>
      <c r="E713" s="10"/>
      <c r="F713" s="36">
        <v>0</v>
      </c>
    </row>
    <row r="714" spans="1:6" ht="15.75" hidden="1" customHeight="1" x14ac:dyDescent="0.25">
      <c r="A714" s="18"/>
      <c r="B714" s="101" t="s">
        <v>76</v>
      </c>
      <c r="C714" s="102"/>
      <c r="D714" s="5"/>
      <c r="E714" s="10"/>
      <c r="F714" s="36">
        <v>0</v>
      </c>
    </row>
    <row r="715" spans="1:6" ht="15.75" hidden="1" customHeight="1" x14ac:dyDescent="0.25">
      <c r="A715" s="18"/>
      <c r="B715" s="101" t="s">
        <v>76</v>
      </c>
      <c r="C715" s="102"/>
      <c r="D715" s="5"/>
      <c r="E715" s="10"/>
      <c r="F715" s="36">
        <v>0</v>
      </c>
    </row>
    <row r="716" spans="1:6" ht="15.75" hidden="1" customHeight="1" x14ac:dyDescent="0.25">
      <c r="A716" s="18"/>
      <c r="B716" s="101" t="s">
        <v>76</v>
      </c>
      <c r="C716" s="102"/>
      <c r="D716" s="5"/>
      <c r="E716" s="10"/>
      <c r="F716" s="36">
        <v>0</v>
      </c>
    </row>
    <row r="717" spans="1:6" ht="15.75" hidden="1" customHeight="1" x14ac:dyDescent="0.25">
      <c r="A717" s="18"/>
      <c r="B717" s="101" t="s">
        <v>76</v>
      </c>
      <c r="C717" s="102"/>
      <c r="D717" s="5"/>
      <c r="E717" s="10"/>
      <c r="F717" s="36">
        <v>0</v>
      </c>
    </row>
    <row r="718" spans="1:6" ht="15.75" hidden="1" customHeight="1" x14ac:dyDescent="0.25">
      <c r="A718" s="18"/>
      <c r="B718" s="101" t="s">
        <v>76</v>
      </c>
      <c r="C718" s="102"/>
      <c r="D718" s="5"/>
      <c r="E718" s="10"/>
      <c r="F718" s="36">
        <v>0</v>
      </c>
    </row>
    <row r="719" spans="1:6" ht="15.75" hidden="1" customHeight="1" x14ac:dyDescent="0.25">
      <c r="A719" s="18"/>
      <c r="B719" s="101" t="s">
        <v>76</v>
      </c>
      <c r="C719" s="102"/>
      <c r="D719" s="5"/>
      <c r="E719" s="10"/>
      <c r="F719" s="36">
        <v>0</v>
      </c>
    </row>
    <row r="720" spans="1:6" ht="15.75" hidden="1" customHeight="1" x14ac:dyDescent="0.25">
      <c r="A720" s="18"/>
      <c r="B720" s="101" t="s">
        <v>76</v>
      </c>
      <c r="C720" s="102"/>
      <c r="D720" s="5"/>
      <c r="E720" s="10"/>
      <c r="F720" s="36">
        <v>0</v>
      </c>
    </row>
    <row r="721" spans="1:6" ht="15.75" hidden="1" customHeight="1" x14ac:dyDescent="0.25">
      <c r="A721" s="18"/>
      <c r="B721" s="101" t="s">
        <v>76</v>
      </c>
      <c r="C721" s="102"/>
      <c r="D721" s="5"/>
      <c r="E721" s="10"/>
      <c r="F721" s="36">
        <v>0</v>
      </c>
    </row>
    <row r="722" spans="1:6" ht="15.75" hidden="1" customHeight="1" x14ac:dyDescent="0.25">
      <c r="A722" s="18"/>
      <c r="B722" s="101" t="s">
        <v>76</v>
      </c>
      <c r="C722" s="102"/>
      <c r="D722" s="5"/>
      <c r="E722" s="10"/>
      <c r="F722" s="36">
        <v>0</v>
      </c>
    </row>
    <row r="723" spans="1:6" ht="15.75" hidden="1" customHeight="1" x14ac:dyDescent="0.25">
      <c r="A723" s="18"/>
      <c r="B723" s="101" t="s">
        <v>76</v>
      </c>
      <c r="C723" s="102"/>
      <c r="D723" s="5"/>
      <c r="E723" s="10"/>
      <c r="F723" s="36">
        <v>0</v>
      </c>
    </row>
    <row r="724" spans="1:6" ht="15.75" hidden="1" customHeight="1" x14ac:dyDescent="0.25">
      <c r="A724" s="18"/>
      <c r="B724" s="101" t="s">
        <v>76</v>
      </c>
      <c r="C724" s="102"/>
      <c r="D724" s="5"/>
      <c r="E724" s="10"/>
      <c r="F724" s="36">
        <v>0</v>
      </c>
    </row>
    <row r="725" spans="1:6" ht="15.75" hidden="1" customHeight="1" x14ac:dyDescent="0.25">
      <c r="A725" s="18"/>
      <c r="B725" s="101" t="s">
        <v>76</v>
      </c>
      <c r="C725" s="102"/>
      <c r="D725" s="5"/>
      <c r="E725" s="10"/>
      <c r="F725" s="36">
        <v>0</v>
      </c>
    </row>
    <row r="726" spans="1:6" ht="15.75" hidden="1" customHeight="1" x14ac:dyDescent="0.25">
      <c r="A726" s="18"/>
      <c r="B726" s="101" t="s">
        <v>76</v>
      </c>
      <c r="C726" s="102"/>
      <c r="D726" s="5"/>
      <c r="E726" s="10"/>
      <c r="F726" s="36">
        <v>0</v>
      </c>
    </row>
    <row r="727" spans="1:6" ht="15.75" hidden="1" customHeight="1" x14ac:dyDescent="0.25">
      <c r="A727" s="18"/>
      <c r="B727" s="101" t="s">
        <v>76</v>
      </c>
      <c r="C727" s="102"/>
      <c r="D727" s="5"/>
      <c r="E727" s="10"/>
      <c r="F727" s="36">
        <v>0</v>
      </c>
    </row>
    <row r="728" spans="1:6" ht="15.75" hidden="1" customHeight="1" x14ac:dyDescent="0.25">
      <c r="A728" s="18"/>
      <c r="B728" s="101" t="s">
        <v>76</v>
      </c>
      <c r="C728" s="102"/>
      <c r="D728" s="5"/>
      <c r="E728" s="10"/>
      <c r="F728" s="36">
        <v>0</v>
      </c>
    </row>
    <row r="729" spans="1:6" ht="15.75" hidden="1" customHeight="1" x14ac:dyDescent="0.25">
      <c r="A729" s="18"/>
      <c r="B729" s="101" t="s">
        <v>76</v>
      </c>
      <c r="C729" s="102"/>
      <c r="D729" s="5"/>
      <c r="E729" s="10"/>
      <c r="F729" s="36">
        <v>0</v>
      </c>
    </row>
    <row r="730" spans="1:6" ht="15.75" hidden="1" customHeight="1" x14ac:dyDescent="0.25">
      <c r="A730" s="18"/>
      <c r="B730" s="101" t="s">
        <v>76</v>
      </c>
      <c r="C730" s="102"/>
      <c r="D730" s="5"/>
      <c r="E730" s="10"/>
      <c r="F730" s="36">
        <v>0</v>
      </c>
    </row>
    <row r="731" spans="1:6" ht="15.75" hidden="1" customHeight="1" x14ac:dyDescent="0.25">
      <c r="A731" s="18"/>
      <c r="B731" s="101" t="s">
        <v>76</v>
      </c>
      <c r="C731" s="102"/>
      <c r="D731" s="5"/>
      <c r="E731" s="10"/>
      <c r="F731" s="36">
        <v>0</v>
      </c>
    </row>
    <row r="732" spans="1:6" ht="15.75" hidden="1" customHeight="1" x14ac:dyDescent="0.25">
      <c r="A732" s="18"/>
      <c r="B732" s="101" t="s">
        <v>76</v>
      </c>
      <c r="C732" s="102"/>
      <c r="D732" s="5"/>
      <c r="E732" s="10"/>
      <c r="F732" s="36">
        <v>0</v>
      </c>
    </row>
    <row r="733" spans="1:6" ht="15.75" hidden="1" customHeight="1" x14ac:dyDescent="0.25">
      <c r="A733" s="18"/>
      <c r="B733" s="101" t="s">
        <v>76</v>
      </c>
      <c r="C733" s="102"/>
      <c r="D733" s="5"/>
      <c r="E733" s="10"/>
      <c r="F733" s="36">
        <v>0</v>
      </c>
    </row>
    <row r="734" spans="1:6" ht="15.75" hidden="1" customHeight="1" x14ac:dyDescent="0.25">
      <c r="A734" s="18"/>
      <c r="B734" s="101" t="s">
        <v>76</v>
      </c>
      <c r="C734" s="102"/>
      <c r="D734" s="5"/>
      <c r="E734" s="10"/>
      <c r="F734" s="36">
        <v>0</v>
      </c>
    </row>
    <row r="735" spans="1:6" ht="15.75" hidden="1" customHeight="1" x14ac:dyDescent="0.25">
      <c r="A735" s="18"/>
      <c r="B735" s="101" t="s">
        <v>76</v>
      </c>
      <c r="C735" s="102"/>
      <c r="D735" s="5"/>
      <c r="E735" s="10"/>
      <c r="F735" s="36">
        <v>0</v>
      </c>
    </row>
    <row r="736" spans="1:6" ht="15.75" hidden="1" customHeight="1" x14ac:dyDescent="0.25">
      <c r="A736" s="18"/>
      <c r="B736" s="101" t="s">
        <v>76</v>
      </c>
      <c r="C736" s="102"/>
      <c r="D736" s="5"/>
      <c r="E736" s="10"/>
      <c r="F736" s="36">
        <v>0</v>
      </c>
    </row>
    <row r="737" spans="1:6" ht="15.75" hidden="1" customHeight="1" x14ac:dyDescent="0.25">
      <c r="A737" s="18"/>
      <c r="B737" s="101" t="s">
        <v>76</v>
      </c>
      <c r="C737" s="102"/>
      <c r="D737" s="5"/>
      <c r="E737" s="10"/>
      <c r="F737" s="36">
        <v>0</v>
      </c>
    </row>
    <row r="738" spans="1:6" ht="15.75" hidden="1" customHeight="1" x14ac:dyDescent="0.25">
      <c r="A738" s="18"/>
      <c r="B738" s="101" t="s">
        <v>76</v>
      </c>
      <c r="C738" s="102"/>
      <c r="D738" s="5"/>
      <c r="E738" s="10"/>
      <c r="F738" s="36">
        <v>0</v>
      </c>
    </row>
    <row r="739" spans="1:6" ht="15.75" hidden="1" customHeight="1" x14ac:dyDescent="0.25">
      <c r="A739" s="18"/>
      <c r="B739" s="101" t="s">
        <v>76</v>
      </c>
      <c r="C739" s="102"/>
      <c r="D739" s="5"/>
      <c r="E739" s="10"/>
      <c r="F739" s="36">
        <v>0</v>
      </c>
    </row>
    <row r="740" spans="1:6" ht="15.75" hidden="1" customHeight="1" x14ac:dyDescent="0.25">
      <c r="A740" s="18"/>
      <c r="B740" s="101" t="s">
        <v>76</v>
      </c>
      <c r="C740" s="102"/>
      <c r="D740" s="5"/>
      <c r="E740" s="10"/>
      <c r="F740" s="36">
        <v>0</v>
      </c>
    </row>
    <row r="741" spans="1:6" ht="15.75" hidden="1" customHeight="1" x14ac:dyDescent="0.25">
      <c r="A741" s="18"/>
      <c r="B741" s="101" t="s">
        <v>76</v>
      </c>
      <c r="C741" s="102"/>
      <c r="D741" s="5"/>
      <c r="E741" s="10"/>
      <c r="F741" s="36">
        <v>0</v>
      </c>
    </row>
    <row r="742" spans="1:6" ht="15.75" hidden="1" customHeight="1" x14ac:dyDescent="0.25">
      <c r="A742" s="18"/>
      <c r="B742" s="101" t="s">
        <v>76</v>
      </c>
      <c r="C742" s="102"/>
      <c r="D742" s="5"/>
      <c r="E742" s="10"/>
      <c r="F742" s="36">
        <v>0</v>
      </c>
    </row>
    <row r="743" spans="1:6" ht="15.75" hidden="1" customHeight="1" x14ac:dyDescent="0.25">
      <c r="A743" s="18"/>
      <c r="B743" s="101" t="s">
        <v>76</v>
      </c>
      <c r="C743" s="102"/>
      <c r="D743" s="5"/>
      <c r="E743" s="10"/>
      <c r="F743" s="36">
        <v>0</v>
      </c>
    </row>
    <row r="744" spans="1:6" ht="15.75" hidden="1" customHeight="1" x14ac:dyDescent="0.25">
      <c r="A744" s="18"/>
      <c r="B744" s="101" t="s">
        <v>76</v>
      </c>
      <c r="C744" s="102"/>
      <c r="D744" s="5"/>
      <c r="E744" s="10"/>
      <c r="F744" s="36">
        <v>0</v>
      </c>
    </row>
    <row r="745" spans="1:6" ht="15.75" hidden="1" customHeight="1" x14ac:dyDescent="0.25">
      <c r="A745" s="18"/>
      <c r="B745" s="101" t="s">
        <v>76</v>
      </c>
      <c r="C745" s="102"/>
      <c r="D745" s="5"/>
      <c r="E745" s="10"/>
      <c r="F745" s="36">
        <v>0</v>
      </c>
    </row>
    <row r="746" spans="1:6" ht="15.75" hidden="1" customHeight="1" x14ac:dyDescent="0.25">
      <c r="A746" s="18"/>
      <c r="B746" s="101" t="s">
        <v>76</v>
      </c>
      <c r="C746" s="102"/>
      <c r="D746" s="5"/>
      <c r="E746" s="10"/>
      <c r="F746" s="36">
        <v>0</v>
      </c>
    </row>
    <row r="747" spans="1:6" ht="15.75" hidden="1" customHeight="1" x14ac:dyDescent="0.25">
      <c r="A747" s="18"/>
      <c r="B747" s="101" t="s">
        <v>76</v>
      </c>
      <c r="C747" s="102"/>
      <c r="D747" s="5"/>
      <c r="E747" s="10"/>
      <c r="F747" s="36">
        <v>0</v>
      </c>
    </row>
    <row r="748" spans="1:6" ht="15.75" hidden="1" customHeight="1" x14ac:dyDescent="0.25">
      <c r="A748" s="18"/>
      <c r="B748" s="101" t="s">
        <v>76</v>
      </c>
      <c r="C748" s="102"/>
      <c r="D748" s="5"/>
      <c r="E748" s="10"/>
      <c r="F748" s="36">
        <v>0</v>
      </c>
    </row>
    <row r="749" spans="1:6" ht="15.75" hidden="1" customHeight="1" x14ac:dyDescent="0.25">
      <c r="A749" s="18"/>
      <c r="B749" s="101" t="s">
        <v>76</v>
      </c>
      <c r="C749" s="102"/>
      <c r="D749" s="5"/>
      <c r="E749" s="10"/>
      <c r="F749" s="36">
        <v>0</v>
      </c>
    </row>
    <row r="750" spans="1:6" ht="15.75" hidden="1" customHeight="1" x14ac:dyDescent="0.25">
      <c r="A750" s="18"/>
      <c r="B750" s="101" t="s">
        <v>76</v>
      </c>
      <c r="C750" s="102"/>
      <c r="D750" s="5"/>
      <c r="E750" s="10"/>
      <c r="F750" s="36">
        <v>0</v>
      </c>
    </row>
    <row r="751" spans="1:6" ht="15.75" hidden="1" customHeight="1" x14ac:dyDescent="0.25">
      <c r="A751" s="18"/>
      <c r="B751" s="101" t="s">
        <v>76</v>
      </c>
      <c r="C751" s="102"/>
      <c r="D751" s="5"/>
      <c r="E751" s="10"/>
      <c r="F751" s="36">
        <v>0</v>
      </c>
    </row>
    <row r="752" spans="1:6" ht="15.75" hidden="1" customHeight="1" x14ac:dyDescent="0.25">
      <c r="A752" s="18"/>
      <c r="B752" s="101" t="s">
        <v>76</v>
      </c>
      <c r="C752" s="102"/>
      <c r="D752" s="5"/>
      <c r="E752" s="10"/>
      <c r="F752" s="36">
        <v>0</v>
      </c>
    </row>
    <row r="753" spans="1:6" ht="15.75" hidden="1" customHeight="1" x14ac:dyDescent="0.25">
      <c r="A753" s="18"/>
      <c r="B753" s="101" t="s">
        <v>76</v>
      </c>
      <c r="C753" s="102"/>
      <c r="D753" s="5"/>
      <c r="E753" s="10"/>
      <c r="F753" s="36">
        <v>0</v>
      </c>
    </row>
    <row r="754" spans="1:6" ht="15.75" hidden="1" customHeight="1" x14ac:dyDescent="0.25">
      <c r="A754" s="18"/>
      <c r="B754" s="101" t="s">
        <v>76</v>
      </c>
      <c r="C754" s="102"/>
      <c r="D754" s="5"/>
      <c r="E754" s="10"/>
      <c r="F754" s="36">
        <v>0</v>
      </c>
    </row>
    <row r="755" spans="1:6" ht="15.75" hidden="1" customHeight="1" x14ac:dyDescent="0.25">
      <c r="A755" s="18"/>
      <c r="B755" s="101" t="s">
        <v>76</v>
      </c>
      <c r="C755" s="102"/>
      <c r="D755" s="5"/>
      <c r="E755" s="10"/>
      <c r="F755" s="36">
        <v>0</v>
      </c>
    </row>
    <row r="756" spans="1:6" ht="15.75" hidden="1" customHeight="1" x14ac:dyDescent="0.25">
      <c r="A756" s="18"/>
      <c r="B756" s="101" t="s">
        <v>76</v>
      </c>
      <c r="C756" s="102"/>
      <c r="D756" s="5"/>
      <c r="E756" s="10"/>
      <c r="F756" s="36">
        <v>0</v>
      </c>
    </row>
    <row r="757" spans="1:6" ht="15.75" hidden="1" customHeight="1" x14ac:dyDescent="0.25">
      <c r="A757" s="18"/>
      <c r="B757" s="101" t="s">
        <v>76</v>
      </c>
      <c r="C757" s="102"/>
      <c r="D757" s="5"/>
      <c r="E757" s="10"/>
      <c r="F757" s="36">
        <v>0</v>
      </c>
    </row>
    <row r="758" spans="1:6" ht="15.75" hidden="1" customHeight="1" x14ac:dyDescent="0.25">
      <c r="A758" s="18"/>
      <c r="B758" s="101" t="s">
        <v>76</v>
      </c>
      <c r="C758" s="102"/>
      <c r="D758" s="5"/>
      <c r="E758" s="10"/>
      <c r="F758" s="36">
        <v>0</v>
      </c>
    </row>
    <row r="759" spans="1:6" ht="15.75" hidden="1" customHeight="1" x14ac:dyDescent="0.25">
      <c r="A759" s="18"/>
      <c r="B759" s="101" t="s">
        <v>76</v>
      </c>
      <c r="C759" s="102"/>
      <c r="D759" s="5"/>
      <c r="E759" s="10"/>
      <c r="F759" s="36">
        <v>0</v>
      </c>
    </row>
    <row r="760" spans="1:6" ht="15.75" hidden="1" customHeight="1" x14ac:dyDescent="0.25">
      <c r="A760" s="18"/>
      <c r="B760" s="101" t="s">
        <v>76</v>
      </c>
      <c r="C760" s="102"/>
      <c r="D760" s="5"/>
      <c r="E760" s="10"/>
      <c r="F760" s="36">
        <v>0</v>
      </c>
    </row>
    <row r="761" spans="1:6" ht="15.75" hidden="1" customHeight="1" x14ac:dyDescent="0.25">
      <c r="A761" s="18"/>
      <c r="B761" s="101" t="s">
        <v>76</v>
      </c>
      <c r="C761" s="102"/>
      <c r="D761" s="5"/>
      <c r="E761" s="10"/>
      <c r="F761" s="36">
        <v>0</v>
      </c>
    </row>
    <row r="762" spans="1:6" ht="15.75" hidden="1" customHeight="1" x14ac:dyDescent="0.25">
      <c r="A762" s="18"/>
      <c r="B762" s="101" t="s">
        <v>76</v>
      </c>
      <c r="C762" s="102"/>
      <c r="D762" s="5"/>
      <c r="E762" s="10"/>
      <c r="F762" s="36">
        <v>0</v>
      </c>
    </row>
    <row r="763" spans="1:6" ht="15.75" hidden="1" customHeight="1" x14ac:dyDescent="0.25">
      <c r="A763" s="18"/>
      <c r="B763" s="101" t="s">
        <v>76</v>
      </c>
      <c r="C763" s="102"/>
      <c r="D763" s="5"/>
      <c r="E763" s="10"/>
      <c r="F763" s="36">
        <v>0</v>
      </c>
    </row>
    <row r="764" spans="1:6" ht="15.75" hidden="1" customHeight="1" x14ac:dyDescent="0.25">
      <c r="A764" s="18"/>
      <c r="B764" s="101" t="s">
        <v>76</v>
      </c>
      <c r="C764" s="102"/>
      <c r="D764" s="5"/>
      <c r="E764" s="10"/>
      <c r="F764" s="36">
        <v>0</v>
      </c>
    </row>
    <row r="765" spans="1:6" ht="15.75" hidden="1" customHeight="1" x14ac:dyDescent="0.25">
      <c r="A765" s="18"/>
      <c r="B765" s="101" t="s">
        <v>76</v>
      </c>
      <c r="C765" s="102"/>
      <c r="D765" s="5"/>
      <c r="E765" s="10"/>
      <c r="F765" s="36">
        <v>0</v>
      </c>
    </row>
    <row r="766" spans="1:6" ht="15.75" hidden="1" customHeight="1" x14ac:dyDescent="0.25">
      <c r="A766" s="18"/>
      <c r="B766" s="101" t="s">
        <v>76</v>
      </c>
      <c r="C766" s="102"/>
      <c r="D766" s="5"/>
      <c r="E766" s="10"/>
      <c r="F766" s="36">
        <v>0</v>
      </c>
    </row>
    <row r="767" spans="1:6" ht="15.75" hidden="1" customHeight="1" x14ac:dyDescent="0.25">
      <c r="A767" s="18"/>
      <c r="B767" s="101" t="s">
        <v>76</v>
      </c>
      <c r="C767" s="102"/>
      <c r="D767" s="5"/>
      <c r="E767" s="10"/>
      <c r="F767" s="36">
        <v>0</v>
      </c>
    </row>
    <row r="768" spans="1:6" ht="15.75" hidden="1" customHeight="1" x14ac:dyDescent="0.25">
      <c r="A768" s="18"/>
      <c r="B768" s="101" t="s">
        <v>76</v>
      </c>
      <c r="C768" s="102"/>
      <c r="D768" s="5"/>
      <c r="E768" s="10"/>
      <c r="F768" s="36">
        <v>0</v>
      </c>
    </row>
    <row r="769" spans="1:15" ht="15.75" hidden="1" customHeight="1" x14ac:dyDescent="0.25">
      <c r="A769" s="18"/>
      <c r="B769" s="101" t="s">
        <v>76</v>
      </c>
      <c r="C769" s="102"/>
      <c r="D769" s="5"/>
      <c r="E769" s="10"/>
      <c r="F769" s="36">
        <v>0</v>
      </c>
    </row>
    <row r="770" spans="1:15" ht="14.25" hidden="1" customHeight="1" x14ac:dyDescent="0.25">
      <c r="A770" s="18"/>
      <c r="B770" s="101" t="s">
        <v>76</v>
      </c>
      <c r="C770" s="102"/>
      <c r="D770" s="5"/>
      <c r="E770" s="10"/>
      <c r="F770" s="36">
        <v>0</v>
      </c>
    </row>
    <row r="771" spans="1:15" ht="14.25" hidden="1" customHeight="1" x14ac:dyDescent="0.25">
      <c r="A771" s="18"/>
      <c r="B771" s="101" t="s">
        <v>76</v>
      </c>
      <c r="C771" s="102"/>
      <c r="D771" s="5"/>
      <c r="E771" s="10"/>
      <c r="F771" s="36">
        <v>0</v>
      </c>
    </row>
    <row r="772" spans="1:15" ht="15.75" hidden="1" customHeight="1" x14ac:dyDescent="0.25">
      <c r="A772" s="37"/>
      <c r="B772" s="101" t="s">
        <v>76</v>
      </c>
      <c r="C772" s="102"/>
      <c r="D772" s="5"/>
      <c r="E772" s="5"/>
      <c r="F772" s="36">
        <v>0</v>
      </c>
    </row>
    <row r="773" spans="1:15" ht="15.75" hidden="1" customHeight="1" x14ac:dyDescent="0.25">
      <c r="A773" s="37"/>
      <c r="B773" s="101" t="s">
        <v>76</v>
      </c>
      <c r="C773" s="102"/>
      <c r="D773" s="5"/>
      <c r="E773" s="5"/>
      <c r="F773" s="36">
        <v>0</v>
      </c>
      <c r="I773" s="206"/>
      <c r="J773" s="206"/>
      <c r="K773" s="206"/>
      <c r="L773" s="206"/>
      <c r="M773" s="206"/>
      <c r="N773" s="206"/>
      <c r="O773" s="206"/>
    </row>
    <row r="774" spans="1:15" ht="15.75" hidden="1" customHeight="1" x14ac:dyDescent="0.25">
      <c r="A774" s="37"/>
      <c r="B774" s="101" t="s">
        <v>76</v>
      </c>
      <c r="C774" s="102"/>
      <c r="D774" s="5"/>
      <c r="E774" s="5"/>
      <c r="F774" s="36">
        <v>0</v>
      </c>
    </row>
    <row r="775" spans="1:15" ht="15.75" hidden="1" customHeight="1" x14ac:dyDescent="0.25">
      <c r="A775" s="37"/>
      <c r="B775" s="101" t="s">
        <v>76</v>
      </c>
      <c r="C775" s="102"/>
      <c r="D775" s="5"/>
      <c r="E775" s="5"/>
      <c r="F775" s="36">
        <v>0</v>
      </c>
    </row>
    <row r="776" spans="1:15" ht="15.75" hidden="1" customHeight="1" thickBot="1" x14ac:dyDescent="0.3">
      <c r="A776" s="37"/>
      <c r="B776" s="172" t="s">
        <v>76</v>
      </c>
      <c r="C776" s="173"/>
      <c r="D776" s="11"/>
      <c r="E776" s="11"/>
      <c r="F776" s="36">
        <v>0</v>
      </c>
    </row>
    <row r="777" spans="1:15" ht="15.75" customHeight="1" thickBot="1" x14ac:dyDescent="0.3">
      <c r="A777" s="18"/>
      <c r="B777" s="176" t="s">
        <v>149</v>
      </c>
      <c r="C777" s="177"/>
      <c r="D777" s="177"/>
      <c r="E777" s="178"/>
      <c r="F777" s="29">
        <f>SUM(F677:F776)</f>
        <v>8775</v>
      </c>
      <c r="G777" s="30"/>
      <c r="H777" s="30"/>
      <c r="I777" s="30"/>
      <c r="J777" s="30"/>
      <c r="K777" s="30"/>
    </row>
    <row r="778" spans="1:15" ht="15.75" thickBot="1" x14ac:dyDescent="0.3">
      <c r="B778" s="31"/>
      <c r="C778" s="31"/>
      <c r="D778" s="31"/>
      <c r="E778" s="31"/>
    </row>
    <row r="779" spans="1:15" ht="17.25" customHeight="1" thickTop="1" thickBot="1" x14ac:dyDescent="0.3">
      <c r="B779" s="179" t="s">
        <v>150</v>
      </c>
      <c r="C779" s="180"/>
      <c r="D779" s="180"/>
      <c r="E779" s="181"/>
      <c r="F779" s="32">
        <f>SUM(F777,J671)</f>
        <v>101230</v>
      </c>
    </row>
    <row r="780" spans="1:15" ht="15.75" thickTop="1" x14ac:dyDescent="0.25"/>
    <row r="782" spans="1:15" ht="23.25" customHeight="1" x14ac:dyDescent="0.35">
      <c r="B782" s="203" t="s">
        <v>151</v>
      </c>
      <c r="C782" s="204"/>
      <c r="D782" s="204"/>
      <c r="E782" s="204"/>
      <c r="F782" s="204"/>
      <c r="G782" s="204"/>
      <c r="H782" s="205"/>
      <c r="I782" s="33"/>
    </row>
    <row r="783" spans="1:15" ht="23.25" x14ac:dyDescent="0.35">
      <c r="B783" s="34"/>
      <c r="C783" s="34"/>
      <c r="D783" s="34"/>
      <c r="E783" s="34"/>
      <c r="F783" s="34"/>
      <c r="G783" s="34"/>
      <c r="H783" s="34"/>
      <c r="I783" s="35"/>
    </row>
    <row r="784" spans="1:15" ht="15.75" thickBot="1" x14ac:dyDescent="0.3">
      <c r="B784" s="25"/>
    </row>
    <row r="785" spans="2:16" ht="16.5" thickBot="1" x14ac:dyDescent="0.3">
      <c r="B785" s="191" t="s">
        <v>152</v>
      </c>
      <c r="C785" s="192"/>
      <c r="D785" s="26" t="s">
        <v>153</v>
      </c>
      <c r="E785" s="26" t="s">
        <v>154</v>
      </c>
      <c r="F785" s="26" t="s">
        <v>155</v>
      </c>
      <c r="G785" s="26" t="s">
        <v>156</v>
      </c>
      <c r="H785" s="26" t="s">
        <v>157</v>
      </c>
      <c r="I785" s="26" t="s">
        <v>158</v>
      </c>
      <c r="J785" s="26" t="s">
        <v>159</v>
      </c>
      <c r="K785" s="27" t="s">
        <v>160</v>
      </c>
    </row>
    <row r="786" spans="2:16" x14ac:dyDescent="0.25">
      <c r="B786" s="193" t="s">
        <v>161</v>
      </c>
      <c r="C786" s="194"/>
      <c r="D786" s="12">
        <v>0</v>
      </c>
      <c r="E786" s="12">
        <v>0</v>
      </c>
      <c r="F786" s="12">
        <v>0</v>
      </c>
      <c r="G786" s="12">
        <v>0</v>
      </c>
      <c r="H786" s="12">
        <f>ROUND($J$671*0.3,0)</f>
        <v>27737</v>
      </c>
      <c r="I786" s="12">
        <f>ROUNDDOWN($J$671*0.7,0)</f>
        <v>64718</v>
      </c>
      <c r="J786" s="12">
        <v>0</v>
      </c>
      <c r="K786" s="19">
        <f>SUM(D786:J786)</f>
        <v>92455</v>
      </c>
      <c r="L786" s="170" t="str">
        <f>IF(K786=DetailedTotal, "",R28)</f>
        <v/>
      </c>
      <c r="M786" s="171"/>
      <c r="N786" s="171"/>
      <c r="O786" s="171"/>
      <c r="P786" s="171"/>
    </row>
    <row r="787" spans="2:16" ht="15.75" thickBot="1" x14ac:dyDescent="0.3">
      <c r="B787" s="199" t="s">
        <v>162</v>
      </c>
      <c r="C787" s="200"/>
      <c r="D787" s="13">
        <v>0</v>
      </c>
      <c r="E787" s="13">
        <v>0</v>
      </c>
      <c r="F787" s="13">
        <v>0</v>
      </c>
      <c r="G787" s="13">
        <v>0</v>
      </c>
      <c r="H787" s="13">
        <v>0</v>
      </c>
      <c r="I787" s="13">
        <f>F777</f>
        <v>8775</v>
      </c>
      <c r="J787" s="13">
        <v>0</v>
      </c>
      <c r="K787" s="28">
        <f>SUM(D787:J787)</f>
        <v>8775</v>
      </c>
      <c r="L787" s="170" t="str">
        <f>IF(SUM(D787:J787)=DetailedIneligibleTotal, "",R29)</f>
        <v/>
      </c>
      <c r="M787" s="171"/>
      <c r="N787" s="171"/>
      <c r="O787" s="171"/>
      <c r="P787" s="171"/>
    </row>
    <row r="788" spans="2:16" ht="16.5" customHeight="1" thickBot="1" x14ac:dyDescent="0.3">
      <c r="B788" s="197" t="s">
        <v>163</v>
      </c>
      <c r="C788" s="198"/>
      <c r="D788" s="21">
        <f>D786+D787</f>
        <v>0</v>
      </c>
      <c r="E788" s="21">
        <f>E786+E787</f>
        <v>0</v>
      </c>
      <c r="F788" s="21">
        <f>F786+F787</f>
        <v>0</v>
      </c>
      <c r="G788" s="21">
        <f>G786+G787</f>
        <v>0</v>
      </c>
      <c r="H788" s="21">
        <f t="shared" ref="H788:J788" si="11">H786+H787</f>
        <v>27737</v>
      </c>
      <c r="I788" s="21">
        <f t="shared" si="11"/>
        <v>73493</v>
      </c>
      <c r="J788" s="21">
        <f t="shared" si="11"/>
        <v>0</v>
      </c>
      <c r="K788" s="22">
        <f>SUM(D788:J788)</f>
        <v>101230</v>
      </c>
      <c r="L788" s="170" t="str">
        <f>IF(SUM(D788:J788)=F779, "",R30)</f>
        <v/>
      </c>
      <c r="M788" s="171"/>
      <c r="N788" s="171"/>
      <c r="O788" s="171"/>
      <c r="P788" s="171"/>
    </row>
    <row r="789" spans="2:16" x14ac:dyDescent="0.25">
      <c r="B789" s="23"/>
      <c r="C789" s="23"/>
      <c r="D789" s="24"/>
      <c r="E789" s="24"/>
      <c r="F789" s="24"/>
      <c r="G789" s="24"/>
      <c r="H789" s="24"/>
      <c r="I789" s="24"/>
      <c r="J789" s="24"/>
      <c r="K789" s="24"/>
      <c r="L789" s="20"/>
      <c r="M789" s="20"/>
      <c r="N789" s="20"/>
      <c r="O789" s="20"/>
      <c r="P789" s="20"/>
    </row>
    <row r="790" spans="2:16" ht="15.75" thickBot="1" x14ac:dyDescent="0.3">
      <c r="B790" s="25"/>
      <c r="L790" s="20"/>
      <c r="M790" s="20"/>
      <c r="N790" s="20"/>
      <c r="O790" s="20"/>
      <c r="P790" s="20"/>
    </row>
    <row r="791" spans="2:16" ht="16.5" customHeight="1" thickBot="1" x14ac:dyDescent="0.3">
      <c r="B791" s="191" t="s">
        <v>164</v>
      </c>
      <c r="C791" s="192"/>
      <c r="D791" s="26" t="s">
        <v>153</v>
      </c>
      <c r="E791" s="26" t="s">
        <v>154</v>
      </c>
      <c r="F791" s="26" t="s">
        <v>155</v>
      </c>
      <c r="G791" s="26" t="s">
        <v>156</v>
      </c>
      <c r="H791" s="26" t="s">
        <v>157</v>
      </c>
      <c r="I791" s="26" t="s">
        <v>158</v>
      </c>
      <c r="J791" s="26" t="s">
        <v>159</v>
      </c>
      <c r="K791" s="27" t="s">
        <v>160</v>
      </c>
      <c r="L791" s="20"/>
      <c r="M791" s="20"/>
      <c r="N791" s="20"/>
      <c r="O791" s="20"/>
      <c r="P791" s="20"/>
    </row>
    <row r="792" spans="2:16" ht="15" customHeight="1" x14ac:dyDescent="0.25">
      <c r="B792" s="193" t="s">
        <v>165</v>
      </c>
      <c r="C792" s="194"/>
      <c r="D792" s="12">
        <v>0</v>
      </c>
      <c r="E792" s="12">
        <v>0</v>
      </c>
      <c r="F792" s="12">
        <v>0</v>
      </c>
      <c r="G792" s="12">
        <v>0</v>
      </c>
      <c r="H792" s="12">
        <f>ROUNDUP($J$671*0.27,0)</f>
        <v>24963</v>
      </c>
      <c r="I792" s="12">
        <f>ROUNDUP($J$671*0.63,0)</f>
        <v>58247</v>
      </c>
      <c r="J792" s="12">
        <v>0</v>
      </c>
      <c r="K792" s="19">
        <f>SUM(D792:J792)</f>
        <v>83210</v>
      </c>
      <c r="L792" s="201" t="str">
        <f>IF(SUM(D792:J792)=J673, "", R40)</f>
        <v/>
      </c>
      <c r="M792" s="202"/>
      <c r="N792" s="202"/>
      <c r="O792" s="202"/>
      <c r="P792" s="202"/>
    </row>
    <row r="793" spans="2:16" ht="15" customHeight="1" x14ac:dyDescent="0.25">
      <c r="B793" s="195" t="s">
        <v>166</v>
      </c>
      <c r="C793" s="196"/>
      <c r="D793" s="14">
        <v>0</v>
      </c>
      <c r="E793" s="14">
        <v>0</v>
      </c>
      <c r="F793" s="14">
        <v>0</v>
      </c>
      <c r="G793" s="14">
        <v>0</v>
      </c>
      <c r="H793" s="14">
        <f>ROUNDUP($J$671*0.03,0)</f>
        <v>2774</v>
      </c>
      <c r="I793" s="14">
        <f>ROUNDUP($J$671*0.07,0)+F777-1</f>
        <v>15246</v>
      </c>
      <c r="J793" s="14">
        <v>0</v>
      </c>
      <c r="K793" s="19">
        <f>SUM(D793:J793)</f>
        <v>18020</v>
      </c>
      <c r="L793" s="20"/>
      <c r="M793" s="20"/>
      <c r="N793" s="20"/>
      <c r="O793" s="20"/>
      <c r="P793" s="20"/>
    </row>
    <row r="794" spans="2:16" ht="15" customHeight="1" x14ac:dyDescent="0.25">
      <c r="B794" s="195" t="s">
        <v>167</v>
      </c>
      <c r="C794" s="196"/>
      <c r="D794" s="14">
        <v>0</v>
      </c>
      <c r="E794" s="14">
        <v>0</v>
      </c>
      <c r="F794" s="14">
        <v>0</v>
      </c>
      <c r="G794" s="14">
        <v>0</v>
      </c>
      <c r="H794" s="14">
        <v>0</v>
      </c>
      <c r="I794" s="14">
        <v>0</v>
      </c>
      <c r="J794" s="14">
        <v>0</v>
      </c>
      <c r="K794" s="19">
        <f>SUM(D794:J794)</f>
        <v>0</v>
      </c>
      <c r="L794" s="20"/>
      <c r="M794" s="20"/>
      <c r="N794" s="20"/>
      <c r="O794" s="20"/>
      <c r="P794" s="20"/>
    </row>
    <row r="795" spans="2:16" ht="15.75" customHeight="1" thickBot="1" x14ac:dyDescent="0.3">
      <c r="B795" s="199" t="s">
        <v>168</v>
      </c>
      <c r="C795" s="200"/>
      <c r="D795" s="14">
        <v>0</v>
      </c>
      <c r="E795" s="14">
        <v>0</v>
      </c>
      <c r="F795" s="14">
        <v>0</v>
      </c>
      <c r="G795" s="14">
        <v>0</v>
      </c>
      <c r="H795" s="14">
        <v>0</v>
      </c>
      <c r="I795" s="14">
        <v>0</v>
      </c>
      <c r="J795" s="14">
        <v>0</v>
      </c>
      <c r="K795" s="19">
        <f>SUM(D795:J795)</f>
        <v>0</v>
      </c>
      <c r="L795" s="20"/>
      <c r="M795" s="20"/>
      <c r="N795" s="20"/>
      <c r="O795" s="20"/>
      <c r="P795" s="20"/>
    </row>
    <row r="796" spans="2:16" ht="16.5" customHeight="1" thickBot="1" x14ac:dyDescent="0.3">
      <c r="B796" s="197" t="s">
        <v>169</v>
      </c>
      <c r="C796" s="198"/>
      <c r="D796" s="15">
        <f>SUM(D792:D795)</f>
        <v>0</v>
      </c>
      <c r="E796" s="15">
        <f t="shared" ref="E796:G796" si="12">SUM(E792:E795)</f>
        <v>0</v>
      </c>
      <c r="F796" s="15">
        <f t="shared" si="12"/>
        <v>0</v>
      </c>
      <c r="G796" s="15">
        <f t="shared" si="12"/>
        <v>0</v>
      </c>
      <c r="H796" s="15">
        <f t="shared" ref="H796:J796" si="13">SUM(H792:H795)</f>
        <v>27737</v>
      </c>
      <c r="I796" s="15">
        <f t="shared" si="13"/>
        <v>73493</v>
      </c>
      <c r="J796" s="15">
        <f t="shared" si="13"/>
        <v>0</v>
      </c>
      <c r="K796" s="16">
        <f>SUM(D796:J796)</f>
        <v>101230</v>
      </c>
      <c r="L796" s="170" t="str">
        <f>IF(SUM(D796:J796)=K788, "",R31)</f>
        <v/>
      </c>
      <c r="M796" s="171"/>
      <c r="N796" s="171"/>
      <c r="O796" s="171"/>
      <c r="P796" s="171"/>
    </row>
    <row r="797" spans="2:16" ht="43.5" customHeight="1" x14ac:dyDescent="0.25">
      <c r="D797" s="18" t="str">
        <f>IF(D788=D796, "",R32)</f>
        <v/>
      </c>
      <c r="E797" s="18" t="str">
        <f>IF(E788=E796, "",R33)</f>
        <v/>
      </c>
      <c r="F797" s="18" t="str">
        <f>IF(F788=F796, "",R34)</f>
        <v/>
      </c>
      <c r="G797" s="18" t="str">
        <f>IF(G788=G796, "",R35)</f>
        <v/>
      </c>
      <c r="H797" s="18" t="str">
        <f>IF(H788=H796, "",R41)</f>
        <v/>
      </c>
      <c r="I797" s="18" t="str">
        <f>IF(I788=I796, "",R42)</f>
        <v/>
      </c>
      <c r="J797" s="18" t="str">
        <f>IF(J788=J796, "",R43)</f>
        <v/>
      </c>
    </row>
  </sheetData>
  <sheetProtection algorithmName="SHA-512" hashValue="+//1QKTy7v3iTNBedR1TIDfHytUvmiciU/iNBJZNFPpEgyRdpQ9uFmwFoZrQ8ex+JxTsoXM61xNt0l4rtT4uzQ==" saltValue="dceleRt8reUtcXc/IVhdbg==" spinCount="100000" sheet="1" objects="1" scenarios="1"/>
  <protectedRanges>
    <protectedRange algorithmName="SHA-512" hashValue="8zP61yl8QHCaLWWJejRkDSQ89UkEcHmFNwu6D7pI+bgRV5upfNGeMoJfOR5MOqjr0Mzknt0tuq62eWPo3HSiIA==" saltValue="r5l1Y20LigOZiN0dqXtyMA==" spinCount="100000" sqref="A796:XFD1048576 K792:XFD795 A792:C795 A788:XFD791 K786:XFD787 A786:C787 A777:XFD785 G677:XFD776 A683:A776 A677:C682 A673:XFD676 I672:XFD672" name="Range2"/>
  </protectedRanges>
  <dataConsolidate/>
  <mergeCells count="786">
    <mergeCell ref="B492:C492"/>
    <mergeCell ref="B493:C493"/>
    <mergeCell ref="B494:C494"/>
    <mergeCell ref="B495:C495"/>
    <mergeCell ref="B496:C496"/>
    <mergeCell ref="B497:C497"/>
    <mergeCell ref="B498:C498"/>
    <mergeCell ref="B499:C499"/>
    <mergeCell ref="B500:C500"/>
    <mergeCell ref="B726:C726"/>
    <mergeCell ref="B727:C727"/>
    <mergeCell ref="B728:C728"/>
    <mergeCell ref="B729:C729"/>
    <mergeCell ref="B730:C730"/>
    <mergeCell ref="B731:C731"/>
    <mergeCell ref="B656:C656"/>
    <mergeCell ref="B657:C657"/>
    <mergeCell ref="B658:C658"/>
    <mergeCell ref="B659:C659"/>
    <mergeCell ref="B660:C660"/>
    <mergeCell ref="B661:C661"/>
    <mergeCell ref="B662:C662"/>
    <mergeCell ref="B717:C717"/>
    <mergeCell ref="B718:C718"/>
    <mergeCell ref="B719:C719"/>
    <mergeCell ref="B720:C720"/>
    <mergeCell ref="B721:C721"/>
    <mergeCell ref="B722:C722"/>
    <mergeCell ref="B723:C723"/>
    <mergeCell ref="B724:C724"/>
    <mergeCell ref="B725:C725"/>
    <mergeCell ref="B761:C761"/>
    <mergeCell ref="B762:C762"/>
    <mergeCell ref="B763:C763"/>
    <mergeCell ref="B764:C764"/>
    <mergeCell ref="B765:C765"/>
    <mergeCell ref="B766:C766"/>
    <mergeCell ref="B767:C767"/>
    <mergeCell ref="B768:C768"/>
    <mergeCell ref="B683:C683"/>
    <mergeCell ref="B687:C687"/>
    <mergeCell ref="B688:C688"/>
    <mergeCell ref="B689:C689"/>
    <mergeCell ref="B690:C690"/>
    <mergeCell ref="B691:C691"/>
    <mergeCell ref="B692:C692"/>
    <mergeCell ref="B693:C693"/>
    <mergeCell ref="B694:C694"/>
    <mergeCell ref="B695:C695"/>
    <mergeCell ref="B696:C696"/>
    <mergeCell ref="B697:C697"/>
    <mergeCell ref="B698:C698"/>
    <mergeCell ref="B699:C699"/>
    <mergeCell ref="B700:C700"/>
    <mergeCell ref="B701:C701"/>
    <mergeCell ref="B752:C752"/>
    <mergeCell ref="B753:C753"/>
    <mergeCell ref="B754:C754"/>
    <mergeCell ref="B755:C755"/>
    <mergeCell ref="B756:C756"/>
    <mergeCell ref="B757:C757"/>
    <mergeCell ref="B758:C758"/>
    <mergeCell ref="B759:C759"/>
    <mergeCell ref="B760:C760"/>
    <mergeCell ref="B743:C743"/>
    <mergeCell ref="B744:C744"/>
    <mergeCell ref="B745:C745"/>
    <mergeCell ref="B746:C746"/>
    <mergeCell ref="B747:C747"/>
    <mergeCell ref="B748:C748"/>
    <mergeCell ref="B749:C749"/>
    <mergeCell ref="B750:C750"/>
    <mergeCell ref="B751:C751"/>
    <mergeCell ref="B734:C734"/>
    <mergeCell ref="B735:C735"/>
    <mergeCell ref="B736:C736"/>
    <mergeCell ref="B737:C737"/>
    <mergeCell ref="B738:C738"/>
    <mergeCell ref="B739:C739"/>
    <mergeCell ref="B740:C740"/>
    <mergeCell ref="B741:C741"/>
    <mergeCell ref="B742:C742"/>
    <mergeCell ref="B654:C654"/>
    <mergeCell ref="B655:C655"/>
    <mergeCell ref="B663:C663"/>
    <mergeCell ref="B664:C664"/>
    <mergeCell ref="B684:C684"/>
    <mergeCell ref="B685:C685"/>
    <mergeCell ref="B686:C686"/>
    <mergeCell ref="B732:C732"/>
    <mergeCell ref="B733:C733"/>
    <mergeCell ref="B702:C702"/>
    <mergeCell ref="B703:C703"/>
    <mergeCell ref="B704:C704"/>
    <mergeCell ref="B705:C705"/>
    <mergeCell ref="B706:C706"/>
    <mergeCell ref="B707:C707"/>
    <mergeCell ref="B708:C708"/>
    <mergeCell ref="B709:C709"/>
    <mergeCell ref="B710:C710"/>
    <mergeCell ref="B711:C711"/>
    <mergeCell ref="B712:C712"/>
    <mergeCell ref="B713:C713"/>
    <mergeCell ref="B714:C714"/>
    <mergeCell ref="B715:C715"/>
    <mergeCell ref="B716:C716"/>
    <mergeCell ref="B645:C645"/>
    <mergeCell ref="B646:C646"/>
    <mergeCell ref="B647:C647"/>
    <mergeCell ref="B648:C648"/>
    <mergeCell ref="B649:C649"/>
    <mergeCell ref="B650:C650"/>
    <mergeCell ref="B651:C651"/>
    <mergeCell ref="B652:C652"/>
    <mergeCell ref="B653:C653"/>
    <mergeCell ref="B636:C636"/>
    <mergeCell ref="B637:C637"/>
    <mergeCell ref="B638:C638"/>
    <mergeCell ref="B639:C639"/>
    <mergeCell ref="B640:C640"/>
    <mergeCell ref="B641:C641"/>
    <mergeCell ref="B642:C642"/>
    <mergeCell ref="B643:C643"/>
    <mergeCell ref="B644:C644"/>
    <mergeCell ref="B627:C627"/>
    <mergeCell ref="B628:C628"/>
    <mergeCell ref="B629:C629"/>
    <mergeCell ref="B630:C630"/>
    <mergeCell ref="B631:C631"/>
    <mergeCell ref="B632:C632"/>
    <mergeCell ref="B633:C633"/>
    <mergeCell ref="B634:C634"/>
    <mergeCell ref="B635:C635"/>
    <mergeCell ref="B618:C618"/>
    <mergeCell ref="B619:C619"/>
    <mergeCell ref="B620:C620"/>
    <mergeCell ref="B621:C621"/>
    <mergeCell ref="B622:C622"/>
    <mergeCell ref="B623:C623"/>
    <mergeCell ref="B624:C624"/>
    <mergeCell ref="B625:C625"/>
    <mergeCell ref="B626:C626"/>
    <mergeCell ref="B609:C609"/>
    <mergeCell ref="B610:C610"/>
    <mergeCell ref="B611:C611"/>
    <mergeCell ref="B612:C612"/>
    <mergeCell ref="B613:C613"/>
    <mergeCell ref="B614:C614"/>
    <mergeCell ref="B615:C615"/>
    <mergeCell ref="B616:C616"/>
    <mergeCell ref="B617:C617"/>
    <mergeCell ref="B600:C600"/>
    <mergeCell ref="B601:C601"/>
    <mergeCell ref="B602:C602"/>
    <mergeCell ref="B603:C603"/>
    <mergeCell ref="B604:C604"/>
    <mergeCell ref="B605:C605"/>
    <mergeCell ref="B606:C606"/>
    <mergeCell ref="B607:C607"/>
    <mergeCell ref="B608:C608"/>
    <mergeCell ref="B591:C591"/>
    <mergeCell ref="B592:C592"/>
    <mergeCell ref="B593:C593"/>
    <mergeCell ref="B594:C594"/>
    <mergeCell ref="B595:C595"/>
    <mergeCell ref="B596:C596"/>
    <mergeCell ref="B597:C597"/>
    <mergeCell ref="B598:C598"/>
    <mergeCell ref="B599:C599"/>
    <mergeCell ref="B582:C582"/>
    <mergeCell ref="B583:C583"/>
    <mergeCell ref="B584:C584"/>
    <mergeCell ref="B585:C585"/>
    <mergeCell ref="B586:C586"/>
    <mergeCell ref="B587:C587"/>
    <mergeCell ref="B588:C588"/>
    <mergeCell ref="B589:C589"/>
    <mergeCell ref="B590:C590"/>
    <mergeCell ref="B573:C573"/>
    <mergeCell ref="B574:C574"/>
    <mergeCell ref="B575:C575"/>
    <mergeCell ref="B576:C576"/>
    <mergeCell ref="B577:C577"/>
    <mergeCell ref="B578:C578"/>
    <mergeCell ref="B579:C579"/>
    <mergeCell ref="B580:C580"/>
    <mergeCell ref="B581:C581"/>
    <mergeCell ref="B564:C564"/>
    <mergeCell ref="B565:C565"/>
    <mergeCell ref="B566:C566"/>
    <mergeCell ref="B567:C567"/>
    <mergeCell ref="B568:C568"/>
    <mergeCell ref="B569:C569"/>
    <mergeCell ref="B570:C570"/>
    <mergeCell ref="B571:C571"/>
    <mergeCell ref="B572:C572"/>
    <mergeCell ref="B555:C555"/>
    <mergeCell ref="B556:C556"/>
    <mergeCell ref="B557:C557"/>
    <mergeCell ref="B558:C558"/>
    <mergeCell ref="B559:C559"/>
    <mergeCell ref="B560:C560"/>
    <mergeCell ref="B561:C561"/>
    <mergeCell ref="B562:C562"/>
    <mergeCell ref="B563:C563"/>
    <mergeCell ref="B546:C546"/>
    <mergeCell ref="B547:C547"/>
    <mergeCell ref="B548:C548"/>
    <mergeCell ref="B549:C549"/>
    <mergeCell ref="B550:C550"/>
    <mergeCell ref="B551:C551"/>
    <mergeCell ref="B552:C552"/>
    <mergeCell ref="B553:C553"/>
    <mergeCell ref="B554:C554"/>
    <mergeCell ref="B537:C537"/>
    <mergeCell ref="B538:C538"/>
    <mergeCell ref="B539:C539"/>
    <mergeCell ref="B540:C540"/>
    <mergeCell ref="B541:C541"/>
    <mergeCell ref="B542:C542"/>
    <mergeCell ref="B543:C543"/>
    <mergeCell ref="B544:C544"/>
    <mergeCell ref="B545:C545"/>
    <mergeCell ref="B528:C528"/>
    <mergeCell ref="B529:C529"/>
    <mergeCell ref="B530:C530"/>
    <mergeCell ref="B531:C531"/>
    <mergeCell ref="B532:C532"/>
    <mergeCell ref="B533:C533"/>
    <mergeCell ref="B534:C534"/>
    <mergeCell ref="B535:C535"/>
    <mergeCell ref="B536:C536"/>
    <mergeCell ref="B519:C519"/>
    <mergeCell ref="B520:C520"/>
    <mergeCell ref="B521:C521"/>
    <mergeCell ref="B522:C522"/>
    <mergeCell ref="B523:C523"/>
    <mergeCell ref="B524:C524"/>
    <mergeCell ref="B525:C525"/>
    <mergeCell ref="B526:C526"/>
    <mergeCell ref="B527:C527"/>
    <mergeCell ref="B510:C510"/>
    <mergeCell ref="B511:C511"/>
    <mergeCell ref="B512:C512"/>
    <mergeCell ref="B513:C513"/>
    <mergeCell ref="B514:C514"/>
    <mergeCell ref="B515:C515"/>
    <mergeCell ref="B516:C516"/>
    <mergeCell ref="B517:C517"/>
    <mergeCell ref="B518:C518"/>
    <mergeCell ref="B502:C502"/>
    <mergeCell ref="B503:C503"/>
    <mergeCell ref="B504:C504"/>
    <mergeCell ref="B505:C505"/>
    <mergeCell ref="B506:C506"/>
    <mergeCell ref="B507:C507"/>
    <mergeCell ref="B508:C508"/>
    <mergeCell ref="B509:C509"/>
    <mergeCell ref="B477:C477"/>
    <mergeCell ref="B478:C478"/>
    <mergeCell ref="B479:C479"/>
    <mergeCell ref="B480:C480"/>
    <mergeCell ref="B481:C481"/>
    <mergeCell ref="B482:C482"/>
    <mergeCell ref="B483:C483"/>
    <mergeCell ref="B484:C484"/>
    <mergeCell ref="B485:C485"/>
    <mergeCell ref="B486:C486"/>
    <mergeCell ref="B487:C487"/>
    <mergeCell ref="B488:C488"/>
    <mergeCell ref="B489:C489"/>
    <mergeCell ref="B490:C490"/>
    <mergeCell ref="B491:C491"/>
    <mergeCell ref="B501:C501"/>
    <mergeCell ref="B455:C455"/>
    <mergeCell ref="B456:C456"/>
    <mergeCell ref="B457:C457"/>
    <mergeCell ref="B458:C458"/>
    <mergeCell ref="B459:C459"/>
    <mergeCell ref="B460:C460"/>
    <mergeCell ref="B461:C461"/>
    <mergeCell ref="B462:C462"/>
    <mergeCell ref="B463:C463"/>
    <mergeCell ref="B446:C446"/>
    <mergeCell ref="B447:C447"/>
    <mergeCell ref="B448:C448"/>
    <mergeCell ref="B449:C449"/>
    <mergeCell ref="B450:C450"/>
    <mergeCell ref="B451:C451"/>
    <mergeCell ref="B452:C452"/>
    <mergeCell ref="B453:C453"/>
    <mergeCell ref="B454:C454"/>
    <mergeCell ref="B437:C437"/>
    <mergeCell ref="B438:C438"/>
    <mergeCell ref="B439:C439"/>
    <mergeCell ref="B440:C440"/>
    <mergeCell ref="B441:C441"/>
    <mergeCell ref="B442:C442"/>
    <mergeCell ref="B443:C443"/>
    <mergeCell ref="B444:C444"/>
    <mergeCell ref="B445:C445"/>
    <mergeCell ref="B428:C428"/>
    <mergeCell ref="B429:C429"/>
    <mergeCell ref="B430:C430"/>
    <mergeCell ref="B431:C431"/>
    <mergeCell ref="B432:C432"/>
    <mergeCell ref="B433:C433"/>
    <mergeCell ref="B434:C434"/>
    <mergeCell ref="B435:C435"/>
    <mergeCell ref="B436:C436"/>
    <mergeCell ref="B419:C419"/>
    <mergeCell ref="B420:C420"/>
    <mergeCell ref="B421:C421"/>
    <mergeCell ref="B422:C422"/>
    <mergeCell ref="B423:C423"/>
    <mergeCell ref="B424:C424"/>
    <mergeCell ref="B425:C425"/>
    <mergeCell ref="B426:C426"/>
    <mergeCell ref="B427:C427"/>
    <mergeCell ref="B410:C410"/>
    <mergeCell ref="B411:C411"/>
    <mergeCell ref="B412:C412"/>
    <mergeCell ref="B413:C413"/>
    <mergeCell ref="B414:C414"/>
    <mergeCell ref="B415:C415"/>
    <mergeCell ref="B416:C416"/>
    <mergeCell ref="B417:C417"/>
    <mergeCell ref="B418:C418"/>
    <mergeCell ref="B401:C401"/>
    <mergeCell ref="B402:C402"/>
    <mergeCell ref="B403:C403"/>
    <mergeCell ref="B404:C404"/>
    <mergeCell ref="B405:C405"/>
    <mergeCell ref="B406:C406"/>
    <mergeCell ref="B407:C407"/>
    <mergeCell ref="B408:C408"/>
    <mergeCell ref="B409:C409"/>
    <mergeCell ref="B392:C392"/>
    <mergeCell ref="B393:C393"/>
    <mergeCell ref="B394:C394"/>
    <mergeCell ref="B395:C395"/>
    <mergeCell ref="B396:C396"/>
    <mergeCell ref="B397:C397"/>
    <mergeCell ref="B398:C398"/>
    <mergeCell ref="B399:C399"/>
    <mergeCell ref="B400:C400"/>
    <mergeCell ref="B383:C383"/>
    <mergeCell ref="B384:C384"/>
    <mergeCell ref="B385:C385"/>
    <mergeCell ref="B386:C386"/>
    <mergeCell ref="B387:C387"/>
    <mergeCell ref="B388:C388"/>
    <mergeCell ref="B389:C389"/>
    <mergeCell ref="B390:C390"/>
    <mergeCell ref="B391:C391"/>
    <mergeCell ref="B374:C374"/>
    <mergeCell ref="B375:C375"/>
    <mergeCell ref="B376:C376"/>
    <mergeCell ref="B377:C377"/>
    <mergeCell ref="B378:C378"/>
    <mergeCell ref="B379:C379"/>
    <mergeCell ref="B380:C380"/>
    <mergeCell ref="B381:C381"/>
    <mergeCell ref="B382:C382"/>
    <mergeCell ref="B355:C355"/>
    <mergeCell ref="B356:C356"/>
    <mergeCell ref="B357:C357"/>
    <mergeCell ref="B358:C358"/>
    <mergeCell ref="B359:C359"/>
    <mergeCell ref="B360:C360"/>
    <mergeCell ref="B361:C361"/>
    <mergeCell ref="B372:C372"/>
    <mergeCell ref="B373:C373"/>
    <mergeCell ref="B335:C335"/>
    <mergeCell ref="B336:C336"/>
    <mergeCell ref="B344:C344"/>
    <mergeCell ref="B345:C345"/>
    <mergeCell ref="B346:C346"/>
    <mergeCell ref="B347:C347"/>
    <mergeCell ref="B348:C348"/>
    <mergeCell ref="B349:C349"/>
    <mergeCell ref="B354:C354"/>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171:C171"/>
    <mergeCell ref="B172:C172"/>
    <mergeCell ref="B173:C173"/>
    <mergeCell ref="B253:C253"/>
    <mergeCell ref="B254:C254"/>
    <mergeCell ref="B255:C255"/>
    <mergeCell ref="B256:C256"/>
    <mergeCell ref="B257:C257"/>
    <mergeCell ref="B258:C258"/>
    <mergeCell ref="B234:C234"/>
    <mergeCell ref="B229:C229"/>
    <mergeCell ref="B230:C230"/>
    <mergeCell ref="B231:C231"/>
    <mergeCell ref="B232:C232"/>
    <mergeCell ref="B233:C233"/>
    <mergeCell ref="B213:C213"/>
    <mergeCell ref="B214:C214"/>
    <mergeCell ref="B215:C215"/>
    <mergeCell ref="B198:C198"/>
    <mergeCell ref="B199:C199"/>
    <mergeCell ref="B200:C200"/>
    <mergeCell ref="B201:C201"/>
    <mergeCell ref="B202:C202"/>
    <mergeCell ref="B203:C203"/>
    <mergeCell ref="B118:C118"/>
    <mergeCell ref="B119:C119"/>
    <mergeCell ref="B120:C120"/>
    <mergeCell ref="B121:C121"/>
    <mergeCell ref="B122:C122"/>
    <mergeCell ref="B123:C123"/>
    <mergeCell ref="B124:C124"/>
    <mergeCell ref="B191:C191"/>
    <mergeCell ref="B192:C192"/>
    <mergeCell ref="B143:C143"/>
    <mergeCell ref="B144:C144"/>
    <mergeCell ref="B145:C145"/>
    <mergeCell ref="B146:C146"/>
    <mergeCell ref="B147:C147"/>
    <mergeCell ref="B148:C148"/>
    <mergeCell ref="B149:C149"/>
    <mergeCell ref="B150:C150"/>
    <mergeCell ref="B180:C180"/>
    <mergeCell ref="B181:C181"/>
    <mergeCell ref="B182:C182"/>
    <mergeCell ref="B183:C183"/>
    <mergeCell ref="B184:C184"/>
    <mergeCell ref="B185:C185"/>
    <mergeCell ref="B186:C186"/>
    <mergeCell ref="B152:C152"/>
    <mergeCell ref="B153:C153"/>
    <mergeCell ref="B154:C154"/>
    <mergeCell ref="B155:C155"/>
    <mergeCell ref="B127:C127"/>
    <mergeCell ref="B128:C128"/>
    <mergeCell ref="B129:C129"/>
    <mergeCell ref="B130:C130"/>
    <mergeCell ref="B131:C131"/>
    <mergeCell ref="B132:C132"/>
    <mergeCell ref="B133:C133"/>
    <mergeCell ref="B134:C134"/>
    <mergeCell ref="B83:C83"/>
    <mergeCell ref="B84:C84"/>
    <mergeCell ref="B85:C85"/>
    <mergeCell ref="B86:C86"/>
    <mergeCell ref="B87:C87"/>
    <mergeCell ref="B88:C88"/>
    <mergeCell ref="B89:C89"/>
    <mergeCell ref="B90:C90"/>
    <mergeCell ref="B91:C91"/>
    <mergeCell ref="B74:C74"/>
    <mergeCell ref="B75:C75"/>
    <mergeCell ref="B76:C76"/>
    <mergeCell ref="B77:C77"/>
    <mergeCell ref="B78:C78"/>
    <mergeCell ref="B79:C79"/>
    <mergeCell ref="B80:C80"/>
    <mergeCell ref="B81:C81"/>
    <mergeCell ref="B82:C82"/>
    <mergeCell ref="B65:C65"/>
    <mergeCell ref="B66:C66"/>
    <mergeCell ref="B67:C67"/>
    <mergeCell ref="B68:C68"/>
    <mergeCell ref="B69:C69"/>
    <mergeCell ref="B70:C70"/>
    <mergeCell ref="B71:C71"/>
    <mergeCell ref="B72:C72"/>
    <mergeCell ref="B73:C73"/>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225:C225"/>
    <mergeCell ref="B226:C226"/>
    <mergeCell ref="B227:C227"/>
    <mergeCell ref="B228:C228"/>
    <mergeCell ref="B216:C216"/>
    <mergeCell ref="B217:C217"/>
    <mergeCell ref="B218:C218"/>
    <mergeCell ref="B219:C219"/>
    <mergeCell ref="B220:C220"/>
    <mergeCell ref="B221:C221"/>
    <mergeCell ref="B222:C222"/>
    <mergeCell ref="B223:C223"/>
    <mergeCell ref="B224:C224"/>
    <mergeCell ref="B207:C207"/>
    <mergeCell ref="B208:C208"/>
    <mergeCell ref="B209:C209"/>
    <mergeCell ref="B210:C210"/>
    <mergeCell ref="B211:C211"/>
    <mergeCell ref="B212:C212"/>
    <mergeCell ref="B204:C204"/>
    <mergeCell ref="B205:C205"/>
    <mergeCell ref="B206:C206"/>
    <mergeCell ref="B177:C177"/>
    <mergeCell ref="B178:C178"/>
    <mergeCell ref="B179:C179"/>
    <mergeCell ref="B189:C189"/>
    <mergeCell ref="B190:C190"/>
    <mergeCell ref="B194:C194"/>
    <mergeCell ref="B195:C195"/>
    <mergeCell ref="B196:C196"/>
    <mergeCell ref="B197:C197"/>
    <mergeCell ref="B187:C187"/>
    <mergeCell ref="B188:C188"/>
    <mergeCell ref="B114:C114"/>
    <mergeCell ref="B115:C115"/>
    <mergeCell ref="B116:C116"/>
    <mergeCell ref="B117:C117"/>
    <mergeCell ref="B193:C193"/>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4:C174"/>
    <mergeCell ref="B175:C175"/>
    <mergeCell ref="B176:C176"/>
    <mergeCell ref="B151:C151"/>
    <mergeCell ref="B1:J1"/>
    <mergeCell ref="B18:J18"/>
    <mergeCell ref="L787:P787"/>
    <mergeCell ref="L788:P788"/>
    <mergeCell ref="B341:C341"/>
    <mergeCell ref="B245:C245"/>
    <mergeCell ref="B246:C246"/>
    <mergeCell ref="B247:C247"/>
    <mergeCell ref="B465:C465"/>
    <mergeCell ref="B668:C668"/>
    <mergeCell ref="B667:C667"/>
    <mergeCell ref="B471:C471"/>
    <mergeCell ref="B472:C472"/>
    <mergeCell ref="B464:C464"/>
    <mergeCell ref="B363:C363"/>
    <mergeCell ref="B342:C342"/>
    <mergeCell ref="B362:C362"/>
    <mergeCell ref="B241:C241"/>
    <mergeCell ref="B236:C236"/>
    <mergeCell ref="B237:C237"/>
    <mergeCell ref="B100:C100"/>
    <mergeCell ref="B101:C101"/>
    <mergeCell ref="B102:C102"/>
    <mergeCell ref="B103:C103"/>
    <mergeCell ref="L796:P796"/>
    <mergeCell ref="B670:C670"/>
    <mergeCell ref="B777:E777"/>
    <mergeCell ref="B779:E779"/>
    <mergeCell ref="B671:F671"/>
    <mergeCell ref="B672:F672"/>
    <mergeCell ref="B673:F673"/>
    <mergeCell ref="B791:C791"/>
    <mergeCell ref="B792:C792"/>
    <mergeCell ref="B793:C793"/>
    <mergeCell ref="B796:C796"/>
    <mergeCell ref="B785:C785"/>
    <mergeCell ref="B786:C786"/>
    <mergeCell ref="B787:C787"/>
    <mergeCell ref="B788:C788"/>
    <mergeCell ref="B795:C795"/>
    <mergeCell ref="B773:C773"/>
    <mergeCell ref="B770:C770"/>
    <mergeCell ref="B771:C771"/>
    <mergeCell ref="L792:P792"/>
    <mergeCell ref="B782:H782"/>
    <mergeCell ref="B769:C769"/>
    <mergeCell ref="I773:O773"/>
    <mergeCell ref="B794:C794"/>
    <mergeCell ref="L786:P786"/>
    <mergeCell ref="B776:C776"/>
    <mergeCell ref="B371:C371"/>
    <mergeCell ref="B343:C343"/>
    <mergeCell ref="B369:C369"/>
    <mergeCell ref="B370:C370"/>
    <mergeCell ref="B368:C368"/>
    <mergeCell ref="B473:C473"/>
    <mergeCell ref="B470:C470"/>
    <mergeCell ref="B475:C475"/>
    <mergeCell ref="B775:C775"/>
    <mergeCell ref="B774:C774"/>
    <mergeCell ref="B678:C678"/>
    <mergeCell ref="B666:C666"/>
    <mergeCell ref="B665:C665"/>
    <mergeCell ref="B677:C677"/>
    <mergeCell ref="B474:C474"/>
    <mergeCell ref="B467:C467"/>
    <mergeCell ref="B679:C679"/>
    <mergeCell ref="B680:C680"/>
    <mergeCell ref="B350:C350"/>
    <mergeCell ref="B351:C351"/>
    <mergeCell ref="B352:C352"/>
    <mergeCell ref="B353:C353"/>
    <mergeCell ref="B2:J2"/>
    <mergeCell ref="B22:J22"/>
    <mergeCell ref="B21:J21"/>
    <mergeCell ref="B15:J15"/>
    <mergeCell ref="B14:J14"/>
    <mergeCell ref="B8:J8"/>
    <mergeCell ref="B7:J7"/>
    <mergeCell ref="B6:J6"/>
    <mergeCell ref="B23:J23"/>
    <mergeCell ref="B9:J9"/>
    <mergeCell ref="B10:J10"/>
    <mergeCell ref="B12:J12"/>
    <mergeCell ref="B13:J13"/>
    <mergeCell ref="B4:J4"/>
    <mergeCell ref="B5:J5"/>
    <mergeCell ref="B3:J3"/>
    <mergeCell ref="B17:J17"/>
    <mergeCell ref="B19:J19"/>
    <mergeCell ref="B20:J20"/>
    <mergeCell ref="B16:J16"/>
    <mergeCell ref="B11:J11"/>
    <mergeCell ref="B772:C772"/>
    <mergeCell ref="B676:C676"/>
    <mergeCell ref="B365:C365"/>
    <mergeCell ref="B364:C364"/>
    <mergeCell ref="B681:C681"/>
    <mergeCell ref="B682:C682"/>
    <mergeCell ref="B476:C476"/>
    <mergeCell ref="B466:C466"/>
    <mergeCell ref="B244:C244"/>
    <mergeCell ref="B248:C248"/>
    <mergeCell ref="B249:C249"/>
    <mergeCell ref="B366:C366"/>
    <mergeCell ref="B367:C367"/>
    <mergeCell ref="B338:C338"/>
    <mergeCell ref="B250:C250"/>
    <mergeCell ref="B251:C251"/>
    <mergeCell ref="B252:C252"/>
    <mergeCell ref="B337:C337"/>
    <mergeCell ref="B340:C340"/>
    <mergeCell ref="B339:C339"/>
    <mergeCell ref="B259:C259"/>
    <mergeCell ref="B260:C260"/>
    <mergeCell ref="B261:C261"/>
    <mergeCell ref="B262:C262"/>
    <mergeCell ref="F24:J24"/>
    <mergeCell ref="F25:J25"/>
    <mergeCell ref="B25:E25"/>
    <mergeCell ref="D27:D30"/>
    <mergeCell ref="C27:C30"/>
    <mergeCell ref="B469:C469"/>
    <mergeCell ref="B468:C468"/>
    <mergeCell ref="B669:C669"/>
    <mergeCell ref="B240:C240"/>
    <mergeCell ref="B24:E24"/>
    <mergeCell ref="B242:C242"/>
    <mergeCell ref="B243:C243"/>
    <mergeCell ref="B104:C104"/>
    <mergeCell ref="B105:C105"/>
    <mergeCell ref="B106:C106"/>
    <mergeCell ref="B107:C107"/>
    <mergeCell ref="B108:C108"/>
    <mergeCell ref="B125:C125"/>
    <mergeCell ref="B126:C126"/>
    <mergeCell ref="B109:C109"/>
    <mergeCell ref="B110:C110"/>
    <mergeCell ref="B111:C111"/>
    <mergeCell ref="B112:C112"/>
    <mergeCell ref="B113:C113"/>
    <mergeCell ref="B239:C239"/>
    <mergeCell ref="B141:C141"/>
    <mergeCell ref="B142:C142"/>
    <mergeCell ref="B235:C235"/>
    <mergeCell ref="B41:C41"/>
    <mergeCell ref="B36:J36"/>
    <mergeCell ref="B139:C139"/>
    <mergeCell ref="B140:C140"/>
    <mergeCell ref="B238:C238"/>
    <mergeCell ref="B137:C137"/>
    <mergeCell ref="B40:C40"/>
    <mergeCell ref="B38:C38"/>
    <mergeCell ref="B39:C39"/>
    <mergeCell ref="B138:C138"/>
    <mergeCell ref="B135:C135"/>
    <mergeCell ref="B136:C136"/>
    <mergeCell ref="B92:C92"/>
    <mergeCell ref="B93:C93"/>
    <mergeCell ref="B94:C94"/>
    <mergeCell ref="B95:C95"/>
    <mergeCell ref="B96:C96"/>
    <mergeCell ref="B97:C97"/>
    <mergeCell ref="B98:C98"/>
    <mergeCell ref="B99:C99"/>
  </mergeCells>
  <phoneticPr fontId="26" type="noConversion"/>
  <conditionalFormatting sqref="B22">
    <cfRule type="cellIs" dxfId="16" priority="40" operator="equal">
      <formula>$R$22</formula>
    </cfRule>
    <cfRule type="cellIs" dxfId="15" priority="41" operator="equal">
      <formula>$R$23</formula>
    </cfRule>
  </conditionalFormatting>
  <conditionalFormatting sqref="E674:I674">
    <cfRule type="notContainsBlanks" dxfId="12" priority="57">
      <formula>LEN(TRIM(E674))&gt;0</formula>
    </cfRule>
  </conditionalFormatting>
  <conditionalFormatting sqref="G675:I675">
    <cfRule type="containsText" dxfId="10" priority="5" operator="containsText" text="*">
      <formula>NOT(ISERROR(SEARCH("*",G675)))</formula>
    </cfRule>
  </conditionalFormatting>
  <conditionalFormatting sqref="I773">
    <cfRule type="notContainsBlanks" dxfId="7" priority="16">
      <formula>LEN(TRIM(I773))&gt;0</formula>
    </cfRule>
  </conditionalFormatting>
  <dataValidations count="6">
    <dataValidation type="decimal" allowBlank="1" showInputMessage="1" showErrorMessage="1" sqref="J670 F777 F779 G671:J671 G673:J673 F670:H670" xr:uid="{00000000-0002-0000-0000-000000000000}">
      <formula1>0</formula1>
      <formula2>1000000000</formula2>
    </dataValidation>
    <dataValidation type="whole" allowBlank="1" showInputMessage="1" showErrorMessage="1" sqref="D778 D368:E368 G39:J39 D241:E241 D140:E140 D670:E670 D469:E469 D342:E342 E677:E776 F39:F482 F486:F669" xr:uid="{00000000-0002-0000-0000-000001000000}">
      <formula1>0</formula1>
      <formula2>1000000000</formula2>
    </dataValidation>
    <dataValidation type="list" allowBlank="1" showInputMessage="1" showErrorMessage="1" sqref="D32 D27" xr:uid="{00000000-0002-0000-0000-000002000000}">
      <formula1>$R$25:$R$26</formula1>
    </dataValidation>
    <dataValidation type="whole" operator="greaterThanOrEqual" showInputMessage="1" showErrorMessage="1" error="Please round to the nearest whole dollar." sqref="J40:J669" xr:uid="{00000000-0002-0000-0000-000003000000}">
      <formula1>0</formula1>
    </dataValidation>
    <dataValidation type="whole" operator="greaterThanOrEqual" allowBlank="1" showInputMessage="1" showErrorMessage="1" sqref="F677:F776 I40:I669 G40:H482 G486:H669" xr:uid="{00000000-0002-0000-0000-000005000000}">
      <formula1>0</formula1>
    </dataValidation>
    <dataValidation type="whole" operator="greaterThanOrEqual" allowBlank="1" showInputMessage="1" showErrorMessage="1" error="Please round to the nearest whole dollar." sqref="D792:J795 D786:J787" xr:uid="{00000000-0002-0000-0000-000004000000}">
      <formula1>0</formula1>
    </dataValidation>
  </dataValidations>
  <pageMargins left="0.70866141732283472" right="0.70866141732283472" top="0.74803149606299213" bottom="0.74803149606299213" header="0.31496062992125984" footer="0.31496062992125984"/>
  <pageSetup paperSize="5" scale="37" fitToHeight="0" orientation="portrait" r:id="rId1"/>
  <rowBreaks count="1" manualBreakCount="1">
    <brk id="674" min="1" max="11" man="1"/>
  </rowBreaks>
  <extLst>
    <ext xmlns:x14="http://schemas.microsoft.com/office/spreadsheetml/2009/9/main" uri="{78C0D931-6437-407d-A8EE-F0AAD7539E65}">
      <x14:conditionalFormattings>
        <x14:conditionalFormatting xmlns:xm="http://schemas.microsoft.com/office/excel/2006/main">
          <x14:cfRule type="containsText" priority="53" operator="containsText" id="{498FDC0A-9EAD-4150-9326-9AC418C045BD}">
            <xm:f>NOT(ISERROR(SEARCH($R$32,D797)))</xm:f>
            <xm:f>$R$32</xm:f>
            <x14:dxf>
              <font>
                <b/>
                <i val="0"/>
                <color rgb="FFFF0000"/>
              </font>
              <fill>
                <patternFill>
                  <bgColor theme="5" tint="0.79998168889431442"/>
                </patternFill>
              </fill>
              <border>
                <left style="thin">
                  <color auto="1"/>
                </left>
                <right style="thin">
                  <color auto="1"/>
                </right>
                <top style="thin">
                  <color auto="1"/>
                </top>
                <bottom style="thin">
                  <color auto="1"/>
                </bottom>
              </border>
            </x14:dxf>
          </x14:cfRule>
          <xm:sqref>D797:K797</xm:sqref>
        </x14:conditionalFormatting>
        <x14:conditionalFormatting xmlns:xm="http://schemas.microsoft.com/office/excel/2006/main">
          <x14:cfRule type="containsText" priority="54" operator="containsText" id="{EC799973-853A-419A-8CDB-819516AB9502}">
            <xm:f>NOT(ISERROR(SEARCH($R$33,E797)))</xm:f>
            <xm:f>$R$33</xm:f>
            <x14:dxf>
              <font>
                <b/>
                <i val="0"/>
                <color rgb="FFFF0000"/>
              </font>
              <fill>
                <patternFill>
                  <bgColor theme="5" tint="0.79998168889431442"/>
                </patternFill>
              </fill>
              <border>
                <left style="thin">
                  <color auto="1"/>
                </left>
                <right style="thin">
                  <color auto="1"/>
                </right>
                <top style="thin">
                  <color auto="1"/>
                </top>
                <bottom style="thin">
                  <color auto="1"/>
                </bottom>
              </border>
            </x14:dxf>
          </x14:cfRule>
          <xm:sqref>E797 H797</xm:sqref>
        </x14:conditionalFormatting>
        <x14:conditionalFormatting xmlns:xm="http://schemas.microsoft.com/office/excel/2006/main">
          <x14:cfRule type="containsText" priority="55" operator="containsText" id="{D8A4D402-A389-44A1-B10F-B617AC67DA36}">
            <xm:f>NOT(ISERROR(SEARCH($R$34,F797)))</xm:f>
            <xm:f>$R$34</xm:f>
            <x14:dxf>
              <font>
                <b/>
                <i val="0"/>
                <color rgb="FFFF0000"/>
              </font>
              <fill>
                <patternFill>
                  <bgColor theme="5" tint="0.79998168889431442"/>
                </patternFill>
              </fill>
              <border>
                <left style="thin">
                  <color auto="1"/>
                </left>
                <right style="thin">
                  <color auto="1"/>
                </right>
                <top style="thin">
                  <color auto="1"/>
                </top>
                <bottom style="thin">
                  <color auto="1"/>
                </bottom>
              </border>
            </x14:dxf>
          </x14:cfRule>
          <xm:sqref>F797 I797</xm:sqref>
        </x14:conditionalFormatting>
        <x14:conditionalFormatting xmlns:xm="http://schemas.microsoft.com/office/excel/2006/main">
          <x14:cfRule type="containsText" priority="56" operator="containsText" id="{A1D68677-F6D0-4DB9-A068-2B7EF7D20DF9}">
            <xm:f>NOT(ISERROR(SEARCH($R$35,G797)))</xm:f>
            <xm:f>$R$35</xm:f>
            <x14:dxf>
              <font>
                <b/>
                <i val="0"/>
                <color rgb="FFFF0000"/>
              </font>
              <fill>
                <patternFill>
                  <bgColor theme="5" tint="0.79998168889431442"/>
                </patternFill>
              </fill>
              <border>
                <left style="thin">
                  <color auto="1"/>
                </left>
                <right style="thin">
                  <color auto="1"/>
                </right>
                <top style="thin">
                  <color auto="1"/>
                </top>
                <bottom style="thin">
                  <color auto="1"/>
                </bottom>
              </border>
            </x14:dxf>
          </x14:cfRule>
          <xm:sqref>G797:J797</xm:sqref>
        </x14:conditionalFormatting>
        <x14:conditionalFormatting xmlns:xm="http://schemas.microsoft.com/office/excel/2006/main">
          <x14:cfRule type="containsText" priority="3" operator="containsText" id="{6E32576F-F52A-4A2F-8D1A-22D433EA4991}">
            <xm:f>NOT(ISERROR(SEARCH(R41,H797)))</xm:f>
            <xm:f>R41</xm:f>
            <x14:dxf>
              <font>
                <b/>
                <i val="0"/>
                <color rgb="FFFF0000"/>
              </font>
              <fill>
                <patternFill>
                  <bgColor theme="5" tint="0.79998168889431442"/>
                </patternFill>
              </fill>
            </x14:dxf>
          </x14:cfRule>
          <xm:sqref>H797</xm:sqref>
        </x14:conditionalFormatting>
        <x14:conditionalFormatting xmlns:xm="http://schemas.microsoft.com/office/excel/2006/main">
          <x14:cfRule type="containsText" priority="2" operator="containsText" id="{CE7ABAE5-DD5C-4FA4-B7B2-A8A2BE38B8CE}">
            <xm:f>NOT(ISERROR(SEARCH(R42,I797)))</xm:f>
            <xm:f>R42</xm:f>
            <x14:dxf>
              <font>
                <b/>
                <i val="0"/>
                <color rgb="FFFF0000"/>
              </font>
              <fill>
                <patternFill>
                  <bgColor theme="5" tint="0.79998168889431442"/>
                </patternFill>
              </fill>
            </x14:dxf>
          </x14:cfRule>
          <xm:sqref>I797</xm:sqref>
        </x14:conditionalFormatting>
        <x14:conditionalFormatting xmlns:xm="http://schemas.microsoft.com/office/excel/2006/main">
          <x14:cfRule type="containsText" priority="1" operator="containsText" id="{C163715C-1AD6-4C5A-BA8A-54BB1E4913B8}">
            <xm:f>NOT(ISERROR(SEARCH(R43,J797)))</xm:f>
            <xm:f>R43</xm:f>
            <x14:dxf>
              <font>
                <b/>
                <i val="0"/>
                <color rgb="FFFF0000"/>
              </font>
              <fill>
                <patternFill>
                  <bgColor theme="5" tint="0.79998168889431442"/>
                </patternFill>
              </fill>
            </x14:dxf>
          </x14:cfRule>
          <xm:sqref>J797</xm:sqref>
        </x14:conditionalFormatting>
        <x14:conditionalFormatting xmlns:xm="http://schemas.microsoft.com/office/excel/2006/main">
          <x14:cfRule type="containsText" priority="50" operator="containsText" id="{CB3849C6-0891-4BF6-84CD-4394C3A64914}">
            <xm:f>NOT(ISERROR(SEARCH($R$28,L786)))</xm:f>
            <xm:f>$R$28</xm:f>
            <x14:dxf>
              <font>
                <b/>
                <i val="0"/>
                <color rgb="FFFF0000"/>
              </font>
              <fill>
                <patternFill>
                  <bgColor theme="5" tint="0.79998168889431442"/>
                </patternFill>
              </fill>
              <border>
                <left style="thin">
                  <color auto="1"/>
                </left>
                <right style="thin">
                  <color auto="1"/>
                </right>
                <top style="thin">
                  <color auto="1"/>
                </top>
                <bottom style="thin">
                  <color auto="1"/>
                </bottom>
              </border>
            </x14:dxf>
          </x14:cfRule>
          <xm:sqref>L786</xm:sqref>
        </x14:conditionalFormatting>
        <x14:conditionalFormatting xmlns:xm="http://schemas.microsoft.com/office/excel/2006/main">
          <x14:cfRule type="containsText" priority="51" operator="containsText" id="{136863F3-7C83-4F84-9813-8816A0D1386E}">
            <xm:f>NOT(ISERROR(SEARCH($R$29,L787)))</xm:f>
            <xm:f>$R$29</xm:f>
            <x14:dxf>
              <font>
                <b/>
                <i val="0"/>
                <color rgb="FFFF0000"/>
              </font>
              <fill>
                <patternFill>
                  <bgColor theme="5" tint="0.79998168889431442"/>
                </patternFill>
              </fill>
              <border>
                <left style="thin">
                  <color auto="1"/>
                </left>
                <right style="thin">
                  <color auto="1"/>
                </right>
                <top style="thin">
                  <color auto="1"/>
                </top>
                <bottom style="thin">
                  <color auto="1"/>
                </bottom>
              </border>
            </x14:dxf>
          </x14:cfRule>
          <xm:sqref>L787</xm:sqref>
        </x14:conditionalFormatting>
        <x14:conditionalFormatting xmlns:xm="http://schemas.microsoft.com/office/excel/2006/main">
          <x14:cfRule type="containsText" priority="6" operator="containsText" id="{09E4BC13-2769-47D5-94A3-45A0C720CEDA}">
            <xm:f>NOT(ISERROR(SEARCH($L$788,L788)))</xm:f>
            <xm:f>$L$788</xm:f>
            <x14:dxf>
              <font>
                <b/>
                <i val="0"/>
                <color rgb="FFFF0000"/>
              </font>
              <fill>
                <patternFill>
                  <bgColor theme="5" tint="0.79998168889431442"/>
                </patternFill>
              </fill>
              <border>
                <left style="thin">
                  <color auto="1"/>
                </left>
                <right style="thin">
                  <color auto="1"/>
                </right>
                <top style="thin">
                  <color auto="1"/>
                </top>
                <bottom style="thin">
                  <color auto="1"/>
                </bottom>
              </border>
            </x14:dxf>
          </x14:cfRule>
          <xm:sqref>L788</xm:sqref>
        </x14:conditionalFormatting>
        <x14:conditionalFormatting xmlns:xm="http://schemas.microsoft.com/office/excel/2006/main">
          <x14:cfRule type="containsText" priority="4" operator="containsText" id="{A05958CF-0640-45C2-B13F-2A65C146923E}">
            <xm:f>NOT(ISERROR(SEARCH($R$40,L792)))</xm:f>
            <xm:f>$R$40</xm:f>
            <x14:dxf>
              <font>
                <b/>
                <i val="0"/>
                <color rgb="FFFF0000"/>
              </font>
              <fill>
                <patternFill>
                  <bgColor theme="5" tint="0.79998168889431442"/>
                </patternFill>
              </fill>
            </x14:dxf>
          </x14:cfRule>
          <xm:sqref>L792</xm:sqref>
        </x14:conditionalFormatting>
        <x14:conditionalFormatting xmlns:xm="http://schemas.microsoft.com/office/excel/2006/main">
          <x14:cfRule type="containsText" priority="52" operator="containsText" id="{F5438AEE-F414-4AC2-80FF-CB71FBF6422C}">
            <xm:f>NOT(ISERROR(SEARCH($R$31,L796)))</xm:f>
            <xm:f>$R$31</xm:f>
            <x14:dxf>
              <font>
                <b/>
                <i val="0"/>
                <color rgb="FFFF0000"/>
              </font>
              <fill>
                <patternFill>
                  <bgColor theme="5" tint="0.79998168889431442"/>
                </patternFill>
              </fill>
              <border>
                <left style="thin">
                  <color auto="1"/>
                </left>
                <right style="thin">
                  <color auto="1"/>
                </right>
                <top style="thin">
                  <color auto="1"/>
                </top>
                <bottom style="thin">
                  <color auto="1"/>
                </bottom>
              </border>
            </x14:dxf>
          </x14:cfRule>
          <xm:sqref>L796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
  <sheetViews>
    <sheetView workbookViewId="0">
      <selection activeCell="B29" sqref="B29"/>
    </sheetView>
  </sheetViews>
  <sheetFormatPr defaultRowHeight="15" x14ac:dyDescent="0.25"/>
  <cols>
    <col min="1" max="1" width="15.42578125" customWidth="1"/>
    <col min="2" max="2" width="17.28515625" customWidth="1"/>
  </cols>
  <sheetData>
    <row r="1" spans="1:2" x14ac:dyDescent="0.25">
      <c r="A1" s="1" t="s">
        <v>170</v>
      </c>
      <c r="B1" s="2">
        <v>2</v>
      </c>
    </row>
    <row r="2" spans="1:2" x14ac:dyDescent="0.25">
      <c r="A2" s="1" t="s">
        <v>171</v>
      </c>
      <c r="B2" s="3">
        <v>1</v>
      </c>
    </row>
    <row r="3" spans="1:2" x14ac:dyDescent="0.25">
      <c r="A3" s="1" t="s">
        <v>172</v>
      </c>
      <c r="B3" s="4" t="s">
        <v>173</v>
      </c>
    </row>
    <row r="4" spans="1:2" x14ac:dyDescent="0.25">
      <c r="A4" s="1"/>
    </row>
  </sheetData>
  <sheetProtection password="DF63" sheet="1" objects="1" scenarios="1"/>
  <pageMargins left="0.7" right="0.7" top="0.75" bottom="0.75" header="0.3" footer="0.3"/>
  <pageSetup orientation="portrait" r:id="rId1"/>
  <headerFooter>
    <oddFooter>&amp;LDocument Number: 734432    Version: 21_x000D_
Document Name: CCB -Connect to Innovate Budget Summary Template 2_x000D_
Document Author:  KONGM2_x000D_
Document Type:  ANALY_x000D_
Application:  MS EXCEL_x000D_
Description:  _x000D_
Date and Time 2/3/2017 2:35:03 PM</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CC3BD576853B4C93B9B613A047DC5D" ma:contentTypeVersion="6" ma:contentTypeDescription="Create a new document." ma:contentTypeScope="" ma:versionID="faa6486aa536f0bd4286c12c7bcc63fd">
  <xsd:schema xmlns:xsd="http://www.w3.org/2001/XMLSchema" xmlns:xs="http://www.w3.org/2001/XMLSchema" xmlns:p="http://schemas.microsoft.com/office/2006/metadata/properties" xmlns:ns2="c8dfbca4-1f29-49a5-a6fc-96c6d88dc71a" xmlns:ns3="c46cf58e-7391-4188-aba9-9e5bed7da65e" targetNamespace="http://schemas.microsoft.com/office/2006/metadata/properties" ma:root="true" ma:fieldsID="0faace714bf7dbfd76d0013b5669e8df" ns2:_="" ns3:_="">
    <xsd:import namespace="c8dfbca4-1f29-49a5-a6fc-96c6d88dc71a"/>
    <xsd:import namespace="c46cf58e-7391-4188-aba9-9e5bed7da6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Assignee" minOccurs="0"/>
                <xsd:element ref="ns2:BudgetedHousehol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dfbca4-1f29-49a5-a6fc-96c6d88dc7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Assignee" ma:index="12" nillable="true" ma:displayName="Households" ma:format="Dropdown" ma:internalName="Assignee">
      <xsd:simpleType>
        <xsd:restriction base="dms:Text">
          <xsd:maxLength value="255"/>
        </xsd:restriction>
      </xsd:simpleType>
    </xsd:element>
    <xsd:element name="BudgetedHouseholds" ma:index="13" nillable="true" ma:displayName="Budgeted Households" ma:format="Dropdown" ma:internalName="BudgetedHouseholds"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c46cf58e-7391-4188-aba9-9e5bed7da6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e xmlns="c8dfbca4-1f29-49a5-a6fc-96c6d88dc71a" xsi:nil="true"/>
    <BudgetedHouseholds xmlns="c8dfbca4-1f29-49a5-a6fc-96c6d88dc71a" xsi:nil="true"/>
  </documentManagement>
</p:properties>
</file>

<file path=customXml/itemProps1.xml><?xml version="1.0" encoding="utf-8"?>
<ds:datastoreItem xmlns:ds="http://schemas.openxmlformats.org/officeDocument/2006/customXml" ds:itemID="{FAC37834-A803-4568-8215-D2EEE41993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dfbca4-1f29-49a5-a6fc-96c6d88dc71a"/>
    <ds:schemaRef ds:uri="c46cf58e-7391-4188-aba9-9e5bed7da6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3DD952-073B-4B6E-A029-E27BF7AD2516}">
  <ds:schemaRefs>
    <ds:schemaRef ds:uri="http://schemas.microsoft.com/sharepoint/v3/contenttype/forms"/>
  </ds:schemaRefs>
</ds:datastoreItem>
</file>

<file path=customXml/itemProps3.xml><?xml version="1.0" encoding="utf-8"?>
<ds:datastoreItem xmlns:ds="http://schemas.openxmlformats.org/officeDocument/2006/customXml" ds:itemID="{9B3D48E7-9841-475B-BB1E-5C60A9F36676}">
  <ds:schemaRefs>
    <ds:schemaRef ds:uri="http://schemas.microsoft.com/office/2006/metadata/properties"/>
    <ds:schemaRef ds:uri="http://schemas.microsoft.com/office/infopath/2007/PartnerControls"/>
    <ds:schemaRef ds:uri="c8dfbca4-1f29-49a5-a6fc-96c6d88dc7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Template 2</vt:lpstr>
      <vt:lpstr>SheetInfo</vt:lpstr>
      <vt:lpstr>DetailedIneligibleTotal</vt:lpstr>
      <vt:lpstr>DetailedTotal</vt:lpstr>
      <vt:lpstr>DetailedTotal1</vt:lpstr>
      <vt:lpstr>DetailedTotal2</vt:lpstr>
      <vt:lpstr>DetailedTotal3</vt:lpstr>
      <vt:lpstr>DetailedTotalRequested</vt:lpstr>
      <vt:lpstr>DetailedTotalSum</vt:lpstr>
      <vt:lpstr>PrimaryKeyID</vt:lpstr>
      <vt:lpstr>'Template 2'!Print_Area</vt:lpstr>
      <vt:lpstr>SheetType</vt:lpstr>
      <vt:lpstr>SheetVersion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Anthony Bushara</cp:lastModifiedBy>
  <cp:revision/>
  <dcterms:created xsi:type="dcterms:W3CDTF">2022-08-25T21:33:09Z</dcterms:created>
  <dcterms:modified xsi:type="dcterms:W3CDTF">2023-09-28T20:27:49Z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0x01010064CC3BD576853B4C93B9B613A047DC5D</vt:lpwstr>
  </property>
</Properties>
</file>